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00" windowHeight="12975" activeTab="6"/>
  </bookViews>
  <sheets>
    <sheet name="03.1.1" sheetId="1" r:id="rId1"/>
    <sheet name="03.1.2" sheetId="2" r:id="rId2"/>
    <sheet name="03.2.1" sheetId="3" r:id="rId3"/>
    <sheet name="03.3.1" sheetId="4" r:id="rId4"/>
    <sheet name="03.4.1" sheetId="5" r:id="rId5"/>
    <sheet name="03.5.1" sheetId="6" r:id="rId6"/>
    <sheet name="03.6.1" sheetId="7" r:id="rId7"/>
  </sheets>
  <definedNames>
    <definedName name="_xlnm.Print_Titles" localSheetId="0">'03.1.1'!$15:$15</definedName>
    <definedName name="_xlnm.Print_Titles" localSheetId="1">'03.1.2'!$15:$15</definedName>
    <definedName name="_xlnm.Print_Titles" localSheetId="3">'03.3.1'!$15:$15</definedName>
    <definedName name="_xlnm.Print_Titles" localSheetId="4">'03.4.1'!$15:$15</definedName>
    <definedName name="_xlnm.Print_Titles" localSheetId="5">'03.5.1'!$15:$15</definedName>
    <definedName name="_xlnm.Print_Titles" localSheetId="6">'03.6.1'!$15:$15</definedName>
  </definedNames>
  <calcPr fullCalcOnLoad="1"/>
</workbook>
</file>

<file path=xl/sharedStrings.xml><?xml version="1.0" encoding="utf-8"?>
<sst xmlns="http://schemas.openxmlformats.org/spreadsheetml/2006/main" count="2842" uniqueCount="346">
  <si>
    <t xml:space="preserve">Tāme Nr. </t>
  </si>
  <si>
    <t>03.6.1</t>
  </si>
  <si>
    <t>IEŅĒMUMU UN IZDEVUMU TĀME 2009.GADAM</t>
  </si>
  <si>
    <t>Kredītrīkotājs</t>
  </si>
  <si>
    <t>Pašvaldības pamatbudžets</t>
  </si>
  <si>
    <t>Adrese</t>
  </si>
  <si>
    <t>Funkcionālās klasifikācijas kods</t>
  </si>
  <si>
    <t>03.140</t>
  </si>
  <si>
    <t>Bankas rekvizīti</t>
  </si>
  <si>
    <t>pamatbudžetam</t>
  </si>
  <si>
    <t>pašvaldības budžeta kopējie izdevumu konti</t>
  </si>
  <si>
    <t>maksājumiem no valsts budžeta iestādēm</t>
  </si>
  <si>
    <t>Valsts budžeta transfertiem</t>
  </si>
  <si>
    <t>ieņēmumiem no ārvalstu finanšu palīdzības</t>
  </si>
  <si>
    <t>maksas pakalpojumiem</t>
  </si>
  <si>
    <t>Budžeta klasifikācijas                                                         kods</t>
  </si>
  <si>
    <t>Rādītāju nosaukumi</t>
  </si>
  <si>
    <t>Izdevumu tāme 2009.gadam</t>
  </si>
  <si>
    <t>Kopā</t>
  </si>
  <si>
    <t>Pamatbudžets</t>
  </si>
  <si>
    <t>Maksājumi no valsts budžeta iestādēm</t>
  </si>
  <si>
    <t>Valsts budžeta transferti (mērķdotācijas)</t>
  </si>
  <si>
    <t>Budž.iest. ieņēmumi</t>
  </si>
  <si>
    <t>Privatizācijas fonds</t>
  </si>
  <si>
    <t>Projekti</t>
  </si>
  <si>
    <t>Maksas pakalpojumi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</si>
  <si>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</si>
  <si>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</si>
  <si>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</si>
  <si>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</si>
  <si>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</si>
  <si>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</si>
  <si>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</t>
  </si>
  <si>
    <t>X</t>
  </si>
  <si>
    <t>Ieņēmumi no ES finansēto palīdzības programmu īstenošanas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</si>
  <si>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</si>
  <si>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</si>
  <si>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</si>
  <si>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</si>
  <si>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</si>
  <si>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</si>
  <si>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</si>
  <si>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</si>
  <si>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</si>
  <si>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</si>
  <si>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</si>
  <si>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</si>
  <si>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</si>
  <si>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</si>
  <si>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</si>
  <si>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</si>
  <si>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Ieņēmumi no vadošā partnera partneru grupas īstenotajiem ES politiku instrumentu projektiem</t>
  </si>
  <si>
    <t xml:space="preserve">    -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</si>
  <si>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</si>
  <si>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</si>
  <si>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</si>
  <si>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</si>
  <si>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</si>
  <si>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</si>
  <si>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 amatalga</t>
  </si>
  <si>
    <t>Deputātu darba alga</t>
  </si>
  <si>
    <t>Saeimas frakciju, komisiju un administrācijas darbinieku mēneša amatalga</t>
  </si>
  <si>
    <t>Pārējo darbinieku mēneša amatalga</t>
  </si>
  <si>
    <t>Piemaksas un prēmijas</t>
  </si>
  <si>
    <t>Piemaksa par nakts darbu</t>
  </si>
  <si>
    <t>Piemaksa par virsstundu darbu</t>
  </si>
  <si>
    <t>Piemaksa par darbu īpašos apstākļos, speciālās piemaksas</t>
  </si>
  <si>
    <t>Piemaksa par darbu paaugstinātas intensitātes apstākļos</t>
  </si>
  <si>
    <t>Piemaksa par papildu darbu</t>
  </si>
  <si>
    <t>Prēmijas, naudas balvas un materiālā stimulēšana</t>
  </si>
  <si>
    <t>Piemaksas par vadības līgumiem un pārējās piemaksas</t>
  </si>
  <si>
    <t>Atalgojums fiziskajām personām uz tiesiskās attiecības regulējošu dokumentu pamata</t>
  </si>
  <si>
    <t>Darba devēja piešķirtie labumi un maksājumi</t>
  </si>
  <si>
    <t>Darba devēja valsts soc. apdroš. obl. iemaksas, sociāla rakstura pabalsti un kompensācijas</t>
  </si>
  <si>
    <t>Darba devēja valsts sociālās apdrošin. obligātās iemaksas</t>
  </si>
  <si>
    <t>Darba devēja sociāla rakstura pabalsti, kompens. u.c. maks.</t>
  </si>
  <si>
    <t>Darba devēja sociāla rakstura pabalsti un kompensācijas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</si>
  <si>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</si>
  <si>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</si>
  <si>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</si>
  <si>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Pārējie darba devēja sociāla rakstura izdevumi, kas nav minēti kodā 1227</t>
  </si>
  <si>
    <t>Preces un pakalpojumi</t>
  </si>
  <si>
    <t xml:space="preserve">Komandējumi un dienesta braucieni </t>
  </si>
  <si>
    <t>Iekšzemes komandējumi un dienesta braucieni</t>
  </si>
  <si>
    <t>Dienas nauda</t>
  </si>
  <si>
    <t>Pārējie komandējumu un dienesta braucienu izdevumi</t>
  </si>
  <si>
    <t>Ārvalstu komandējumi un dienesta braucieni</t>
  </si>
  <si>
    <t>Pārējie komandējumu izdevumi</t>
  </si>
  <si>
    <t>Pakalpojumi</t>
  </si>
  <si>
    <t>Pasta, telefona un citi sakaru pakalpojumi</t>
  </si>
  <si>
    <t>Valsts nozīmes datu pārraides tīkla pakalpojumi</t>
  </si>
  <si>
    <t>Telefona abonēšanas maksa, vietējo un tālsarunu apmaksa</t>
  </si>
  <si>
    <t>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</si>
  <si>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</si>
  <si>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</si>
  <si>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</si>
  <si>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</si>
  <si>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</si>
  <si>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</si>
  <si>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</si>
  <si>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</si>
  <si>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</si>
  <si>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</si>
  <si>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Uz līguma pamata pieaicināto ekspertu izdevumi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</si>
  <si>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</si>
  <si>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</si>
  <si>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</si>
  <si>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</si>
  <si>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>Pārējie iestādes administratīvie izdevumi un ar iestādes darbības nodrošināšanu saistītie pakalp.</t>
  </si>
  <si>
    <t>Remontadarbi un iestāžu uzturēšanas pakalpojumi (izņemot ēku, būvju un ceļu kapitālo remontu)</t>
  </si>
  <si>
    <t>Ēku, būvju un telpu remonts</t>
  </si>
  <si>
    <t>Transportlīdzekļu uzturēšana un remonts</t>
  </si>
  <si>
    <t>Iekārtas, inventāra un aparatūras remonts, tehniskā apkalpošana</t>
  </si>
  <si>
    <t>Ēku, būvju un telpu uzturēšana</t>
  </si>
  <si>
    <t>Transportlīdzekļu valsts obligātās civiltiesiskās apdrošināšanas prēmijas (OCTA)</t>
  </si>
  <si>
    <t>Ceļu un ielu kārtējais remonts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</si>
  <si>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</si>
  <si>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</si>
  <si>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</si>
  <si>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</si>
  <si>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</si>
  <si>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</si>
  <si>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</si>
  <si>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</si>
  <si>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</si>
  <si>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</si>
  <si>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</si>
  <si>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</si>
  <si>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Pašvaldību līdzekļi neparedzētiem gadījumiem</t>
  </si>
  <si>
    <t>Izdevumi juridiskās palīdzības sniedzējiem</t>
  </si>
  <si>
    <t>Iestādes iekšējo kolektīvo pasākumu organizēšanas izdevumi</t>
  </si>
  <si>
    <t>Pārējie iepriekš neklasificētie pakalpojumu veidi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</si>
  <si>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</si>
  <si>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</si>
  <si>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</si>
  <si>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</si>
  <si>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</si>
  <si>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</si>
  <si>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</si>
  <si>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</si>
  <si>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</si>
  <si>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</si>
  <si>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</si>
  <si>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</si>
  <si>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</si>
  <si>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</si>
  <si>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</si>
  <si>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</si>
  <si>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</si>
  <si>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</si>
  <si>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</si>
  <si>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</si>
  <si>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</si>
  <si>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</si>
  <si>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</si>
  <si>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</si>
  <si>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</t>
  </si>
  <si>
    <t>Uzturdevas kompensācija naudā</t>
  </si>
  <si>
    <t>Veselības pasākumu apmaksa</t>
  </si>
  <si>
    <t>Kabatas naudas izmaksas</t>
  </si>
  <si>
    <t>Personīgās higiēnas preces</t>
  </si>
  <si>
    <t>Pārējie valsts un pašvaldību aprūpē un apgādē esošo personu uzturēšanas izdevumi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</si>
  <si>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</si>
  <si>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</si>
  <si>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</si>
  <si>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</si>
  <si>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</si>
  <si>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</si>
  <si>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Mācību grāmatas</t>
  </si>
  <si>
    <t>Bibliotēkas grāmatas un periodiskie izdevumi</t>
  </si>
  <si>
    <t>Pārējās grāmatas un periodiskie izdevumi</t>
  </si>
  <si>
    <t>Budžeta iestāžu nodokļu maksājumi</t>
  </si>
  <si>
    <t>Budžeta iestāžu pievienotās vērtības nodokļa maksājumi</t>
  </si>
  <si>
    <t>Budžeta iestādes nekustamā īpašuma nodokļa (t.sk. zemes nodokļa parāda) maksājumi budžetā</t>
  </si>
  <si>
    <t>Budžeta iestāžu dabas resursu nodokļa maksājumi</t>
  </si>
  <si>
    <t>Pārējie budžeta iestāžu pārskaitītie nodokļi un nodevas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</si>
  <si>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</si>
  <si>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</si>
  <si>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</si>
  <si>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</si>
  <si>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</si>
  <si>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</si>
  <si>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</si>
  <si>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</si>
  <si>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</si>
  <si>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</si>
  <si>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</si>
  <si>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</si>
  <si>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</si>
  <si>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</si>
  <si>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</si>
  <si>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</si>
  <si>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</si>
  <si>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</si>
  <si>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</si>
  <si>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</si>
  <si>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</si>
  <si>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</si>
  <si>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</si>
  <si>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</si>
  <si>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</si>
  <si>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</si>
  <si>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</si>
  <si>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</si>
  <si>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</si>
  <si>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</si>
  <si>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</si>
  <si>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</si>
  <si>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</si>
  <si>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</si>
  <si>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</si>
  <si>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</si>
  <si>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</si>
  <si>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</si>
  <si>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</si>
  <si>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</si>
  <si>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</si>
  <si>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</si>
  <si>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Dārgakmeņi un dārgmetāli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</si>
  <si>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</si>
  <si>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</si>
  <si>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</si>
  <si>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</si>
  <si>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</si>
  <si>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</si>
  <si>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</si>
  <si>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</si>
  <si>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</si>
  <si>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</si>
  <si>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</si>
  <si>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</si>
  <si>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Pašvaldību sociālā palīdzība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</si>
  <si>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</si>
  <si>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</si>
  <si>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</si>
  <si>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</si>
  <si>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un citi maksājumi iedzīvotājiem naudā</t>
  </si>
  <si>
    <t>Garantētā minimālā ienākuma pabalsti naudā</t>
  </si>
  <si>
    <t>Dzīvokļa pabalsti naudā</t>
  </si>
  <si>
    <t>Sociālie pabalsti natūrā</t>
  </si>
  <si>
    <t>Pašvaldību sociālā palīdzība iedzīvotājiem natūrā</t>
  </si>
  <si>
    <t>Pabalsti veselības aprūpei natūrā</t>
  </si>
  <si>
    <t>Pabalsti ēdināšanai natūrā</t>
  </si>
  <si>
    <t>Pašvaldību vienreizējie pabalsti natūrā ārkārtas situācijā</t>
  </si>
  <si>
    <t>Sociālās garantijas bāreņiem un audžuģimenēm natūrā</t>
  </si>
  <si>
    <t>Pārējā sociālā 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</si>
  <si>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</si>
  <si>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</si>
  <si>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</si>
  <si>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Pabalsts jaundzimušā aprūpei</t>
  </si>
  <si>
    <t>Vienreizējs pabalsts nepamatoti represētām personām</t>
  </si>
  <si>
    <t>Apbedīšanas pabalsts</t>
  </si>
  <si>
    <t>Dzīvojamās telpas atbrīvošanas pabalsts</t>
  </si>
  <si>
    <t>Pabalsts vecākiem, ja bērnam vieta netiek nodrošināta pirmsskolas iestādē</t>
  </si>
  <si>
    <t>Stipendiju izmaksas</t>
  </si>
  <si>
    <t>Pārējie klasifikācijā neminētie maksājumi iedzīvotājiem un kompensācijas</t>
  </si>
  <si>
    <t>Valsts budžeta transferti, dotācijas un mērķdotācijas pašvaldībām uzturēšanas izdevumiem, pašu resursi, starptautiskā sadarbība</t>
  </si>
  <si>
    <t>Pašvaldību budžeta uzturēšanas izdevumu transferti</t>
  </si>
  <si>
    <t>Pašvaldību budžeta uzturēšanas izdevumu transferti citām pašvaldībām</t>
  </si>
  <si>
    <t>Pašvaldības budžeta uzturēšanas izdevumu iekšējie transferti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</si>
  <si>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</si>
  <si>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</si>
  <si>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budžeta uzturēšanas izdevumu transferts uz valsts budžetu</t>
  </si>
  <si>
    <t>Pašvaldības pamabudžeta uzturēšanas izdevumu transferts uz valsts pamatbudžetu</t>
  </si>
  <si>
    <t>Pašvaldības pamatbudžeta uzturēšanas izdevumu transferts uz valsts speciālo budžetu</t>
  </si>
  <si>
    <t>Pašvaldūbas speciālā budžeta uzturēšanas izdevumu transferts uz valsts pamatbudžetu</t>
  </si>
  <si>
    <t>Pašvaldības speciālā budžeta uzturēšanas izdevumu transferts uz valsts speciālo budžetu</t>
  </si>
  <si>
    <t xml:space="preserve">Atmaksa valsts budžetam  </t>
  </si>
  <si>
    <t>Atmaksa valsts budžetam par Eiropas Savienības vai citu ārvalstu politiku instrumentu līdzfinansēto projektu un (vai) pasākumu īstenošanā veiktajiem uzturēšanas izdevumiem.</t>
  </si>
  <si>
    <t>Pašvaldības budžeta dotācija pašvaldību finanšu izlīdzināšanas fondam</t>
  </si>
  <si>
    <t>Uzturēšanas izdevumu atmaksa valsts budžetam</t>
  </si>
  <si>
    <t>Atmaksa valsts pamatbudžetā par veiktajiem uzturēšanas izdevumiem Eiropas Savienības fondu līdzfinansētajos projektos</t>
  </si>
  <si>
    <t>Atmaksa valsts pamatbudžetā par valsts budžeta iestādes Eiropas Reģionālās attīstības fonda līdzfinansēto projektu un (vai) pasākumu īstenošanā veiktajiem uzturēšanas izdevumiem</t>
  </si>
  <si>
    <t>Atmaksa valsts pamatbudžetā par valsts budžeta iestādes Eiropas Sociālā fonda līdzfinansēto projektu un (vai) pasākumu īstenošanā veiktajiem uzturēšanas izdevumiem</t>
  </si>
  <si>
    <t>Atmaksa valsts pamatbudž. Par valsts budžeta iestādes un citu organizāciju Eiropas Kopienas iniciatīvas EQUAL finansēto projektu īstenošanā veiktajiem uzturēšanas izdevumiem</t>
  </si>
  <si>
    <t>Atmaksa valsts pamatbudž. Par valsts budžeta iestādes ES vai citu ārvalstu to politiku instrumentu līdzfinansēto projektu un (vai) pasākumu īstenošanā veiktajiem uzturēšanas izdevumiem, kas nav atsevišķi klasificēti šajā klasifikācijā</t>
  </si>
  <si>
    <t>Starptautiskā sadarbība</t>
  </si>
  <si>
    <t>Biedru naudas un dalības maksa starptautiskajās institūcijās</t>
  </si>
  <si>
    <t>Biedru naudas un dalības maksa Eiropas Savienības starptautiskajās institūcijās</t>
  </si>
  <si>
    <t>Biedru naudas un dalības maksa pārējās starptautiskajās institūcijās</t>
  </si>
  <si>
    <t>Pārējie pārskaitījumi ārvalstīm</t>
  </si>
  <si>
    <t>Valsts budžeta un pašvaldību budžetu transferti un mērķdotācijas kapitālajiem izdevumiem</t>
  </si>
  <si>
    <t>Pašvaldības budžeta transferti kapitālajiem izdevumiem starp dažādiem budžeta veidiem</t>
  </si>
  <si>
    <t>Pašvaldības pamatbudžeta kapitālo izdevumu transferts uz pašvaldības speciālo budžetu</t>
  </si>
  <si>
    <t>Pašvaldības speciālā budžeta kapitālo izdevumu transferts uz pašvaldības pamatbudžetu</t>
  </si>
  <si>
    <t>Pašvaldību budžeta transferti kapitālajiem izdevumiem no pamatbudžeta uz pamatbudžetu</t>
  </si>
  <si>
    <t>Vienas pašvaldības pamatbudžeta kapitālo izdevumu transferts uz citas pašvaldības pamatbudžetu</t>
  </si>
  <si>
    <t>Pašvaldību speciālā budžeta kapitālo izdevumu transferts uz speciālo budžetu</t>
  </si>
  <si>
    <t>Vienas pašvaldības speciālā budžeta kapitālo izdevumu transferts uz citas pašvaldības speciālo budžetu</t>
  </si>
  <si>
    <t>Atmaksa valsts budžetā par veiktajiem kapitālajiem izdevumiem</t>
  </si>
  <si>
    <t>Atmaksa valsts pamatbudž. par veiktajiem kapitālajiem izd. ES fondu līdzfinansētajos projektos</t>
  </si>
  <si>
    <t>Atmaksa valsts pamatbudž. par valsts budžeta iestādes Eiropas Reģionālās attīstības fonda līdzfinansēto projektu un (vai) pasākumu īstenošanā veiktajiem kapitālajiem izdevumiem</t>
  </si>
  <si>
    <t>Atmaksa valsts pamatbudž. par valsts budžeta iestādes Eiropas Sociālā fonda līdzfinans. projektu un (vai) pasākumu īstenošanā veiktajiem kapitālajiem izd.</t>
  </si>
  <si>
    <t>Atmaksa valsts pamatbudžetā par valsts budžeta iestādes ES un citu ārvalstu politiku instrumentu līdzfinansēto projektu un (vai) pasākumu īstenošanā veiktajiem kapitālajiem izdevumiem, kuri nav atsevišķi klasificēti šajā klasifik.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</si>
  <si>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</si>
  <si>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</si>
  <si>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</si>
  <si>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</si>
  <si>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</si>
  <si>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</si>
  <si>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</si>
  <si>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</si>
  <si>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</si>
  <si>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</si>
  <si>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</si>
  <si>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</si>
  <si>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</si>
  <si>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</si>
  <si>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</si>
  <si>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</si>
  <si>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</si>
  <si>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</si>
  <si>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</si>
  <si>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</si>
  <si>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</si>
  <si>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</si>
  <si>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</t>
  </si>
  <si>
    <t>Akcijas un cita līdzdalība komersantu pašu kapitālā neskaitot kopieguldījuma fonda akcijas</t>
  </si>
  <si>
    <t>03.1.1</t>
  </si>
  <si>
    <t>Jūrmalas pilsētas dome</t>
  </si>
  <si>
    <t>Jomas 1/5, Jūrmala</t>
  </si>
  <si>
    <t>03.110</t>
  </si>
  <si>
    <t>LV84PARX0002484572001</t>
  </si>
  <si>
    <t>Spec. budžets</t>
  </si>
  <si>
    <t>03.1.2</t>
  </si>
  <si>
    <t>03.200</t>
  </si>
  <si>
    <t>03.4.1</t>
  </si>
  <si>
    <t>Jūrmalas pilsētas Pašvaldības policija</t>
  </si>
  <si>
    <t>Dubultu prospekts 2, Jūrmala, LV - 2015</t>
  </si>
  <si>
    <t>03.110.</t>
  </si>
  <si>
    <t>LV30PARX0002484572003</t>
  </si>
  <si>
    <t>LV54PARX0002484577003</t>
  </si>
  <si>
    <t>03.5.1</t>
  </si>
  <si>
    <t>P SIA "Jūrmalas ātrā palīdzība"</t>
  </si>
  <si>
    <t>Straumes ielā 1a, Jūrmala, LV-2015</t>
  </si>
  <si>
    <t>03.200 Ugunsdrošības , ugunsdzēsības , glābšanas dienesti</t>
  </si>
  <si>
    <t>LV76PARX0002484572145</t>
  </si>
  <si>
    <t>03.3.1</t>
  </si>
  <si>
    <t>Jūrmalas pilsētas Bāriņtiesa</t>
  </si>
  <si>
    <t>Dubultu prospekts 1,lit. 1,Jūrmala</t>
  </si>
  <si>
    <t>03.312</t>
  </si>
  <si>
    <t>LV45PARX002484572024</t>
  </si>
  <si>
    <t>03.2.1</t>
  </si>
  <si>
    <t>Jūrmalas pilsētas labklājības pārvalde</t>
  </si>
  <si>
    <t>Mellužu prospekts 83, Jūrmala</t>
  </si>
  <si>
    <t>LV72PARX0002484572023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</si>
</sst>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&quot;Ls&quot;\ * #,##0.00_);_(&quot;Ls&quot;\ * \(#,##0.00\);_(&quot;Ls&quot;\ 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00"/>
    <numFmt numFmtId="189" formatCode="[$-426]dddd\,\ yyyy&quot;. gada &quot;d\.\ mmm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hair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20" borderId="1" applyNumberFormat="0" applyAlignment="0" applyProtection="0"/>
    <xf numFmtId="0" fontId="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4" fillId="20" borderId="6" applyNumberFormat="0" applyAlignment="0" applyProtection="0"/>
    <xf numFmtId="0" fontId="16" fillId="0" borderId="7" applyNumberFormat="0" applyFill="0" applyAlignment="0" applyProtection="0"/>
    <xf numFmtId="0" fontId="7" fillId="6" borderId="0" applyNumberFormat="0" applyBorder="0" applyAlignment="0" applyProtection="0"/>
    <xf numFmtId="0" fontId="12" fillId="0" borderId="8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4" fillId="20" borderId="6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9" applyNumberFormat="0" applyFont="0" applyAlignment="0" applyProtection="0"/>
    <xf numFmtId="0" fontId="12" fillId="0" borderId="8" applyNumberFormat="0" applyFill="0" applyAlignment="0" applyProtection="0"/>
    <xf numFmtId="0" fontId="3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90">
    <xf numFmtId="0" fontId="0" fillId="0" borderId="0" xfId="0" applyAlignment="1">
      <alignment/>
    </xf>
    <xf numFmtId="0" fontId="18" fillId="24" borderId="10" xfId="88" applyFont="1" applyFill="1" applyBorder="1" applyAlignment="1" applyProtection="1">
      <alignment vertical="center"/>
      <protection/>
    </xf>
    <xf numFmtId="0" fontId="18" fillId="24" borderId="11" xfId="88" applyFont="1" applyFill="1" applyBorder="1" applyAlignment="1" applyProtection="1">
      <alignment vertical="center"/>
      <protection/>
    </xf>
    <xf numFmtId="49" fontId="19" fillId="24" borderId="12" xfId="88" applyNumberFormat="1" applyFont="1" applyFill="1" applyBorder="1" applyAlignment="1" applyProtection="1">
      <alignment horizontal="left" vertical="center"/>
      <protection locked="0"/>
    </xf>
    <xf numFmtId="0" fontId="18" fillId="0" borderId="0" xfId="88" applyFont="1" applyFill="1" applyBorder="1" applyAlignment="1" applyProtection="1">
      <alignment vertical="center"/>
      <protection/>
    </xf>
    <xf numFmtId="49" fontId="18" fillId="24" borderId="13" xfId="88" applyNumberFormat="1" applyFont="1" applyFill="1" applyBorder="1" applyAlignment="1" applyProtection="1">
      <alignment vertical="center"/>
      <protection/>
    </xf>
    <xf numFmtId="49" fontId="18" fillId="24" borderId="0" xfId="88" applyNumberFormat="1" applyFont="1" applyFill="1" applyBorder="1" applyAlignment="1" applyProtection="1">
      <alignment vertical="center"/>
      <protection/>
    </xf>
    <xf numFmtId="49" fontId="18" fillId="24" borderId="14" xfId="88" applyNumberFormat="1" applyFont="1" applyFill="1" applyBorder="1" applyAlignment="1" applyProtection="1">
      <alignment vertical="center"/>
      <protection/>
    </xf>
    <xf numFmtId="49" fontId="19" fillId="24" borderId="0" xfId="88" applyNumberFormat="1" applyFont="1" applyFill="1" applyBorder="1" applyAlignment="1" applyProtection="1">
      <alignment vertical="center"/>
      <protection/>
    </xf>
    <xf numFmtId="49" fontId="21" fillId="24" borderId="0" xfId="88" applyNumberFormat="1" applyFont="1" applyFill="1" applyBorder="1" applyAlignment="1" applyProtection="1">
      <alignment vertical="center"/>
      <protection locked="0"/>
    </xf>
    <xf numFmtId="49" fontId="21" fillId="24" borderId="14" xfId="88" applyNumberFormat="1" applyFont="1" applyFill="1" applyBorder="1" applyAlignment="1" applyProtection="1">
      <alignment vertical="center"/>
      <protection locked="0"/>
    </xf>
    <xf numFmtId="49" fontId="19" fillId="24" borderId="0" xfId="88" applyNumberFormat="1" applyFont="1" applyFill="1" applyBorder="1" applyAlignment="1" applyProtection="1">
      <alignment vertical="center"/>
      <protection locked="0"/>
    </xf>
    <xf numFmtId="49" fontId="19" fillId="24" borderId="14" xfId="88" applyNumberFormat="1" applyFont="1" applyFill="1" applyBorder="1" applyAlignment="1" applyProtection="1">
      <alignment vertical="center"/>
      <protection locked="0"/>
    </xf>
    <xf numFmtId="49" fontId="22" fillId="24" borderId="13" xfId="88" applyNumberFormat="1" applyFont="1" applyFill="1" applyBorder="1" applyAlignment="1" applyProtection="1">
      <alignment vertical="center"/>
      <protection/>
    </xf>
    <xf numFmtId="49" fontId="18" fillId="24" borderId="0" xfId="88" applyNumberFormat="1" applyFont="1" applyFill="1" applyBorder="1" applyAlignment="1" applyProtection="1">
      <alignment vertical="center"/>
      <protection locked="0"/>
    </xf>
    <xf numFmtId="49" fontId="18" fillId="24" borderId="14" xfId="88" applyNumberFormat="1" applyFont="1" applyFill="1" applyBorder="1" applyAlignment="1" applyProtection="1">
      <alignment vertical="center"/>
      <protection locked="0"/>
    </xf>
    <xf numFmtId="49" fontId="18" fillId="24" borderId="0" xfId="88" applyNumberFormat="1" applyFont="1" applyFill="1" applyBorder="1" applyAlignment="1" applyProtection="1">
      <alignment horizontal="left" vertical="center"/>
      <protection locked="0"/>
    </xf>
    <xf numFmtId="49" fontId="18" fillId="24" borderId="14" xfId="88" applyNumberFormat="1" applyFont="1" applyFill="1" applyBorder="1" applyAlignment="1" applyProtection="1">
      <alignment horizontal="left" vertical="center"/>
      <protection locked="0"/>
    </xf>
    <xf numFmtId="49" fontId="24" fillId="0" borderId="0" xfId="88" applyNumberFormat="1" applyFont="1" applyFill="1" applyBorder="1" applyAlignment="1" applyProtection="1">
      <alignment horizontal="center" vertical="center" wrapText="1"/>
      <protection/>
    </xf>
    <xf numFmtId="0" fontId="23" fillId="0" borderId="15" xfId="88" applyFont="1" applyFill="1" applyBorder="1" applyAlignment="1" applyProtection="1">
      <alignment horizontal="left" vertical="center" wrapText="1"/>
      <protection/>
    </xf>
    <xf numFmtId="0" fontId="23" fillId="0" borderId="16" xfId="88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7" xfId="88" applyFont="1" applyFill="1" applyBorder="1" applyAlignment="1" applyProtection="1">
      <alignment horizontal="center" vertical="center" textRotation="90" wrapText="1"/>
      <protection/>
    </xf>
    <xf numFmtId="0" fontId="24" fillId="0" borderId="0" xfId="88" applyFont="1" applyFill="1" applyBorder="1" applyAlignment="1" applyProtection="1">
      <alignment horizontal="center" vertical="center" textRotation="90"/>
      <protection/>
    </xf>
    <xf numFmtId="1" fontId="23" fillId="0" borderId="18" xfId="88" applyNumberFormat="1" applyFont="1" applyFill="1" applyBorder="1" applyAlignment="1" applyProtection="1">
      <alignment horizontal="center" vertical="center"/>
      <protection/>
    </xf>
    <xf numFmtId="1" fontId="23" fillId="0" borderId="19" xfId="88" applyNumberFormat="1" applyFont="1" applyFill="1" applyBorder="1" applyAlignment="1" applyProtection="1">
      <alignment horizontal="center" vertical="center"/>
      <protection/>
    </xf>
    <xf numFmtId="1" fontId="23" fillId="0" borderId="20" xfId="88" applyNumberFormat="1" applyFont="1" applyFill="1" applyBorder="1" applyAlignment="1" applyProtection="1">
      <alignment horizontal="center" vertical="center"/>
      <protection/>
    </xf>
    <xf numFmtId="1" fontId="23" fillId="0" borderId="21" xfId="88" applyNumberFormat="1" applyFont="1" applyFill="1" applyBorder="1" applyAlignment="1" applyProtection="1">
      <alignment horizontal="center" vertical="center"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/>
    </xf>
    <xf numFmtId="1" fontId="23" fillId="0" borderId="23" xfId="88" applyNumberFormat="1" applyFont="1" applyFill="1" applyBorder="1" applyAlignment="1" applyProtection="1">
      <alignment horizontal="center" vertical="center"/>
      <protection/>
    </xf>
    <xf numFmtId="0" fontId="25" fillId="0" borderId="15" xfId="88" applyFont="1" applyFill="1" applyBorder="1" applyAlignment="1" applyProtection="1">
      <alignment vertical="center" wrapText="1"/>
      <protection/>
    </xf>
    <xf numFmtId="0" fontId="25" fillId="0" borderId="15" xfId="88" applyFont="1" applyFill="1" applyBorder="1" applyAlignment="1" applyProtection="1">
      <alignment horizontal="left" vertical="center" wrapText="1"/>
      <protection/>
    </xf>
    <xf numFmtId="0" fontId="25" fillId="0" borderId="24" xfId="88" applyFont="1" applyFill="1" applyBorder="1" applyAlignment="1" applyProtection="1">
      <alignment vertical="center"/>
      <protection/>
    </xf>
    <xf numFmtId="0" fontId="25" fillId="0" borderId="25" xfId="88" applyFont="1" applyFill="1" applyBorder="1" applyAlignment="1" applyProtection="1">
      <alignment vertical="center"/>
      <protection/>
    </xf>
    <xf numFmtId="0" fontId="25" fillId="0" borderId="16" xfId="88" applyFont="1" applyFill="1" applyBorder="1" applyAlignment="1" applyProtection="1">
      <alignment vertical="center"/>
      <protection/>
    </xf>
    <xf numFmtId="0" fontId="25" fillId="0" borderId="17" xfId="88" applyFont="1" applyFill="1" applyBorder="1" applyAlignment="1" applyProtection="1">
      <alignment vertical="center"/>
      <protection/>
    </xf>
    <xf numFmtId="0" fontId="25" fillId="0" borderId="26" xfId="88" applyFont="1" applyFill="1" applyBorder="1" applyAlignment="1" applyProtection="1">
      <alignment vertical="center"/>
      <protection/>
    </xf>
    <xf numFmtId="0" fontId="26" fillId="0" borderId="0" xfId="88" applyFont="1" applyFill="1" applyBorder="1" applyAlignment="1" applyProtection="1">
      <alignment vertical="center"/>
      <protection/>
    </xf>
    <xf numFmtId="0" fontId="25" fillId="0" borderId="27" xfId="88" applyFont="1" applyFill="1" applyBorder="1" applyAlignment="1" applyProtection="1">
      <alignment vertical="center" wrapText="1"/>
      <protection/>
    </xf>
    <xf numFmtId="0" fontId="25" fillId="0" borderId="27" xfId="88" applyFont="1" applyFill="1" applyBorder="1" applyAlignment="1" applyProtection="1">
      <alignment horizontal="left" vertical="center" wrapText="1"/>
      <protection/>
    </xf>
    <xf numFmtId="3" fontId="25" fillId="0" borderId="28" xfId="88" applyNumberFormat="1" applyFont="1" applyFill="1" applyBorder="1" applyAlignment="1" applyProtection="1">
      <alignment vertical="center"/>
      <protection/>
    </xf>
    <xf numFmtId="3" fontId="25" fillId="0" borderId="29" xfId="88" applyNumberFormat="1" applyFont="1" applyFill="1" applyBorder="1" applyAlignment="1" applyProtection="1">
      <alignment vertical="center"/>
      <protection/>
    </xf>
    <xf numFmtId="3" fontId="25" fillId="0" borderId="30" xfId="88" applyNumberFormat="1" applyFont="1" applyFill="1" applyBorder="1" applyAlignment="1" applyProtection="1">
      <alignment vertical="center"/>
      <protection/>
    </xf>
    <xf numFmtId="3" fontId="25" fillId="0" borderId="31" xfId="88" applyNumberFormat="1" applyFont="1" applyFill="1" applyBorder="1" applyAlignment="1" applyProtection="1">
      <alignment vertical="center"/>
      <protection/>
    </xf>
    <xf numFmtId="3" fontId="25" fillId="0" borderId="32" xfId="88" applyNumberFormat="1" applyFont="1" applyFill="1" applyBorder="1" applyAlignment="1" applyProtection="1">
      <alignment vertical="center"/>
      <protection/>
    </xf>
    <xf numFmtId="0" fontId="27" fillId="0" borderId="0" xfId="88" applyFont="1" applyFill="1" applyBorder="1" applyAlignment="1" applyProtection="1">
      <alignment vertical="center"/>
      <protection/>
    </xf>
    <xf numFmtId="0" fontId="23" fillId="0" borderId="18" xfId="88" applyFont="1" applyFill="1" applyBorder="1" applyAlignment="1" applyProtection="1">
      <alignment vertical="center" wrapText="1"/>
      <protection/>
    </xf>
    <xf numFmtId="0" fontId="23" fillId="0" borderId="18" xfId="88" applyFont="1" applyFill="1" applyBorder="1" applyAlignment="1" applyProtection="1">
      <alignment horizontal="left" vertical="center" wrapText="1"/>
      <protection/>
    </xf>
    <xf numFmtId="3" fontId="23" fillId="0" borderId="19" xfId="88" applyNumberFormat="1" applyFont="1" applyFill="1" applyBorder="1" applyAlignment="1" applyProtection="1">
      <alignment vertical="center"/>
      <protection/>
    </xf>
    <xf numFmtId="3" fontId="23" fillId="0" borderId="20" xfId="88" applyNumberFormat="1" applyFont="1" applyFill="1" applyBorder="1" applyAlignment="1" applyProtection="1">
      <alignment vertical="center"/>
      <protection/>
    </xf>
    <xf numFmtId="3" fontId="23" fillId="0" borderId="21" xfId="88" applyNumberFormat="1" applyFont="1" applyFill="1" applyBorder="1" applyAlignment="1" applyProtection="1">
      <alignment vertical="center"/>
      <protection/>
    </xf>
    <xf numFmtId="3" fontId="23" fillId="0" borderId="22" xfId="88" applyNumberFormat="1" applyFont="1" applyFill="1" applyBorder="1" applyAlignment="1" applyProtection="1">
      <alignment vertical="center"/>
      <protection/>
    </xf>
    <xf numFmtId="3" fontId="23" fillId="0" borderId="23" xfId="88" applyNumberFormat="1" applyFont="1" applyFill="1" applyBorder="1" applyAlignment="1" applyProtection="1">
      <alignment vertical="center"/>
      <protection/>
    </xf>
    <xf numFmtId="0" fontId="28" fillId="0" borderId="0" xfId="88" applyFont="1" applyFill="1" applyBorder="1" applyAlignment="1" applyProtection="1">
      <alignment vertical="center"/>
      <protection/>
    </xf>
    <xf numFmtId="0" fontId="23" fillId="0" borderId="15" xfId="88" applyFont="1" applyFill="1" applyBorder="1" applyAlignment="1" applyProtection="1">
      <alignment vertical="center" wrapText="1"/>
      <protection/>
    </xf>
    <xf numFmtId="0" fontId="23" fillId="0" borderId="15" xfId="88" applyFont="1" applyFill="1" applyBorder="1" applyAlignment="1" applyProtection="1">
      <alignment horizontal="right" vertical="center" wrapText="1"/>
      <protection/>
    </xf>
    <xf numFmtId="3" fontId="23" fillId="0" borderId="24" xfId="88" applyNumberFormat="1" applyFont="1" applyFill="1" applyBorder="1" applyAlignment="1" applyProtection="1">
      <alignment vertical="center"/>
      <protection/>
    </xf>
    <xf numFmtId="3" fontId="23" fillId="0" borderId="25" xfId="88" applyNumberFormat="1" applyFont="1" applyFill="1" applyBorder="1" applyAlignment="1" applyProtection="1">
      <alignment vertical="center"/>
      <protection locked="0"/>
    </xf>
    <xf numFmtId="3" fontId="23" fillId="0" borderId="16" xfId="88" applyNumberFormat="1" applyFont="1" applyFill="1" applyBorder="1" applyAlignment="1" applyProtection="1">
      <alignment vertical="center"/>
      <protection locked="0"/>
    </xf>
    <xf numFmtId="3" fontId="23" fillId="0" borderId="17" xfId="88" applyNumberFormat="1" applyFont="1" applyFill="1" applyBorder="1" applyAlignment="1" applyProtection="1">
      <alignment vertical="center"/>
      <protection locked="0"/>
    </xf>
    <xf numFmtId="3" fontId="23" fillId="0" borderId="26" xfId="88" applyNumberFormat="1" applyFont="1" applyFill="1" applyBorder="1" applyAlignment="1" applyProtection="1">
      <alignment vertical="center"/>
      <protection locked="0"/>
    </xf>
    <xf numFmtId="0" fontId="25" fillId="0" borderId="33" xfId="88" applyFont="1" applyFill="1" applyBorder="1" applyAlignment="1" applyProtection="1">
      <alignment horizontal="left" vertical="center" wrapText="1"/>
      <protection/>
    </xf>
    <xf numFmtId="3" fontId="23" fillId="0" borderId="34" xfId="88" applyNumberFormat="1" applyFont="1" applyFill="1" applyBorder="1" applyAlignment="1" applyProtection="1">
      <alignment vertical="center"/>
      <protection/>
    </xf>
    <xf numFmtId="3" fontId="23" fillId="0" borderId="35" xfId="88" applyNumberFormat="1" applyFont="1" applyFill="1" applyBorder="1" applyAlignment="1" applyProtection="1">
      <alignment vertical="center"/>
      <protection locked="0"/>
    </xf>
    <xf numFmtId="3" fontId="23" fillId="0" borderId="36" xfId="88" applyNumberFormat="1" applyFont="1" applyFill="1" applyBorder="1" applyAlignment="1" applyProtection="1">
      <alignment horizontal="center" vertical="center"/>
      <protection locked="0"/>
    </xf>
    <xf numFmtId="3" fontId="23" fillId="0" borderId="37" xfId="88" applyNumberFormat="1" applyFont="1" applyFill="1" applyBorder="1" applyAlignment="1" applyProtection="1">
      <alignment horizontal="center" vertical="center"/>
      <protection/>
    </xf>
    <xf numFmtId="3" fontId="23" fillId="0" borderId="38" xfId="88" applyNumberFormat="1" applyFont="1" applyFill="1" applyBorder="1" applyAlignment="1" applyProtection="1">
      <alignment horizontal="center" vertical="center"/>
      <protection/>
    </xf>
    <xf numFmtId="0" fontId="29" fillId="0" borderId="0" xfId="88" applyFont="1" applyFill="1" applyBorder="1" applyAlignment="1" applyProtection="1">
      <alignment vertical="center"/>
      <protection/>
    </xf>
    <xf numFmtId="0" fontId="25" fillId="0" borderId="39" xfId="88" applyFont="1" applyFill="1" applyBorder="1" applyAlignment="1" applyProtection="1">
      <alignment horizontal="left" vertical="center" wrapText="1"/>
      <protection/>
    </xf>
    <xf numFmtId="3" fontId="23" fillId="0" borderId="40" xfId="88" applyNumberFormat="1" applyFont="1" applyFill="1" applyBorder="1" applyAlignment="1" applyProtection="1">
      <alignment vertical="center"/>
      <protection/>
    </xf>
    <xf numFmtId="3" fontId="23" fillId="0" borderId="41" xfId="88" applyNumberFormat="1" applyFont="1" applyFill="1" applyBorder="1" applyAlignment="1" applyProtection="1">
      <alignment horizontal="center" vertical="center"/>
      <protection/>
    </xf>
    <xf numFmtId="3" fontId="23" fillId="0" borderId="42" xfId="88" applyNumberFormat="1" applyFont="1" applyFill="1" applyBorder="1" applyAlignment="1" applyProtection="1">
      <alignment horizontal="center" vertical="center"/>
      <protection locked="0"/>
    </xf>
    <xf numFmtId="3" fontId="23" fillId="0" borderId="43" xfId="88" applyNumberFormat="1" applyFont="1" applyFill="1" applyBorder="1" applyAlignment="1" applyProtection="1">
      <alignment horizontal="center" vertical="center"/>
      <protection/>
    </xf>
    <xf numFmtId="3" fontId="23" fillId="0" borderId="44" xfId="88" applyNumberFormat="1" applyFont="1" applyFill="1" applyBorder="1" applyAlignment="1" applyProtection="1">
      <alignment horizontal="center" vertical="center"/>
      <protection/>
    </xf>
    <xf numFmtId="3" fontId="23" fillId="0" borderId="42" xfId="88" applyNumberFormat="1" applyFont="1" applyFill="1" applyBorder="1" applyAlignment="1" applyProtection="1">
      <alignment horizontal="center" vertical="center"/>
      <protection/>
    </xf>
    <xf numFmtId="3" fontId="23" fillId="0" borderId="43" xfId="88" applyNumberFormat="1" applyFont="1" applyFill="1" applyBorder="1" applyAlignment="1" applyProtection="1">
      <alignment vertical="center"/>
      <protection/>
    </xf>
    <xf numFmtId="0" fontId="25" fillId="0" borderId="39" xfId="88" applyFont="1" applyFill="1" applyBorder="1" applyAlignment="1" applyProtection="1">
      <alignment horizontal="center" vertical="center" wrapText="1"/>
      <protection/>
    </xf>
    <xf numFmtId="3" fontId="23" fillId="0" borderId="25" xfId="88" applyNumberFormat="1" applyFont="1" applyFill="1" applyBorder="1" applyAlignment="1" applyProtection="1">
      <alignment horizontal="center" vertical="center"/>
      <protection/>
    </xf>
    <xf numFmtId="3" fontId="23" fillId="0" borderId="16" xfId="88" applyNumberFormat="1" applyFont="1" applyFill="1" applyBorder="1" applyAlignment="1" applyProtection="1">
      <alignment horizontal="center" vertical="center"/>
      <protection/>
    </xf>
    <xf numFmtId="3" fontId="23" fillId="0" borderId="26" xfId="88" applyNumberFormat="1" applyFont="1" applyFill="1" applyBorder="1" applyAlignment="1" applyProtection="1">
      <alignment horizontal="center" vertical="center"/>
      <protection/>
    </xf>
    <xf numFmtId="3" fontId="23" fillId="0" borderId="42" xfId="88" applyNumberFormat="1" applyFont="1" applyFill="1" applyBorder="1" applyAlignment="1" applyProtection="1">
      <alignment horizontal="right" vertical="center"/>
      <protection/>
    </xf>
    <xf numFmtId="3" fontId="23" fillId="0" borderId="43" xfId="88" applyNumberFormat="1" applyFont="1" applyFill="1" applyBorder="1" applyAlignment="1" applyProtection="1">
      <alignment horizontal="right" vertical="center"/>
      <protection/>
    </xf>
    <xf numFmtId="3" fontId="23" fillId="0" borderId="44" xfId="88" applyNumberFormat="1" applyFont="1" applyFill="1" applyBorder="1" applyAlignment="1" applyProtection="1">
      <alignment horizontal="right" vertical="center"/>
      <protection/>
    </xf>
    <xf numFmtId="3" fontId="23" fillId="0" borderId="16" xfId="88" applyNumberFormat="1" applyFont="1" applyFill="1" applyBorder="1" applyAlignment="1" applyProtection="1">
      <alignment horizontal="right" vertical="center"/>
      <protection/>
    </xf>
    <xf numFmtId="3" fontId="23" fillId="0" borderId="17" xfId="88" applyNumberFormat="1" applyFont="1" applyFill="1" applyBorder="1" applyAlignment="1" applyProtection="1">
      <alignment horizontal="right" vertical="center"/>
      <protection/>
    </xf>
    <xf numFmtId="3" fontId="23" fillId="0" borderId="26" xfId="88" applyNumberFormat="1" applyFont="1" applyFill="1" applyBorder="1" applyAlignment="1" applyProtection="1">
      <alignment horizontal="right" vertical="center"/>
      <protection/>
    </xf>
    <xf numFmtId="0" fontId="23" fillId="0" borderId="15" xfId="88" applyFont="1" applyFill="1" applyBorder="1" applyAlignment="1" applyProtection="1">
      <alignment horizontal="left" vertical="center" wrapText="1"/>
      <protection locked="0"/>
    </xf>
    <xf numFmtId="3" fontId="23" fillId="0" borderId="25" xfId="88" applyNumberFormat="1" applyFont="1" applyFill="1" applyBorder="1" applyAlignment="1" applyProtection="1">
      <alignment horizontal="center" vertical="center"/>
      <protection locked="0"/>
    </xf>
    <xf numFmtId="3" fontId="23" fillId="0" borderId="16" xfId="88" applyNumberFormat="1" applyFont="1" applyFill="1" applyBorder="1" applyAlignment="1" applyProtection="1">
      <alignment horizontal="center" vertical="center"/>
      <protection locked="0"/>
    </xf>
    <xf numFmtId="3" fontId="23" fillId="0" borderId="17" xfId="88" applyNumberFormat="1" applyFont="1" applyFill="1" applyBorder="1" applyAlignment="1" applyProtection="1">
      <alignment horizontal="center" vertical="center"/>
      <protection locked="0"/>
    </xf>
    <xf numFmtId="0" fontId="25" fillId="0" borderId="15" xfId="88" applyFont="1" applyBorder="1" applyAlignment="1" applyProtection="1">
      <alignment vertical="center" wrapText="1"/>
      <protection/>
    </xf>
    <xf numFmtId="0" fontId="25" fillId="0" borderId="15" xfId="88" applyFont="1" applyBorder="1" applyAlignment="1" applyProtection="1">
      <alignment horizontal="left" vertical="center" wrapText="1"/>
      <protection/>
    </xf>
    <xf numFmtId="3" fontId="25" fillId="0" borderId="24" xfId="88" applyNumberFormat="1" applyFont="1" applyBorder="1" applyAlignment="1" applyProtection="1">
      <alignment vertical="center"/>
      <protection/>
    </xf>
    <xf numFmtId="3" fontId="25" fillId="0" borderId="25" xfId="88" applyNumberFormat="1" applyFont="1" applyBorder="1" applyAlignment="1" applyProtection="1">
      <alignment vertical="center"/>
      <protection/>
    </xf>
    <xf numFmtId="3" fontId="25" fillId="0" borderId="16" xfId="88" applyNumberFormat="1" applyFont="1" applyBorder="1" applyAlignment="1" applyProtection="1">
      <alignment vertical="center"/>
      <protection/>
    </xf>
    <xf numFmtId="3" fontId="25" fillId="0" borderId="17" xfId="88" applyNumberFormat="1" applyFont="1" applyBorder="1" applyAlignment="1" applyProtection="1">
      <alignment vertical="center"/>
      <protection/>
    </xf>
    <xf numFmtId="3" fontId="25" fillId="0" borderId="26" xfId="88" applyNumberFormat="1" applyFont="1" applyBorder="1" applyAlignment="1" applyProtection="1">
      <alignment vertical="center"/>
      <protection/>
    </xf>
    <xf numFmtId="0" fontId="25" fillId="0" borderId="27" xfId="88" applyFont="1" applyFill="1" applyBorder="1" applyAlignment="1" applyProtection="1">
      <alignment vertical="center"/>
      <protection/>
    </xf>
    <xf numFmtId="0" fontId="25" fillId="0" borderId="15" xfId="88" applyFont="1" applyFill="1" applyBorder="1" applyAlignment="1" applyProtection="1">
      <alignment vertical="center"/>
      <protection/>
    </xf>
    <xf numFmtId="3" fontId="25" fillId="0" borderId="24" xfId="88" applyNumberFormat="1" applyFont="1" applyFill="1" applyBorder="1" applyAlignment="1" applyProtection="1">
      <alignment vertical="center"/>
      <protection/>
    </xf>
    <xf numFmtId="3" fontId="25" fillId="0" borderId="25" xfId="88" applyNumberFormat="1" applyFont="1" applyFill="1" applyBorder="1" applyAlignment="1" applyProtection="1">
      <alignment vertical="center"/>
      <protection/>
    </xf>
    <xf numFmtId="3" fontId="25" fillId="0" borderId="16" xfId="88" applyNumberFormat="1" applyFont="1" applyFill="1" applyBorder="1" applyAlignment="1" applyProtection="1">
      <alignment vertical="center"/>
      <protection/>
    </xf>
    <xf numFmtId="3" fontId="25" fillId="0" borderId="17" xfId="88" applyNumberFormat="1" applyFont="1" applyFill="1" applyBorder="1" applyAlignment="1" applyProtection="1">
      <alignment vertical="center"/>
      <protection/>
    </xf>
    <xf numFmtId="3" fontId="25" fillId="0" borderId="26" xfId="88" applyNumberFormat="1" applyFont="1" applyFill="1" applyBorder="1" applyAlignment="1" applyProtection="1">
      <alignment vertical="center"/>
      <protection/>
    </xf>
    <xf numFmtId="0" fontId="25" fillId="15" borderId="45" xfId="88" applyFont="1" applyFill="1" applyBorder="1" applyAlignment="1" applyProtection="1">
      <alignment horizontal="left" vertical="center" wrapText="1"/>
      <protection/>
    </xf>
    <xf numFmtId="3" fontId="25" fillId="15" borderId="46" xfId="88" applyNumberFormat="1" applyFont="1" applyFill="1" applyBorder="1" applyAlignment="1" applyProtection="1">
      <alignment vertical="center"/>
      <protection/>
    </xf>
    <xf numFmtId="3" fontId="25" fillId="15" borderId="47" xfId="88" applyNumberFormat="1" applyFont="1" applyFill="1" applyBorder="1" applyAlignment="1" applyProtection="1">
      <alignment vertical="center"/>
      <protection/>
    </xf>
    <xf numFmtId="3" fontId="25" fillId="15" borderId="48" xfId="88" applyNumberFormat="1" applyFont="1" applyFill="1" applyBorder="1" applyAlignment="1" applyProtection="1">
      <alignment vertical="center"/>
      <protection/>
    </xf>
    <xf numFmtId="3" fontId="25" fillId="15" borderId="49" xfId="88" applyNumberFormat="1" applyFont="1" applyFill="1" applyBorder="1" applyAlignment="1" applyProtection="1">
      <alignment vertical="center"/>
      <protection/>
    </xf>
    <xf numFmtId="3" fontId="25" fillId="15" borderId="50" xfId="88" applyNumberFormat="1" applyFont="1" applyFill="1" applyBorder="1" applyAlignment="1" applyProtection="1">
      <alignment vertical="center"/>
      <protection/>
    </xf>
    <xf numFmtId="0" fontId="23" fillId="0" borderId="39" xfId="88" applyFont="1" applyFill="1" applyBorder="1" applyAlignment="1" applyProtection="1">
      <alignment horizontal="left" vertical="center" wrapText="1"/>
      <protection/>
    </xf>
    <xf numFmtId="3" fontId="23" fillId="0" borderId="41" xfId="88" applyNumberFormat="1" applyFont="1" applyFill="1" applyBorder="1" applyAlignment="1" applyProtection="1">
      <alignment vertical="center"/>
      <protection/>
    </xf>
    <xf numFmtId="3" fontId="23" fillId="0" borderId="44" xfId="88" applyNumberFormat="1" applyFont="1" applyFill="1" applyBorder="1" applyAlignment="1" applyProtection="1">
      <alignment vertical="center"/>
      <protection/>
    </xf>
    <xf numFmtId="0" fontId="23" fillId="0" borderId="51" xfId="88" applyFont="1" applyFill="1" applyBorder="1" applyAlignment="1" applyProtection="1">
      <alignment horizontal="center" vertical="center" wrapText="1"/>
      <protection/>
    </xf>
    <xf numFmtId="0" fontId="23" fillId="0" borderId="51" xfId="88" applyFont="1" applyFill="1" applyBorder="1" applyAlignment="1" applyProtection="1">
      <alignment horizontal="left" vertical="center" wrapText="1"/>
      <protection/>
    </xf>
    <xf numFmtId="3" fontId="23" fillId="0" borderId="52" xfId="88" applyNumberFormat="1" applyFont="1" applyFill="1" applyBorder="1" applyAlignment="1" applyProtection="1">
      <alignment vertical="center"/>
      <protection/>
    </xf>
    <xf numFmtId="3" fontId="23" fillId="0" borderId="53" xfId="88" applyNumberFormat="1" applyFont="1" applyFill="1" applyBorder="1" applyAlignment="1" applyProtection="1">
      <alignment vertical="center"/>
      <protection/>
    </xf>
    <xf numFmtId="3" fontId="23" fillId="0" borderId="54" xfId="88" applyNumberFormat="1" applyFont="1" applyFill="1" applyBorder="1" applyAlignment="1" applyProtection="1">
      <alignment vertical="center"/>
      <protection/>
    </xf>
    <xf numFmtId="3" fontId="23" fillId="0" borderId="55" xfId="88" applyNumberFormat="1" applyFont="1" applyFill="1" applyBorder="1" applyAlignment="1" applyProtection="1">
      <alignment vertical="center"/>
      <protection/>
    </xf>
    <xf numFmtId="3" fontId="23" fillId="0" borderId="56" xfId="88" applyNumberFormat="1" applyFont="1" applyFill="1" applyBorder="1" applyAlignment="1" applyProtection="1">
      <alignment vertical="center"/>
      <protection/>
    </xf>
    <xf numFmtId="0" fontId="24" fillId="0" borderId="0" xfId="88" applyFont="1" applyFill="1" applyBorder="1" applyAlignment="1" applyProtection="1">
      <alignment vertical="center"/>
      <protection/>
    </xf>
    <xf numFmtId="3" fontId="23" fillId="0" borderId="53" xfId="88" applyNumberFormat="1" applyFont="1" applyFill="1" applyBorder="1" applyAlignment="1" applyProtection="1">
      <alignment vertical="center"/>
      <protection locked="0"/>
    </xf>
    <xf numFmtId="3" fontId="23" fillId="0" borderId="54" xfId="88" applyNumberFormat="1" applyFont="1" applyFill="1" applyBorder="1" applyAlignment="1" applyProtection="1">
      <alignment vertical="center"/>
      <protection locked="0"/>
    </xf>
    <xf numFmtId="3" fontId="23" fillId="0" borderId="55" xfId="88" applyNumberFormat="1" applyFont="1" applyFill="1" applyBorder="1" applyAlignment="1" applyProtection="1">
      <alignment vertical="center"/>
      <protection locked="0"/>
    </xf>
    <xf numFmtId="3" fontId="23" fillId="0" borderId="56" xfId="88" applyNumberFormat="1" applyFont="1" applyFill="1" applyBorder="1" applyAlignment="1" applyProtection="1">
      <alignment vertical="center"/>
      <protection locked="0"/>
    </xf>
    <xf numFmtId="3" fontId="23" fillId="0" borderId="42" xfId="88" applyNumberFormat="1" applyFont="1" applyFill="1" applyBorder="1" applyAlignment="1" applyProtection="1">
      <alignment vertical="center"/>
      <protection/>
    </xf>
    <xf numFmtId="0" fontId="23" fillId="0" borderId="51" xfId="88" applyFont="1" applyFill="1" applyBorder="1" applyAlignment="1" applyProtection="1">
      <alignment horizontal="right" vertical="center" wrapText="1"/>
      <protection/>
    </xf>
    <xf numFmtId="3" fontId="23" fillId="0" borderId="57" xfId="88" applyNumberFormat="1" applyFont="1" applyFill="1" applyBorder="1" applyAlignment="1" applyProtection="1">
      <alignment vertical="center"/>
      <protection locked="0"/>
    </xf>
    <xf numFmtId="3" fontId="23" fillId="0" borderId="25" xfId="88" applyNumberFormat="1" applyFont="1" applyFill="1" applyBorder="1" applyAlignment="1" applyProtection="1">
      <alignment horizontal="right" vertical="center"/>
      <protection locked="0"/>
    </xf>
    <xf numFmtId="3" fontId="23" fillId="0" borderId="16" xfId="88" applyNumberFormat="1" applyFont="1" applyFill="1" applyBorder="1" applyAlignment="1" applyProtection="1">
      <alignment horizontal="right" vertical="center"/>
      <protection locked="0"/>
    </xf>
    <xf numFmtId="3" fontId="23" fillId="0" borderId="17" xfId="88" applyNumberFormat="1" applyFont="1" applyFill="1" applyBorder="1" applyAlignment="1" applyProtection="1">
      <alignment horizontal="right" vertical="center"/>
      <protection locked="0"/>
    </xf>
    <xf numFmtId="3" fontId="23" fillId="0" borderId="26" xfId="88" applyNumberFormat="1" applyFont="1" applyFill="1" applyBorder="1" applyAlignment="1" applyProtection="1">
      <alignment horizontal="right" vertical="center"/>
      <protection locked="0"/>
    </xf>
    <xf numFmtId="0" fontId="29" fillId="0" borderId="0" xfId="88" applyFont="1" applyFill="1" applyBorder="1" applyAlignment="1" applyProtection="1">
      <alignment horizontal="left" vertical="center"/>
      <protection/>
    </xf>
    <xf numFmtId="0" fontId="23" fillId="0" borderId="15" xfId="88" applyFont="1" applyFill="1" applyBorder="1" applyAlignment="1" applyProtection="1">
      <alignment horizontal="center" vertical="center" wrapText="1"/>
      <protection/>
    </xf>
    <xf numFmtId="3" fontId="23" fillId="0" borderId="25" xfId="88" applyNumberFormat="1" applyFont="1" applyFill="1" applyBorder="1" applyAlignment="1" applyProtection="1">
      <alignment vertical="center"/>
      <protection/>
    </xf>
    <xf numFmtId="3" fontId="23" fillId="0" borderId="26" xfId="88" applyNumberFormat="1" applyFont="1" applyFill="1" applyBorder="1" applyAlignment="1" applyProtection="1">
      <alignment vertical="center"/>
      <protection/>
    </xf>
    <xf numFmtId="1" fontId="25" fillId="15" borderId="45" xfId="88" applyNumberFormat="1" applyFont="1" applyFill="1" applyBorder="1" applyAlignment="1" applyProtection="1">
      <alignment horizontal="left" vertical="center" wrapText="1"/>
      <protection/>
    </xf>
    <xf numFmtId="1" fontId="25" fillId="0" borderId="39" xfId="88" applyNumberFormat="1" applyFont="1" applyFill="1" applyBorder="1" applyAlignment="1" applyProtection="1">
      <alignment horizontal="left" vertical="center" wrapText="1"/>
      <protection/>
    </xf>
    <xf numFmtId="0" fontId="25" fillId="0" borderId="15" xfId="88" applyFont="1" applyFill="1" applyBorder="1" applyAlignment="1" applyProtection="1">
      <alignment horizontal="center" vertical="center" wrapText="1"/>
      <protection/>
    </xf>
    <xf numFmtId="0" fontId="25" fillId="0" borderId="45" xfId="88" applyFont="1" applyFill="1" applyBorder="1" applyAlignment="1" applyProtection="1">
      <alignment horizontal="left" vertical="center" wrapText="1"/>
      <protection/>
    </xf>
    <xf numFmtId="0" fontId="23" fillId="0" borderId="45" xfId="88" applyFont="1" applyFill="1" applyBorder="1" applyAlignment="1" applyProtection="1">
      <alignment horizontal="left" vertical="center" wrapText="1"/>
      <protection/>
    </xf>
    <xf numFmtId="3" fontId="23" fillId="0" borderId="46" xfId="88" applyNumberFormat="1" applyFont="1" applyFill="1" applyBorder="1" applyAlignment="1" applyProtection="1">
      <alignment vertical="center"/>
      <protection/>
    </xf>
    <xf numFmtId="3" fontId="23" fillId="0" borderId="47" xfId="88" applyNumberFormat="1" applyFont="1" applyFill="1" applyBorder="1" applyAlignment="1" applyProtection="1">
      <alignment vertical="center"/>
      <protection/>
    </xf>
    <xf numFmtId="3" fontId="23" fillId="0" borderId="50" xfId="88" applyNumberFormat="1" applyFont="1" applyFill="1" applyBorder="1" applyAlignment="1" applyProtection="1">
      <alignment vertical="center"/>
      <protection/>
    </xf>
    <xf numFmtId="0" fontId="23" fillId="0" borderId="58" xfId="88" applyFont="1" applyFill="1" applyBorder="1" applyAlignment="1" applyProtection="1">
      <alignment horizontal="center" vertical="center" wrapText="1"/>
      <protection/>
    </xf>
    <xf numFmtId="0" fontId="23" fillId="0" borderId="58" xfId="88" applyFont="1" applyFill="1" applyBorder="1" applyAlignment="1" applyProtection="1">
      <alignment horizontal="left" vertical="center" wrapText="1"/>
      <protection/>
    </xf>
    <xf numFmtId="3" fontId="23" fillId="0" borderId="59" xfId="88" applyNumberFormat="1" applyFont="1" applyFill="1" applyBorder="1" applyAlignment="1" applyProtection="1">
      <alignment vertical="center"/>
      <protection/>
    </xf>
    <xf numFmtId="3" fontId="23" fillId="0" borderId="60" xfId="88" applyNumberFormat="1" applyFont="1" applyFill="1" applyBorder="1" applyAlignment="1" applyProtection="1">
      <alignment vertical="center"/>
      <protection/>
    </xf>
    <xf numFmtId="0" fontId="23" fillId="0" borderId="58" xfId="88" applyFont="1" applyFill="1" applyBorder="1" applyAlignment="1" applyProtection="1">
      <alignment horizontal="right" vertical="center" wrapText="1"/>
      <protection/>
    </xf>
    <xf numFmtId="3" fontId="23" fillId="0" borderId="59" xfId="88" applyNumberFormat="1" applyFont="1" applyFill="1" applyBorder="1" applyAlignment="1" applyProtection="1">
      <alignment vertical="center"/>
      <protection locked="0"/>
    </xf>
    <xf numFmtId="3" fontId="23" fillId="0" borderId="60" xfId="88" applyNumberFormat="1" applyFont="1" applyFill="1" applyBorder="1" applyAlignment="1" applyProtection="1">
      <alignment vertical="center"/>
      <protection locked="0"/>
    </xf>
    <xf numFmtId="0" fontId="23" fillId="0" borderId="61" xfId="88" applyFont="1" applyFill="1" applyBorder="1" applyAlignment="1" applyProtection="1">
      <alignment horizontal="center" vertical="center" wrapText="1"/>
      <protection/>
    </xf>
    <xf numFmtId="0" fontId="23" fillId="0" borderId="61" xfId="88" applyFont="1" applyFill="1" applyBorder="1" applyAlignment="1" applyProtection="1">
      <alignment horizontal="left" vertical="center" wrapText="1"/>
      <protection/>
    </xf>
    <xf numFmtId="3" fontId="23" fillId="0" borderId="62" xfId="88" applyNumberFormat="1" applyFont="1" applyFill="1" applyBorder="1" applyAlignment="1" applyProtection="1">
      <alignment vertical="center"/>
      <protection/>
    </xf>
    <xf numFmtId="3" fontId="23" fillId="0" borderId="62" xfId="88" applyNumberFormat="1" applyFont="1" applyFill="1" applyBorder="1" applyAlignment="1" applyProtection="1">
      <alignment vertical="center"/>
      <protection locked="0"/>
    </xf>
    <xf numFmtId="0" fontId="25" fillId="15" borderId="39" xfId="88" applyFont="1" applyFill="1" applyBorder="1" applyAlignment="1" applyProtection="1">
      <alignment horizontal="left" vertical="center" wrapText="1"/>
      <protection/>
    </xf>
    <xf numFmtId="3" fontId="25" fillId="15" borderId="40" xfId="88" applyNumberFormat="1" applyFont="1" applyFill="1" applyBorder="1" applyAlignment="1" applyProtection="1">
      <alignment vertical="center"/>
      <protection/>
    </xf>
    <xf numFmtId="3" fontId="25" fillId="15" borderId="41" xfId="88" applyNumberFormat="1" applyFont="1" applyFill="1" applyBorder="1" applyAlignment="1" applyProtection="1">
      <alignment vertical="center"/>
      <protection/>
    </xf>
    <xf numFmtId="3" fontId="25" fillId="15" borderId="44" xfId="88" applyNumberFormat="1" applyFont="1" applyFill="1" applyBorder="1" applyAlignment="1" applyProtection="1">
      <alignment vertical="center"/>
      <protection/>
    </xf>
    <xf numFmtId="0" fontId="25" fillId="0" borderId="39" xfId="88" applyFont="1" applyFill="1" applyBorder="1" applyAlignment="1" applyProtection="1">
      <alignment horizontal="left" vertical="top" wrapText="1"/>
      <protection/>
    </xf>
    <xf numFmtId="0" fontId="23" fillId="0" borderId="51" xfId="88" applyFont="1" applyFill="1" applyBorder="1" applyAlignment="1" applyProtection="1">
      <alignment horizontal="center" vertical="top" wrapText="1"/>
      <protection/>
    </xf>
    <xf numFmtId="0" fontId="23" fillId="0" borderId="15" xfId="88" applyFont="1" applyFill="1" applyBorder="1" applyAlignment="1" applyProtection="1">
      <alignment horizontal="right" vertical="top" wrapText="1"/>
      <protection/>
    </xf>
    <xf numFmtId="0" fontId="23" fillId="0" borderId="15" xfId="88" applyFont="1" applyFill="1" applyBorder="1" applyAlignment="1" applyProtection="1">
      <alignment horizontal="center" vertical="top" wrapText="1"/>
      <protection/>
    </xf>
    <xf numFmtId="0" fontId="25" fillId="0" borderId="45" xfId="88" applyFont="1" applyFill="1" applyBorder="1" applyAlignment="1" applyProtection="1">
      <alignment horizontal="left" vertical="top" wrapText="1"/>
      <protection/>
    </xf>
    <xf numFmtId="3" fontId="23" fillId="0" borderId="48" xfId="88" applyNumberFormat="1" applyFont="1" applyFill="1" applyBorder="1" applyAlignment="1" applyProtection="1">
      <alignment vertical="center"/>
      <protection/>
    </xf>
    <xf numFmtId="0" fontId="23" fillId="0" borderId="63" xfId="88" applyFont="1" applyFill="1" applyBorder="1" applyAlignment="1" applyProtection="1">
      <alignment horizontal="center" vertical="top" wrapText="1"/>
      <protection/>
    </xf>
    <xf numFmtId="0" fontId="23" fillId="0" borderId="39" xfId="88" applyFont="1" applyFill="1" applyBorder="1" applyAlignment="1" applyProtection="1">
      <alignment horizontal="right" vertical="top" wrapText="1"/>
      <protection/>
    </xf>
    <xf numFmtId="3" fontId="25" fillId="15" borderId="45" xfId="88" applyNumberFormat="1" applyFont="1" applyFill="1" applyBorder="1" applyAlignment="1" applyProtection="1">
      <alignment horizontal="left" vertical="center"/>
      <protection/>
    </xf>
    <xf numFmtId="3" fontId="25" fillId="15" borderId="45" xfId="88" applyNumberFormat="1" applyFont="1" applyFill="1" applyBorder="1" applyAlignment="1" applyProtection="1">
      <alignment vertical="center" wrapText="1"/>
      <protection/>
    </xf>
    <xf numFmtId="3" fontId="25" fillId="0" borderId="39" xfId="88" applyNumberFormat="1" applyFont="1" applyFill="1" applyBorder="1" applyAlignment="1" applyProtection="1">
      <alignment horizontal="left" vertical="center"/>
      <protection/>
    </xf>
    <xf numFmtId="3" fontId="23" fillId="0" borderId="39" xfId="88" applyNumberFormat="1" applyFont="1" applyFill="1" applyBorder="1" applyAlignment="1" applyProtection="1">
      <alignment horizontal="left" vertical="center" wrapText="1"/>
      <protection/>
    </xf>
    <xf numFmtId="3" fontId="23" fillId="0" borderId="51" xfId="88" applyNumberFormat="1" applyFont="1" applyFill="1" applyBorder="1" applyAlignment="1" applyProtection="1">
      <alignment horizontal="center" vertical="center"/>
      <protection/>
    </xf>
    <xf numFmtId="3" fontId="23" fillId="0" borderId="51" xfId="88" applyNumberFormat="1" applyFont="1" applyFill="1" applyBorder="1" applyAlignment="1" applyProtection="1">
      <alignment horizontal="left" vertical="center" wrapText="1"/>
      <protection/>
    </xf>
    <xf numFmtId="3" fontId="23" fillId="0" borderId="39" xfId="88" applyNumberFormat="1" applyFont="1" applyFill="1" applyBorder="1" applyAlignment="1" applyProtection="1">
      <alignment vertical="center" wrapText="1"/>
      <protection/>
    </xf>
    <xf numFmtId="3" fontId="23" fillId="0" borderId="15" xfId="88" applyNumberFormat="1" applyFont="1" applyFill="1" applyBorder="1" applyAlignment="1" applyProtection="1">
      <alignment horizontal="center" vertical="center"/>
      <protection/>
    </xf>
    <xf numFmtId="3" fontId="23" fillId="0" borderId="15" xfId="88" applyNumberFormat="1" applyFont="1" applyFill="1" applyBorder="1" applyAlignment="1" applyProtection="1">
      <alignment horizontal="left" vertical="center" wrapText="1"/>
      <protection/>
    </xf>
    <xf numFmtId="3" fontId="25" fillId="0" borderId="64" xfId="88" applyNumberFormat="1" applyFont="1" applyFill="1" applyBorder="1" applyAlignment="1" applyProtection="1">
      <alignment horizontal="left" vertical="center"/>
      <protection/>
    </xf>
    <xf numFmtId="3" fontId="23" fillId="0" borderId="64" xfId="88" applyNumberFormat="1" applyFont="1" applyFill="1" applyBorder="1" applyAlignment="1" applyProtection="1">
      <alignment horizontal="left" vertical="center" wrapText="1"/>
      <protection/>
    </xf>
    <xf numFmtId="3" fontId="23" fillId="0" borderId="65" xfId="88" applyNumberFormat="1" applyFont="1" applyFill="1" applyBorder="1" applyAlignment="1" applyProtection="1">
      <alignment vertical="center"/>
      <protection/>
    </xf>
    <xf numFmtId="3" fontId="23" fillId="0" borderId="66" xfId="88" applyNumberFormat="1" applyFont="1" applyFill="1" applyBorder="1" applyAlignment="1" applyProtection="1">
      <alignment vertical="center"/>
      <protection/>
    </xf>
    <xf numFmtId="3" fontId="23" fillId="0" borderId="58" xfId="88" applyNumberFormat="1" applyFont="1" applyFill="1" applyBorder="1" applyAlignment="1" applyProtection="1">
      <alignment horizontal="right" vertical="center"/>
      <protection/>
    </xf>
    <xf numFmtId="3" fontId="23" fillId="0" borderId="58" xfId="88" applyNumberFormat="1" applyFont="1" applyFill="1" applyBorder="1" applyAlignment="1" applyProtection="1">
      <alignment horizontal="left" vertical="center" wrapText="1"/>
      <protection/>
    </xf>
    <xf numFmtId="3" fontId="23" fillId="0" borderId="61" xfId="88" applyNumberFormat="1" applyFont="1" applyFill="1" applyBorder="1" applyAlignment="1" applyProtection="1">
      <alignment horizontal="right" vertical="center"/>
      <protection/>
    </xf>
    <xf numFmtId="3" fontId="23" fillId="0" borderId="61" xfId="88" applyNumberFormat="1" applyFont="1" applyFill="1" applyBorder="1" applyAlignment="1" applyProtection="1">
      <alignment horizontal="left" vertical="center" wrapText="1"/>
      <protection/>
    </xf>
    <xf numFmtId="0" fontId="23" fillId="0" borderId="15" xfId="88" applyFont="1" applyFill="1" applyBorder="1" applyAlignment="1" applyProtection="1">
      <alignment vertical="center"/>
      <protection/>
    </xf>
    <xf numFmtId="3" fontId="23" fillId="0" borderId="16" xfId="88" applyNumberFormat="1" applyFont="1" applyFill="1" applyBorder="1" applyAlignment="1" applyProtection="1">
      <alignment vertical="center"/>
      <protection/>
    </xf>
    <xf numFmtId="3" fontId="23" fillId="0" borderId="17" xfId="88" applyNumberFormat="1" applyFont="1" applyFill="1" applyBorder="1" applyAlignment="1" applyProtection="1">
      <alignment vertical="center"/>
      <protection/>
    </xf>
    <xf numFmtId="0" fontId="23" fillId="0" borderId="39" xfId="88" applyFont="1" applyFill="1" applyBorder="1" applyAlignment="1" applyProtection="1">
      <alignment horizontal="right" vertical="center" wrapText="1"/>
      <protection/>
    </xf>
    <xf numFmtId="0" fontId="23" fillId="0" borderId="45" xfId="88" applyFont="1" applyFill="1" applyBorder="1" applyAlignment="1" applyProtection="1">
      <alignment vertical="center"/>
      <protection/>
    </xf>
    <xf numFmtId="0" fontId="23" fillId="0" borderId="63" xfId="88" applyFont="1" applyFill="1" applyBorder="1" applyAlignment="1" applyProtection="1">
      <alignment vertical="center"/>
      <protection/>
    </xf>
    <xf numFmtId="3" fontId="23" fillId="0" borderId="67" xfId="88" applyNumberFormat="1" applyFont="1" applyFill="1" applyBorder="1" applyAlignment="1" applyProtection="1">
      <alignment vertical="center"/>
      <protection/>
    </xf>
    <xf numFmtId="3" fontId="23" fillId="0" borderId="68" xfId="88" applyNumberFormat="1" applyFont="1" applyFill="1" applyBorder="1" applyAlignment="1" applyProtection="1">
      <alignment vertical="center"/>
      <protection/>
    </xf>
    <xf numFmtId="3" fontId="23" fillId="0" borderId="69" xfId="88" applyNumberFormat="1" applyFont="1" applyFill="1" applyBorder="1" applyAlignment="1" applyProtection="1">
      <alignment vertical="center"/>
      <protection/>
    </xf>
    <xf numFmtId="3" fontId="23" fillId="0" borderId="70" xfId="88" applyNumberFormat="1" applyFont="1" applyFill="1" applyBorder="1" applyAlignment="1" applyProtection="1">
      <alignment vertical="center"/>
      <protection/>
    </xf>
    <xf numFmtId="3" fontId="23" fillId="0" borderId="71" xfId="88" applyNumberFormat="1" applyFont="1" applyFill="1" applyBorder="1" applyAlignment="1" applyProtection="1">
      <alignment vertical="center"/>
      <protection/>
    </xf>
    <xf numFmtId="0" fontId="30" fillId="0" borderId="0" xfId="88" applyFont="1" applyFill="1" applyBorder="1" applyAlignment="1" applyProtection="1">
      <alignment vertical="center"/>
      <protection/>
    </xf>
    <xf numFmtId="3" fontId="25" fillId="0" borderId="47" xfId="88" applyNumberFormat="1" applyFont="1" applyFill="1" applyBorder="1" applyAlignment="1" applyProtection="1">
      <alignment vertical="center"/>
      <protection/>
    </xf>
    <xf numFmtId="3" fontId="25" fillId="0" borderId="50" xfId="88" applyNumberFormat="1" applyFont="1" applyFill="1" applyBorder="1" applyAlignment="1" applyProtection="1">
      <alignment vertical="center"/>
      <protection/>
    </xf>
    <xf numFmtId="0" fontId="31" fillId="0" borderId="0" xfId="88" applyFont="1" applyFill="1" applyBorder="1" applyAlignment="1" applyProtection="1">
      <alignment vertical="center"/>
      <protection/>
    </xf>
    <xf numFmtId="0" fontId="23" fillId="0" borderId="45" xfId="88" applyFont="1" applyFill="1" applyBorder="1" applyAlignment="1" applyProtection="1">
      <alignment horizontal="left" vertical="center"/>
      <protection/>
    </xf>
    <xf numFmtId="0" fontId="25" fillId="0" borderId="63" xfId="88" applyFont="1" applyFill="1" applyBorder="1" applyAlignment="1" applyProtection="1">
      <alignment vertical="center"/>
      <protection/>
    </xf>
    <xf numFmtId="0" fontId="25" fillId="0" borderId="45" xfId="88" applyFont="1" applyFill="1" applyBorder="1" applyAlignment="1" applyProtection="1">
      <alignment vertical="center"/>
      <protection/>
    </xf>
    <xf numFmtId="0" fontId="23" fillId="0" borderId="51" xfId="88" applyFont="1" applyFill="1" applyBorder="1" applyAlignment="1" applyProtection="1">
      <alignment vertical="center"/>
      <protection/>
    </xf>
    <xf numFmtId="3" fontId="23" fillId="0" borderId="72" xfId="88" applyNumberFormat="1" applyFont="1" applyFill="1" applyBorder="1" applyAlignment="1" applyProtection="1">
      <alignment vertical="center"/>
      <protection/>
    </xf>
    <xf numFmtId="3" fontId="23" fillId="0" borderId="73" xfId="88" applyNumberFormat="1" applyFont="1" applyFill="1" applyBorder="1" applyAlignment="1" applyProtection="1">
      <alignment vertical="center"/>
      <protection locked="0"/>
    </xf>
    <xf numFmtId="3" fontId="23" fillId="0" borderId="74" xfId="88" applyNumberFormat="1" applyFont="1" applyFill="1" applyBorder="1" applyAlignment="1" applyProtection="1">
      <alignment vertical="center"/>
      <protection locked="0"/>
    </xf>
    <xf numFmtId="0" fontId="23" fillId="0" borderId="58" xfId="88" applyFont="1" applyFill="1" applyBorder="1" applyAlignment="1" applyProtection="1">
      <alignment vertical="center"/>
      <protection/>
    </xf>
    <xf numFmtId="3" fontId="23" fillId="0" borderId="75" xfId="88" applyNumberFormat="1" applyFont="1" applyFill="1" applyBorder="1" applyAlignment="1" applyProtection="1">
      <alignment vertical="center"/>
      <protection/>
    </xf>
    <xf numFmtId="0" fontId="23" fillId="0" borderId="61" xfId="88" applyFont="1" applyFill="1" applyBorder="1" applyAlignment="1" applyProtection="1">
      <alignment vertical="center"/>
      <protection/>
    </xf>
    <xf numFmtId="3" fontId="23" fillId="0" borderId="76" xfId="88" applyNumberFormat="1" applyFont="1" applyFill="1" applyBorder="1" applyAlignment="1" applyProtection="1">
      <alignment vertical="center"/>
      <protection/>
    </xf>
    <xf numFmtId="3" fontId="23" fillId="0" borderId="47" xfId="88" applyNumberFormat="1" applyFont="1" applyFill="1" applyBorder="1" applyAlignment="1" applyProtection="1">
      <alignment vertical="center"/>
      <protection locked="0"/>
    </xf>
    <xf numFmtId="3" fontId="23" fillId="0" borderId="50" xfId="88" applyNumberFormat="1" applyFont="1" applyFill="1" applyBorder="1" applyAlignment="1" applyProtection="1">
      <alignment vertical="center"/>
      <protection locked="0"/>
    </xf>
    <xf numFmtId="3" fontId="25" fillId="0" borderId="46" xfId="88" applyNumberFormat="1" applyFont="1" applyFill="1" applyBorder="1" applyAlignment="1" applyProtection="1">
      <alignment vertical="center"/>
      <protection/>
    </xf>
    <xf numFmtId="3" fontId="25" fillId="0" borderId="47" xfId="88" applyNumberFormat="1" applyFont="1" applyFill="1" applyBorder="1" applyAlignment="1" applyProtection="1">
      <alignment vertical="center"/>
      <protection locked="0"/>
    </xf>
    <xf numFmtId="3" fontId="25" fillId="0" borderId="50" xfId="88" applyNumberFormat="1" applyFont="1" applyFill="1" applyBorder="1" applyAlignment="1" applyProtection="1">
      <alignment vertical="center"/>
      <protection locked="0"/>
    </xf>
    <xf numFmtId="0" fontId="25" fillId="0" borderId="77" xfId="88" applyFont="1" applyFill="1" applyBorder="1" applyAlignment="1" applyProtection="1">
      <alignment vertical="center"/>
      <protection/>
    </xf>
    <xf numFmtId="0" fontId="25" fillId="0" borderId="78" xfId="88" applyFont="1" applyFill="1" applyBorder="1" applyAlignment="1" applyProtection="1">
      <alignment vertical="center"/>
      <protection/>
    </xf>
    <xf numFmtId="3" fontId="25" fillId="0" borderId="78" xfId="88" applyNumberFormat="1" applyFont="1" applyFill="1" applyBorder="1" applyAlignment="1" applyProtection="1">
      <alignment vertical="center"/>
      <protection/>
    </xf>
    <xf numFmtId="3" fontId="25" fillId="0" borderId="78" xfId="88" applyNumberFormat="1" applyFont="1" applyFill="1" applyBorder="1" applyAlignment="1" applyProtection="1">
      <alignment vertical="center"/>
      <protection locked="0"/>
    </xf>
    <xf numFmtId="3" fontId="25" fillId="0" borderId="0" xfId="88" applyNumberFormat="1" applyFont="1" applyFill="1" applyBorder="1" applyAlignment="1" applyProtection="1">
      <alignment vertical="center"/>
      <protection locked="0"/>
    </xf>
    <xf numFmtId="3" fontId="25" fillId="0" borderId="14" xfId="88" applyNumberFormat="1" applyFont="1" applyFill="1" applyBorder="1" applyAlignment="1" applyProtection="1">
      <alignment vertical="center"/>
      <protection locked="0"/>
    </xf>
    <xf numFmtId="0" fontId="25" fillId="0" borderId="78" xfId="88" applyFont="1" applyFill="1" applyBorder="1" applyAlignment="1" applyProtection="1">
      <alignment vertical="center" wrapText="1"/>
      <protection/>
    </xf>
    <xf numFmtId="3" fontId="25" fillId="0" borderId="40" xfId="88" applyNumberFormat="1" applyFont="1" applyFill="1" applyBorder="1" applyAlignment="1" applyProtection="1">
      <alignment vertical="center"/>
      <protection/>
    </xf>
    <xf numFmtId="3" fontId="23" fillId="0" borderId="78" xfId="88" applyNumberFormat="1" applyFont="1" applyFill="1" applyBorder="1" applyAlignment="1" applyProtection="1">
      <alignment vertical="center"/>
      <protection locked="0"/>
    </xf>
    <xf numFmtId="3" fontId="23" fillId="0" borderId="79" xfId="88" applyNumberFormat="1" applyFont="1" applyFill="1" applyBorder="1" applyAlignment="1" applyProtection="1">
      <alignment vertical="center"/>
      <protection locked="0"/>
    </xf>
    <xf numFmtId="3" fontId="23" fillId="0" borderId="80" xfId="88" applyNumberFormat="1" applyFont="1" applyFill="1" applyBorder="1" applyAlignment="1" applyProtection="1">
      <alignment vertical="center"/>
      <protection locked="0"/>
    </xf>
    <xf numFmtId="0" fontId="28" fillId="0" borderId="0" xfId="88" applyFont="1" applyBorder="1" applyAlignment="1" applyProtection="1">
      <alignment vertical="center"/>
      <protection/>
    </xf>
    <xf numFmtId="0" fontId="18" fillId="0" borderId="0" xfId="88" applyFont="1" applyBorder="1" applyAlignment="1" applyProtection="1">
      <alignment vertical="center"/>
      <protection/>
    </xf>
    <xf numFmtId="0" fontId="18" fillId="24" borderId="81" xfId="89" applyFont="1" applyFill="1" applyBorder="1" applyAlignment="1" applyProtection="1">
      <alignment vertical="center"/>
      <protection/>
    </xf>
    <xf numFmtId="0" fontId="18" fillId="24" borderId="11" xfId="89" applyFont="1" applyFill="1" applyBorder="1" applyAlignment="1" applyProtection="1">
      <alignment vertical="center"/>
      <protection/>
    </xf>
    <xf numFmtId="49" fontId="19" fillId="24" borderId="12" xfId="89" applyNumberFormat="1" applyFont="1" applyFill="1" applyBorder="1" applyAlignment="1" applyProtection="1">
      <alignment horizontal="left" vertical="center"/>
      <protection locked="0"/>
    </xf>
    <xf numFmtId="0" fontId="18" fillId="0" borderId="0" xfId="89" applyFont="1" applyFill="1" applyBorder="1" applyAlignment="1" applyProtection="1">
      <alignment vertical="center"/>
      <protection/>
    </xf>
    <xf numFmtId="49" fontId="18" fillId="24" borderId="82" xfId="89" applyNumberFormat="1" applyFont="1" applyFill="1" applyBorder="1" applyAlignment="1" applyProtection="1">
      <alignment vertical="center"/>
      <protection/>
    </xf>
    <xf numFmtId="49" fontId="18" fillId="24" borderId="0" xfId="89" applyNumberFormat="1" applyFont="1" applyFill="1" applyBorder="1" applyAlignment="1" applyProtection="1">
      <alignment vertical="center"/>
      <protection/>
    </xf>
    <xf numFmtId="49" fontId="18" fillId="24" borderId="14" xfId="89" applyNumberFormat="1" applyFont="1" applyFill="1" applyBorder="1" applyAlignment="1" applyProtection="1">
      <alignment vertical="center"/>
      <protection/>
    </xf>
    <xf numFmtId="49" fontId="19" fillId="24" borderId="0" xfId="89" applyNumberFormat="1" applyFont="1" applyFill="1" applyBorder="1" applyAlignment="1" applyProtection="1">
      <alignment vertical="center"/>
      <protection/>
    </xf>
    <xf numFmtId="49" fontId="21" fillId="24" borderId="0" xfId="89" applyNumberFormat="1" applyFont="1" applyFill="1" applyBorder="1" applyAlignment="1" applyProtection="1">
      <alignment vertical="center"/>
      <protection locked="0"/>
    </xf>
    <xf numFmtId="49" fontId="21" fillId="24" borderId="14" xfId="89" applyNumberFormat="1" applyFont="1" applyFill="1" applyBorder="1" applyAlignment="1" applyProtection="1">
      <alignment vertical="center"/>
      <protection locked="0"/>
    </xf>
    <xf numFmtId="49" fontId="19" fillId="24" borderId="0" xfId="89" applyNumberFormat="1" applyFont="1" applyFill="1" applyBorder="1" applyAlignment="1" applyProtection="1">
      <alignment vertical="center"/>
      <protection locked="0"/>
    </xf>
    <xf numFmtId="49" fontId="19" fillId="24" borderId="14" xfId="89" applyNumberFormat="1" applyFont="1" applyFill="1" applyBorder="1" applyAlignment="1" applyProtection="1">
      <alignment vertical="center"/>
      <protection locked="0"/>
    </xf>
    <xf numFmtId="49" fontId="22" fillId="24" borderId="82" xfId="89" applyNumberFormat="1" applyFont="1" applyFill="1" applyBorder="1" applyAlignment="1" applyProtection="1">
      <alignment vertical="center"/>
      <protection/>
    </xf>
    <xf numFmtId="49" fontId="18" fillId="24" borderId="0" xfId="89" applyNumberFormat="1" applyFont="1" applyFill="1" applyBorder="1" applyAlignment="1" applyProtection="1">
      <alignment vertical="center"/>
      <protection locked="0"/>
    </xf>
    <xf numFmtId="49" fontId="18" fillId="24" borderId="14" xfId="89" applyNumberFormat="1" applyFont="1" applyFill="1" applyBorder="1" applyAlignment="1" applyProtection="1">
      <alignment vertical="center"/>
      <protection locked="0"/>
    </xf>
    <xf numFmtId="49" fontId="18" fillId="24" borderId="0" xfId="89" applyNumberFormat="1" applyFont="1" applyFill="1" applyBorder="1" applyAlignment="1" applyProtection="1">
      <alignment horizontal="left" vertical="center"/>
      <protection locked="0"/>
    </xf>
    <xf numFmtId="49" fontId="18" fillId="24" borderId="14" xfId="89" applyNumberFormat="1" applyFont="1" applyFill="1" applyBorder="1" applyAlignment="1" applyProtection="1">
      <alignment horizontal="left" vertical="center"/>
      <protection locked="0"/>
    </xf>
    <xf numFmtId="49" fontId="24" fillId="0" borderId="0" xfId="89" applyNumberFormat="1" applyFont="1" applyFill="1" applyBorder="1" applyAlignment="1" applyProtection="1">
      <alignment horizontal="center" vertical="center" wrapText="1"/>
      <protection/>
    </xf>
    <xf numFmtId="49" fontId="20" fillId="24" borderId="0" xfId="88" applyNumberFormat="1" applyFont="1" applyFill="1" applyBorder="1" applyAlignment="1" applyProtection="1">
      <alignment horizontal="center" vertical="center"/>
      <protection/>
    </xf>
    <xf numFmtId="49" fontId="20" fillId="24" borderId="14" xfId="88" applyNumberFormat="1" applyFont="1" applyFill="1" applyBorder="1" applyAlignment="1" applyProtection="1">
      <alignment horizontal="center" vertical="center"/>
      <protection/>
    </xf>
    <xf numFmtId="0" fontId="23" fillId="0" borderId="16" xfId="89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7" xfId="89" applyFont="1" applyFill="1" applyBorder="1" applyAlignment="1" applyProtection="1">
      <alignment horizontal="center" vertical="center" textRotation="90" wrapText="1"/>
      <protection/>
    </xf>
    <xf numFmtId="0" fontId="24" fillId="0" borderId="0" xfId="89" applyFont="1" applyFill="1" applyBorder="1" applyAlignment="1" applyProtection="1">
      <alignment horizontal="center" vertical="center" textRotation="90"/>
      <protection/>
    </xf>
    <xf numFmtId="1" fontId="23" fillId="0" borderId="83" xfId="89" applyNumberFormat="1" applyFont="1" applyFill="1" applyBorder="1" applyAlignment="1" applyProtection="1">
      <alignment horizontal="center" vertical="center"/>
      <protection/>
    </xf>
    <xf numFmtId="1" fontId="23" fillId="0" borderId="18" xfId="89" applyNumberFormat="1" applyFont="1" applyFill="1" applyBorder="1" applyAlignment="1" applyProtection="1">
      <alignment horizontal="center" vertical="center"/>
      <protection/>
    </xf>
    <xf numFmtId="1" fontId="23" fillId="0" borderId="19" xfId="89" applyNumberFormat="1" applyFont="1" applyFill="1" applyBorder="1" applyAlignment="1" applyProtection="1">
      <alignment horizontal="center" vertical="center"/>
      <protection/>
    </xf>
    <xf numFmtId="1" fontId="23" fillId="0" borderId="20" xfId="89" applyNumberFormat="1" applyFont="1" applyFill="1" applyBorder="1" applyAlignment="1" applyProtection="1">
      <alignment horizontal="center" vertical="center"/>
      <protection/>
    </xf>
    <xf numFmtId="1" fontId="23" fillId="0" borderId="21" xfId="89" applyNumberFormat="1" applyFont="1" applyFill="1" applyBorder="1" applyAlignment="1" applyProtection="1">
      <alignment horizontal="center" vertical="center"/>
      <protection/>
    </xf>
    <xf numFmtId="1" fontId="23" fillId="0" borderId="22" xfId="89" applyNumberFormat="1" applyFont="1" applyFill="1" applyBorder="1" applyAlignment="1" applyProtection="1">
      <alignment horizontal="center" vertical="center"/>
      <protection/>
    </xf>
    <xf numFmtId="1" fontId="23" fillId="0" borderId="23" xfId="89" applyNumberFormat="1" applyFont="1" applyFill="1" applyBorder="1" applyAlignment="1" applyProtection="1">
      <alignment horizontal="center" vertical="center"/>
      <protection/>
    </xf>
    <xf numFmtId="0" fontId="25" fillId="0" borderId="82" xfId="89" applyFont="1" applyFill="1" applyBorder="1" applyAlignment="1" applyProtection="1">
      <alignment vertical="center" wrapText="1"/>
      <protection/>
    </xf>
    <xf numFmtId="0" fontId="25" fillId="0" borderId="15" xfId="89" applyFont="1" applyFill="1" applyBorder="1" applyAlignment="1" applyProtection="1">
      <alignment horizontal="left" vertical="center" wrapText="1"/>
      <protection/>
    </xf>
    <xf numFmtId="0" fontId="25" fillId="0" borderId="24" xfId="89" applyFont="1" applyFill="1" applyBorder="1" applyAlignment="1" applyProtection="1">
      <alignment vertical="center"/>
      <protection/>
    </xf>
    <xf numFmtId="0" fontId="25" fillId="0" borderId="25" xfId="89" applyFont="1" applyFill="1" applyBorder="1" applyAlignment="1" applyProtection="1">
      <alignment vertical="center"/>
      <protection/>
    </xf>
    <xf numFmtId="0" fontId="25" fillId="0" borderId="16" xfId="89" applyFont="1" applyFill="1" applyBorder="1" applyAlignment="1" applyProtection="1">
      <alignment vertical="center"/>
      <protection/>
    </xf>
    <xf numFmtId="0" fontId="25" fillId="0" borderId="17" xfId="89" applyFont="1" applyFill="1" applyBorder="1" applyAlignment="1" applyProtection="1">
      <alignment vertical="center"/>
      <protection/>
    </xf>
    <xf numFmtId="0" fontId="25" fillId="0" borderId="26" xfId="89" applyFont="1" applyFill="1" applyBorder="1" applyAlignment="1" applyProtection="1">
      <alignment vertical="center"/>
      <protection/>
    </xf>
    <xf numFmtId="0" fontId="26" fillId="0" borderId="0" xfId="89" applyFont="1" applyFill="1" applyBorder="1" applyAlignment="1" applyProtection="1">
      <alignment vertical="center"/>
      <protection/>
    </xf>
    <xf numFmtId="0" fontId="25" fillId="0" borderId="84" xfId="89" applyFont="1" applyFill="1" applyBorder="1" applyAlignment="1" applyProtection="1">
      <alignment vertical="center" wrapText="1"/>
      <protection/>
    </xf>
    <xf numFmtId="0" fontId="25" fillId="0" borderId="27" xfId="89" applyFont="1" applyFill="1" applyBorder="1" applyAlignment="1" applyProtection="1">
      <alignment horizontal="left" vertical="center" wrapText="1"/>
      <protection/>
    </xf>
    <xf numFmtId="3" fontId="25" fillId="0" borderId="28" xfId="89" applyNumberFormat="1" applyFont="1" applyFill="1" applyBorder="1" applyAlignment="1" applyProtection="1">
      <alignment vertical="center"/>
      <protection/>
    </xf>
    <xf numFmtId="3" fontId="25" fillId="0" borderId="29" xfId="89" applyNumberFormat="1" applyFont="1" applyFill="1" applyBorder="1" applyAlignment="1" applyProtection="1">
      <alignment vertical="center"/>
      <protection/>
    </xf>
    <xf numFmtId="3" fontId="25" fillId="0" borderId="30" xfId="89" applyNumberFormat="1" applyFont="1" applyFill="1" applyBorder="1" applyAlignment="1" applyProtection="1">
      <alignment vertical="center"/>
      <protection/>
    </xf>
    <xf numFmtId="3" fontId="25" fillId="0" borderId="31" xfId="89" applyNumberFormat="1" applyFont="1" applyFill="1" applyBorder="1" applyAlignment="1" applyProtection="1">
      <alignment vertical="center"/>
      <protection/>
    </xf>
    <xf numFmtId="3" fontId="25" fillId="0" borderId="32" xfId="89" applyNumberFormat="1" applyFont="1" applyFill="1" applyBorder="1" applyAlignment="1" applyProtection="1">
      <alignment vertical="center"/>
      <protection/>
    </xf>
    <xf numFmtId="0" fontId="27" fillId="0" borderId="0" xfId="89" applyFont="1" applyFill="1" applyBorder="1" applyAlignment="1" applyProtection="1">
      <alignment vertical="center"/>
      <protection/>
    </xf>
    <xf numFmtId="0" fontId="23" fillId="0" borderId="83" xfId="89" applyFont="1" applyFill="1" applyBorder="1" applyAlignment="1" applyProtection="1">
      <alignment vertical="center" wrapText="1"/>
      <protection/>
    </xf>
    <xf numFmtId="0" fontId="23" fillId="0" borderId="18" xfId="89" applyFont="1" applyFill="1" applyBorder="1" applyAlignment="1" applyProtection="1">
      <alignment horizontal="left" vertical="center" wrapText="1"/>
      <protection/>
    </xf>
    <xf numFmtId="3" fontId="23" fillId="0" borderId="19" xfId="89" applyNumberFormat="1" applyFont="1" applyFill="1" applyBorder="1" applyAlignment="1" applyProtection="1">
      <alignment vertical="center"/>
      <protection/>
    </xf>
    <xf numFmtId="3" fontId="23" fillId="0" borderId="20" xfId="89" applyNumberFormat="1" applyFont="1" applyFill="1" applyBorder="1" applyAlignment="1" applyProtection="1">
      <alignment vertical="center"/>
      <protection/>
    </xf>
    <xf numFmtId="3" fontId="23" fillId="0" borderId="21" xfId="89" applyNumberFormat="1" applyFont="1" applyFill="1" applyBorder="1" applyAlignment="1" applyProtection="1">
      <alignment vertical="center"/>
      <protection/>
    </xf>
    <xf numFmtId="3" fontId="23" fillId="0" borderId="22" xfId="89" applyNumberFormat="1" applyFont="1" applyFill="1" applyBorder="1" applyAlignment="1" applyProtection="1">
      <alignment vertical="center"/>
      <protection/>
    </xf>
    <xf numFmtId="3" fontId="23" fillId="0" borderId="23" xfId="89" applyNumberFormat="1" applyFont="1" applyFill="1" applyBorder="1" applyAlignment="1" applyProtection="1">
      <alignment vertical="center"/>
      <protection/>
    </xf>
    <xf numFmtId="0" fontId="28" fillId="0" borderId="0" xfId="89" applyFont="1" applyFill="1" applyBorder="1" applyAlignment="1" applyProtection="1">
      <alignment vertical="center"/>
      <protection/>
    </xf>
    <xf numFmtId="0" fontId="23" fillId="0" borderId="82" xfId="89" applyFont="1" applyFill="1" applyBorder="1" applyAlignment="1" applyProtection="1">
      <alignment vertical="center" wrapText="1"/>
      <protection/>
    </xf>
    <xf numFmtId="0" fontId="23" fillId="0" borderId="15" xfId="89" applyFont="1" applyFill="1" applyBorder="1" applyAlignment="1" applyProtection="1">
      <alignment horizontal="right" vertical="center" wrapText="1"/>
      <protection/>
    </xf>
    <xf numFmtId="3" fontId="23" fillId="0" borderId="24" xfId="89" applyNumberFormat="1" applyFont="1" applyFill="1" applyBorder="1" applyAlignment="1" applyProtection="1">
      <alignment vertical="center"/>
      <protection/>
    </xf>
    <xf numFmtId="3" fontId="23" fillId="0" borderId="25" xfId="89" applyNumberFormat="1" applyFont="1" applyFill="1" applyBorder="1" applyAlignment="1" applyProtection="1">
      <alignment vertical="center"/>
      <protection locked="0"/>
    </xf>
    <xf numFmtId="3" fontId="23" fillId="0" borderId="16" xfId="89" applyNumberFormat="1" applyFont="1" applyFill="1" applyBorder="1" applyAlignment="1" applyProtection="1">
      <alignment vertical="center"/>
      <protection locked="0"/>
    </xf>
    <xf numFmtId="3" fontId="23" fillId="0" borderId="17" xfId="89" applyNumberFormat="1" applyFont="1" applyFill="1" applyBorder="1" applyAlignment="1" applyProtection="1">
      <alignment vertical="center"/>
      <protection locked="0"/>
    </xf>
    <xf numFmtId="3" fontId="23" fillId="0" borderId="26" xfId="89" applyNumberFormat="1" applyFont="1" applyFill="1" applyBorder="1" applyAlignment="1" applyProtection="1">
      <alignment vertical="center"/>
      <protection locked="0"/>
    </xf>
    <xf numFmtId="0" fontId="25" fillId="0" borderId="85" xfId="89" applyFont="1" applyFill="1" applyBorder="1" applyAlignment="1" applyProtection="1">
      <alignment horizontal="left" vertical="center" wrapText="1"/>
      <protection/>
    </xf>
    <xf numFmtId="0" fontId="25" fillId="0" borderId="33" xfId="89" applyFont="1" applyFill="1" applyBorder="1" applyAlignment="1" applyProtection="1">
      <alignment horizontal="left" vertical="center" wrapText="1"/>
      <protection/>
    </xf>
    <xf numFmtId="3" fontId="23" fillId="0" borderId="34" xfId="89" applyNumberFormat="1" applyFont="1" applyFill="1" applyBorder="1" applyAlignment="1" applyProtection="1">
      <alignment vertical="center"/>
      <protection/>
    </xf>
    <xf numFmtId="3" fontId="23" fillId="0" borderId="35" xfId="89" applyNumberFormat="1" applyFont="1" applyFill="1" applyBorder="1" applyAlignment="1" applyProtection="1">
      <alignment vertical="center"/>
      <protection locked="0"/>
    </xf>
    <xf numFmtId="3" fontId="23" fillId="0" borderId="36" xfId="89" applyNumberFormat="1" applyFont="1" applyFill="1" applyBorder="1" applyAlignment="1" applyProtection="1">
      <alignment horizontal="center" vertical="center"/>
      <protection locked="0"/>
    </xf>
    <xf numFmtId="3" fontId="23" fillId="0" borderId="37" xfId="89" applyNumberFormat="1" applyFont="1" applyFill="1" applyBorder="1" applyAlignment="1" applyProtection="1">
      <alignment horizontal="center" vertical="center"/>
      <protection/>
    </xf>
    <xf numFmtId="3" fontId="23" fillId="0" borderId="38" xfId="89" applyNumberFormat="1" applyFont="1" applyFill="1" applyBorder="1" applyAlignment="1" applyProtection="1">
      <alignment horizontal="center" vertical="center"/>
      <protection/>
    </xf>
    <xf numFmtId="0" fontId="29" fillId="0" borderId="0" xfId="89" applyFont="1" applyFill="1" applyBorder="1" applyAlignment="1" applyProtection="1">
      <alignment vertical="center"/>
      <protection/>
    </xf>
    <xf numFmtId="0" fontId="25" fillId="0" borderId="86" xfId="89" applyFont="1" applyFill="1" applyBorder="1" applyAlignment="1" applyProtection="1">
      <alignment horizontal="left" vertical="center" wrapText="1"/>
      <protection/>
    </xf>
    <xf numFmtId="0" fontId="25" fillId="0" borderId="39" xfId="89" applyFont="1" applyFill="1" applyBorder="1" applyAlignment="1" applyProtection="1">
      <alignment horizontal="left" vertical="center" wrapText="1"/>
      <protection/>
    </xf>
    <xf numFmtId="3" fontId="23" fillId="0" borderId="40" xfId="89" applyNumberFormat="1" applyFont="1" applyFill="1" applyBorder="1" applyAlignment="1" applyProtection="1">
      <alignment vertical="center"/>
      <protection/>
    </xf>
    <xf numFmtId="3" fontId="23" fillId="0" borderId="41" xfId="89" applyNumberFormat="1" applyFont="1" applyFill="1" applyBorder="1" applyAlignment="1" applyProtection="1">
      <alignment horizontal="center" vertical="center"/>
      <protection/>
    </xf>
    <xf numFmtId="3" fontId="23" fillId="0" borderId="42" xfId="89" applyNumberFormat="1" applyFont="1" applyFill="1" applyBorder="1" applyAlignment="1" applyProtection="1">
      <alignment horizontal="center" vertical="center"/>
      <protection locked="0"/>
    </xf>
    <xf numFmtId="3" fontId="23" fillId="0" borderId="43" xfId="89" applyNumberFormat="1" applyFont="1" applyFill="1" applyBorder="1" applyAlignment="1" applyProtection="1">
      <alignment horizontal="center" vertical="center"/>
      <protection/>
    </xf>
    <xf numFmtId="3" fontId="23" fillId="0" borderId="44" xfId="89" applyNumberFormat="1" applyFont="1" applyFill="1" applyBorder="1" applyAlignment="1" applyProtection="1">
      <alignment horizontal="center" vertical="center"/>
      <protection/>
    </xf>
    <xf numFmtId="3" fontId="23" fillId="0" borderId="42" xfId="89" applyNumberFormat="1" applyFont="1" applyFill="1" applyBorder="1" applyAlignment="1" applyProtection="1">
      <alignment horizontal="center" vertical="center"/>
      <protection/>
    </xf>
    <xf numFmtId="3" fontId="23" fillId="0" borderId="43" xfId="89" applyNumberFormat="1" applyFont="1" applyFill="1" applyBorder="1" applyAlignment="1" applyProtection="1">
      <alignment vertical="center"/>
      <protection/>
    </xf>
    <xf numFmtId="0" fontId="25" fillId="0" borderId="86" xfId="89" applyFont="1" applyFill="1" applyBorder="1" applyAlignment="1" applyProtection="1">
      <alignment horizontal="center" vertical="center" wrapText="1"/>
      <protection/>
    </xf>
    <xf numFmtId="0" fontId="23" fillId="0" borderId="15" xfId="89" applyFont="1" applyFill="1" applyBorder="1" applyAlignment="1" applyProtection="1">
      <alignment horizontal="left" vertical="center" wrapText="1"/>
      <protection/>
    </xf>
    <xf numFmtId="3" fontId="23" fillId="0" borderId="25" xfId="89" applyNumberFormat="1" applyFont="1" applyFill="1" applyBorder="1" applyAlignment="1" applyProtection="1">
      <alignment horizontal="center" vertical="center"/>
      <protection/>
    </xf>
    <xf numFmtId="3" fontId="23" fillId="0" borderId="16" xfId="89" applyNumberFormat="1" applyFont="1" applyFill="1" applyBorder="1" applyAlignment="1" applyProtection="1">
      <alignment horizontal="center" vertical="center"/>
      <protection/>
    </xf>
    <xf numFmtId="3" fontId="23" fillId="0" borderId="26" xfId="89" applyNumberFormat="1" applyFont="1" applyFill="1" applyBorder="1" applyAlignment="1" applyProtection="1">
      <alignment horizontal="center" vertical="center"/>
      <protection/>
    </xf>
    <xf numFmtId="0" fontId="23" fillId="0" borderId="82" xfId="89" applyFont="1" applyFill="1" applyBorder="1" applyAlignment="1" applyProtection="1">
      <alignment horizontal="right" vertical="center" wrapText="1"/>
      <protection/>
    </xf>
    <xf numFmtId="3" fontId="23" fillId="0" borderId="17" xfId="89" applyNumberFormat="1" applyFont="1" applyFill="1" applyBorder="1" applyAlignment="1" applyProtection="1">
      <alignment vertical="center"/>
      <protection/>
    </xf>
    <xf numFmtId="3" fontId="23" fillId="0" borderId="42" xfId="89" applyNumberFormat="1" applyFont="1" applyFill="1" applyBorder="1" applyAlignment="1" applyProtection="1">
      <alignment horizontal="right" vertical="center"/>
      <protection/>
    </xf>
    <xf numFmtId="3" fontId="23" fillId="0" borderId="43" xfId="89" applyNumberFormat="1" applyFont="1" applyFill="1" applyBorder="1" applyAlignment="1" applyProtection="1">
      <alignment horizontal="right" vertical="center"/>
      <protection/>
    </xf>
    <xf numFmtId="3" fontId="23" fillId="0" borderId="44" xfId="89" applyNumberFormat="1" applyFont="1" applyFill="1" applyBorder="1" applyAlignment="1" applyProtection="1">
      <alignment horizontal="right" vertical="center"/>
      <protection/>
    </xf>
    <xf numFmtId="3" fontId="23" fillId="0" borderId="16" xfId="89" applyNumberFormat="1" applyFont="1" applyFill="1" applyBorder="1" applyAlignment="1" applyProtection="1">
      <alignment horizontal="right" vertical="center"/>
      <protection/>
    </xf>
    <xf numFmtId="3" fontId="23" fillId="0" borderId="17" xfId="89" applyNumberFormat="1" applyFont="1" applyFill="1" applyBorder="1" applyAlignment="1" applyProtection="1">
      <alignment horizontal="right" vertical="center"/>
      <protection/>
    </xf>
    <xf numFmtId="3" fontId="23" fillId="0" borderId="26" xfId="89" applyNumberFormat="1" applyFont="1" applyFill="1" applyBorder="1" applyAlignment="1" applyProtection="1">
      <alignment horizontal="right" vertical="center"/>
      <protection/>
    </xf>
    <xf numFmtId="3" fontId="23" fillId="0" borderId="25" xfId="89" applyNumberFormat="1" applyFont="1" applyFill="1" applyBorder="1" applyAlignment="1" applyProtection="1">
      <alignment horizontal="center" vertical="center"/>
      <protection locked="0"/>
    </xf>
    <xf numFmtId="3" fontId="23" fillId="0" borderId="16" xfId="89" applyNumberFormat="1" applyFont="1" applyFill="1" applyBorder="1" applyAlignment="1" applyProtection="1">
      <alignment horizontal="center" vertical="center"/>
      <protection locked="0"/>
    </xf>
    <xf numFmtId="3" fontId="23" fillId="0" borderId="17" xfId="89" applyNumberFormat="1" applyFont="1" applyFill="1" applyBorder="1" applyAlignment="1" applyProtection="1">
      <alignment horizontal="center" vertical="center"/>
      <protection locked="0"/>
    </xf>
    <xf numFmtId="0" fontId="25" fillId="0" borderId="82" xfId="89" applyFont="1" applyBorder="1" applyAlignment="1" applyProtection="1">
      <alignment vertical="center" wrapText="1"/>
      <protection/>
    </xf>
    <xf numFmtId="0" fontId="25" fillId="0" borderId="15" xfId="89" applyFont="1" applyBorder="1" applyAlignment="1" applyProtection="1">
      <alignment horizontal="left" vertical="center" wrapText="1"/>
      <protection/>
    </xf>
    <xf numFmtId="3" fontId="25" fillId="0" borderId="24" xfId="89" applyNumberFormat="1" applyFont="1" applyBorder="1" applyAlignment="1" applyProtection="1">
      <alignment vertical="center"/>
      <protection/>
    </xf>
    <xf numFmtId="3" fontId="25" fillId="0" borderId="25" xfId="89" applyNumberFormat="1" applyFont="1" applyBorder="1" applyAlignment="1" applyProtection="1">
      <alignment vertical="center"/>
      <protection/>
    </xf>
    <xf numFmtId="3" fontId="25" fillId="0" borderId="16" xfId="89" applyNumberFormat="1" applyFont="1" applyBorder="1" applyAlignment="1" applyProtection="1">
      <alignment vertical="center"/>
      <protection/>
    </xf>
    <xf numFmtId="3" fontId="25" fillId="0" borderId="17" xfId="89" applyNumberFormat="1" applyFont="1" applyBorder="1" applyAlignment="1" applyProtection="1">
      <alignment vertical="center"/>
      <protection/>
    </xf>
    <xf numFmtId="3" fontId="25" fillId="0" borderId="26" xfId="89" applyNumberFormat="1" applyFont="1" applyBorder="1" applyAlignment="1" applyProtection="1">
      <alignment vertical="center"/>
      <protection/>
    </xf>
    <xf numFmtId="0" fontId="25" fillId="0" borderId="84" xfId="89" applyFont="1" applyFill="1" applyBorder="1" applyAlignment="1" applyProtection="1">
      <alignment vertical="center"/>
      <protection/>
    </xf>
    <xf numFmtId="0" fontId="25" fillId="0" borderId="27" xfId="89" applyFont="1" applyFill="1" applyBorder="1" applyAlignment="1" applyProtection="1">
      <alignment vertical="center" wrapText="1"/>
      <protection/>
    </xf>
    <xf numFmtId="0" fontId="25" fillId="0" borderId="82" xfId="89" applyFont="1" applyFill="1" applyBorder="1" applyAlignment="1" applyProtection="1">
      <alignment vertical="center"/>
      <protection/>
    </xf>
    <xf numFmtId="0" fontId="25" fillId="0" borderId="15" xfId="89" applyFont="1" applyFill="1" applyBorder="1" applyAlignment="1" applyProtection="1">
      <alignment vertical="center" wrapText="1"/>
      <protection/>
    </xf>
    <xf numFmtId="3" fontId="25" fillId="0" borderId="24" xfId="89" applyNumberFormat="1" applyFont="1" applyFill="1" applyBorder="1" applyAlignment="1" applyProtection="1">
      <alignment vertical="center"/>
      <protection/>
    </xf>
    <xf numFmtId="3" fontId="25" fillId="0" borderId="25" xfId="89" applyNumberFormat="1" applyFont="1" applyFill="1" applyBorder="1" applyAlignment="1" applyProtection="1">
      <alignment vertical="center"/>
      <protection/>
    </xf>
    <xf numFmtId="3" fontId="25" fillId="0" borderId="16" xfId="89" applyNumberFormat="1" applyFont="1" applyFill="1" applyBorder="1" applyAlignment="1" applyProtection="1">
      <alignment vertical="center"/>
      <protection/>
    </xf>
    <xf numFmtId="3" fontId="25" fillId="0" borderId="17" xfId="89" applyNumberFormat="1" applyFont="1" applyFill="1" applyBorder="1" applyAlignment="1" applyProtection="1">
      <alignment vertical="center"/>
      <protection/>
    </xf>
    <xf numFmtId="3" fontId="25" fillId="0" borderId="26" xfId="89" applyNumberFormat="1" applyFont="1" applyFill="1" applyBorder="1" applyAlignment="1" applyProtection="1">
      <alignment vertical="center"/>
      <protection/>
    </xf>
    <xf numFmtId="0" fontId="25" fillId="15" borderId="87" xfId="89" applyFont="1" applyFill="1" applyBorder="1" applyAlignment="1" applyProtection="1">
      <alignment horizontal="left" vertical="center" wrapText="1"/>
      <protection/>
    </xf>
    <xf numFmtId="0" fontId="25" fillId="15" borderId="45" xfId="89" applyFont="1" applyFill="1" applyBorder="1" applyAlignment="1" applyProtection="1">
      <alignment horizontal="left" vertical="center" wrapText="1"/>
      <protection/>
    </xf>
    <xf numFmtId="3" fontId="25" fillId="15" borderId="46" xfId="89" applyNumberFormat="1" applyFont="1" applyFill="1" applyBorder="1" applyAlignment="1" applyProtection="1">
      <alignment vertical="center"/>
      <protection/>
    </xf>
    <xf numFmtId="3" fontId="25" fillId="15" borderId="47" xfId="89" applyNumberFormat="1" applyFont="1" applyFill="1" applyBorder="1" applyAlignment="1" applyProtection="1">
      <alignment vertical="center"/>
      <protection/>
    </xf>
    <xf numFmtId="3" fontId="25" fillId="15" borderId="48" xfId="89" applyNumberFormat="1" applyFont="1" applyFill="1" applyBorder="1" applyAlignment="1" applyProtection="1">
      <alignment vertical="center"/>
      <protection/>
    </xf>
    <xf numFmtId="3" fontId="25" fillId="15" borderId="49" xfId="89" applyNumberFormat="1" applyFont="1" applyFill="1" applyBorder="1" applyAlignment="1" applyProtection="1">
      <alignment vertical="center"/>
      <protection/>
    </xf>
    <xf numFmtId="3" fontId="25" fillId="15" borderId="50" xfId="89" applyNumberFormat="1" applyFont="1" applyFill="1" applyBorder="1" applyAlignment="1" applyProtection="1">
      <alignment vertical="center"/>
      <protection/>
    </xf>
    <xf numFmtId="0" fontId="23" fillId="0" borderId="39" xfId="89" applyFont="1" applyFill="1" applyBorder="1" applyAlignment="1" applyProtection="1">
      <alignment horizontal="left" vertical="center" wrapText="1"/>
      <protection/>
    </xf>
    <xf numFmtId="3" fontId="23" fillId="0" borderId="41" xfId="89" applyNumberFormat="1" applyFont="1" applyFill="1" applyBorder="1" applyAlignment="1" applyProtection="1">
      <alignment vertical="center"/>
      <protection/>
    </xf>
    <xf numFmtId="3" fontId="23" fillId="0" borderId="42" xfId="89" applyNumberFormat="1" applyFont="1" applyFill="1" applyBorder="1" applyAlignment="1" applyProtection="1">
      <alignment vertical="center"/>
      <protection/>
    </xf>
    <xf numFmtId="3" fontId="23" fillId="0" borderId="44" xfId="89" applyNumberFormat="1" applyFont="1" applyFill="1" applyBorder="1" applyAlignment="1" applyProtection="1">
      <alignment vertical="center"/>
      <protection/>
    </xf>
    <xf numFmtId="0" fontId="23" fillId="0" borderId="88" xfId="89" applyFont="1" applyFill="1" applyBorder="1" applyAlignment="1" applyProtection="1">
      <alignment horizontal="center" vertical="center" wrapText="1"/>
      <protection/>
    </xf>
    <xf numFmtId="0" fontId="23" fillId="0" borderId="51" xfId="89" applyFont="1" applyFill="1" applyBorder="1" applyAlignment="1" applyProtection="1">
      <alignment horizontal="left" vertical="center" wrapText="1"/>
      <protection/>
    </xf>
    <xf numFmtId="3" fontId="23" fillId="0" borderId="52" xfId="89" applyNumberFormat="1" applyFont="1" applyFill="1" applyBorder="1" applyAlignment="1" applyProtection="1">
      <alignment vertical="center"/>
      <protection/>
    </xf>
    <xf numFmtId="3" fontId="23" fillId="0" borderId="53" xfId="89" applyNumberFormat="1" applyFont="1" applyFill="1" applyBorder="1" applyAlignment="1" applyProtection="1">
      <alignment vertical="center"/>
      <protection/>
    </xf>
    <xf numFmtId="3" fontId="23" fillId="0" borderId="54" xfId="89" applyNumberFormat="1" applyFont="1" applyFill="1" applyBorder="1" applyAlignment="1" applyProtection="1">
      <alignment vertical="center"/>
      <protection/>
    </xf>
    <xf numFmtId="3" fontId="23" fillId="0" borderId="55" xfId="89" applyNumberFormat="1" applyFont="1" applyFill="1" applyBorder="1" applyAlignment="1" applyProtection="1">
      <alignment vertical="center"/>
      <protection/>
    </xf>
    <xf numFmtId="3" fontId="23" fillId="0" borderId="56" xfId="89" applyNumberFormat="1" applyFont="1" applyFill="1" applyBorder="1" applyAlignment="1" applyProtection="1">
      <alignment vertical="center"/>
      <protection/>
    </xf>
    <xf numFmtId="0" fontId="24" fillId="0" borderId="0" xfId="89" applyFont="1" applyFill="1" applyBorder="1" applyAlignment="1" applyProtection="1">
      <alignment vertical="center"/>
      <protection/>
    </xf>
    <xf numFmtId="3" fontId="23" fillId="0" borderId="53" xfId="89" applyNumberFormat="1" applyFont="1" applyFill="1" applyBorder="1" applyAlignment="1" applyProtection="1">
      <alignment vertical="center"/>
      <protection locked="0"/>
    </xf>
    <xf numFmtId="3" fontId="23" fillId="0" borderId="54" xfId="89" applyNumberFormat="1" applyFont="1" applyFill="1" applyBorder="1" applyAlignment="1" applyProtection="1">
      <alignment vertical="center"/>
      <protection locked="0"/>
    </xf>
    <xf numFmtId="3" fontId="23" fillId="0" borderId="55" xfId="89" applyNumberFormat="1" applyFont="1" applyFill="1" applyBorder="1" applyAlignment="1" applyProtection="1">
      <alignment vertical="center"/>
      <protection locked="0"/>
    </xf>
    <xf numFmtId="3" fontId="23" fillId="0" borderId="56" xfId="89" applyNumberFormat="1" applyFont="1" applyFill="1" applyBorder="1" applyAlignment="1" applyProtection="1">
      <alignment vertical="center"/>
      <protection locked="0"/>
    </xf>
    <xf numFmtId="0" fontId="23" fillId="0" borderId="88" xfId="89" applyFont="1" applyFill="1" applyBorder="1" applyAlignment="1" applyProtection="1">
      <alignment horizontal="right" vertical="center" wrapText="1"/>
      <protection/>
    </xf>
    <xf numFmtId="0" fontId="23" fillId="0" borderId="82" xfId="89" applyFont="1" applyFill="1" applyBorder="1" applyAlignment="1" applyProtection="1">
      <alignment horizontal="center" vertical="center" wrapText="1"/>
      <protection/>
    </xf>
    <xf numFmtId="0" fontId="25" fillId="0" borderId="82" xfId="89" applyFont="1" applyFill="1" applyBorder="1" applyAlignment="1" applyProtection="1">
      <alignment horizontal="left" vertical="center" wrapText="1"/>
      <protection/>
    </xf>
    <xf numFmtId="1" fontId="25" fillId="15" borderId="87" xfId="89" applyNumberFormat="1" applyFont="1" applyFill="1" applyBorder="1" applyAlignment="1" applyProtection="1">
      <alignment horizontal="left" vertical="center" wrapText="1"/>
      <protection/>
    </xf>
    <xf numFmtId="1" fontId="25" fillId="0" borderId="86" xfId="89" applyNumberFormat="1" applyFont="1" applyFill="1" applyBorder="1" applyAlignment="1" applyProtection="1">
      <alignment horizontal="left" vertical="center" wrapText="1"/>
      <protection/>
    </xf>
    <xf numFmtId="3" fontId="23" fillId="0" borderId="25" xfId="89" applyNumberFormat="1" applyFont="1" applyFill="1" applyBorder="1" applyAlignment="1" applyProtection="1">
      <alignment vertical="center"/>
      <protection/>
    </xf>
    <xf numFmtId="3" fontId="23" fillId="0" borderId="26" xfId="89" applyNumberFormat="1" applyFont="1" applyFill="1" applyBorder="1" applyAlignment="1" applyProtection="1">
      <alignment vertical="center"/>
      <protection/>
    </xf>
    <xf numFmtId="3" fontId="23" fillId="0" borderId="16" xfId="89" applyNumberFormat="1" applyFont="1" applyFill="1" applyBorder="1" applyAlignment="1" applyProtection="1">
      <alignment vertical="center"/>
      <protection/>
    </xf>
    <xf numFmtId="0" fontId="25" fillId="0" borderId="82" xfId="89" applyFont="1" applyFill="1" applyBorder="1" applyAlignment="1" applyProtection="1">
      <alignment horizontal="center" vertical="center" wrapText="1"/>
      <protection/>
    </xf>
    <xf numFmtId="0" fontId="23" fillId="0" borderId="45" xfId="89" applyFont="1" applyFill="1" applyBorder="1" applyAlignment="1" applyProtection="1">
      <alignment horizontal="left" vertical="center" wrapText="1"/>
      <protection/>
    </xf>
    <xf numFmtId="0" fontId="23" fillId="0" borderId="51" xfId="89" applyFont="1" applyFill="1" applyBorder="1" applyAlignment="1" applyProtection="1">
      <alignment horizontal="center" vertical="center" wrapText="1"/>
      <protection/>
    </xf>
    <xf numFmtId="0" fontId="23" fillId="0" borderId="58" xfId="89" applyFont="1" applyFill="1" applyBorder="1" applyAlignment="1" applyProtection="1">
      <alignment horizontal="center" vertical="center" wrapText="1"/>
      <protection/>
    </xf>
    <xf numFmtId="0" fontId="23" fillId="0" borderId="58" xfId="89" applyFont="1" applyFill="1" applyBorder="1" applyAlignment="1" applyProtection="1">
      <alignment horizontal="left" vertical="center" wrapText="1"/>
      <protection/>
    </xf>
    <xf numFmtId="3" fontId="23" fillId="0" borderId="59" xfId="89" applyNumberFormat="1" applyFont="1" applyFill="1" applyBorder="1" applyAlignment="1" applyProtection="1">
      <alignment vertical="center"/>
      <protection/>
    </xf>
    <xf numFmtId="3" fontId="23" fillId="0" borderId="60" xfId="89" applyNumberFormat="1" applyFont="1" applyFill="1" applyBorder="1" applyAlignment="1" applyProtection="1">
      <alignment vertical="center"/>
      <protection/>
    </xf>
    <xf numFmtId="0" fontId="23" fillId="0" borderId="58" xfId="89" applyFont="1" applyFill="1" applyBorder="1" applyAlignment="1" applyProtection="1">
      <alignment horizontal="right" vertical="center" wrapText="1"/>
      <protection/>
    </xf>
    <xf numFmtId="3" fontId="23" fillId="0" borderId="59" xfId="89" applyNumberFormat="1" applyFont="1" applyFill="1" applyBorder="1" applyAlignment="1" applyProtection="1">
      <alignment vertical="center"/>
      <protection locked="0"/>
    </xf>
    <xf numFmtId="3" fontId="23" fillId="0" borderId="60" xfId="89" applyNumberFormat="1" applyFont="1" applyFill="1" applyBorder="1" applyAlignment="1" applyProtection="1">
      <alignment vertical="center"/>
      <protection locked="0"/>
    </xf>
    <xf numFmtId="0" fontId="23" fillId="0" borderId="61" xfId="89" applyFont="1" applyFill="1" applyBorder="1" applyAlignment="1" applyProtection="1">
      <alignment horizontal="left" vertical="center" wrapText="1"/>
      <protection/>
    </xf>
    <xf numFmtId="3" fontId="23" fillId="0" borderId="41" xfId="89" applyNumberFormat="1" applyFont="1" applyFill="1" applyBorder="1" applyAlignment="1" applyProtection="1">
      <alignment vertical="center"/>
      <protection locked="0"/>
    </xf>
    <xf numFmtId="3" fontId="23" fillId="0" borderId="44" xfId="89" applyNumberFormat="1" applyFont="1" applyFill="1" applyBorder="1" applyAlignment="1" applyProtection="1">
      <alignment vertical="center"/>
      <protection locked="0"/>
    </xf>
    <xf numFmtId="0" fontId="23" fillId="0" borderId="61" xfId="89" applyFont="1" applyFill="1" applyBorder="1" applyAlignment="1" applyProtection="1">
      <alignment horizontal="center" vertical="center" wrapText="1"/>
      <protection/>
    </xf>
    <xf numFmtId="3" fontId="23" fillId="0" borderId="62" xfId="89" applyNumberFormat="1" applyFont="1" applyFill="1" applyBorder="1" applyAlignment="1" applyProtection="1">
      <alignment vertical="center"/>
      <protection/>
    </xf>
    <xf numFmtId="3" fontId="23" fillId="0" borderId="62" xfId="89" applyNumberFormat="1" applyFont="1" applyFill="1" applyBorder="1" applyAlignment="1" applyProtection="1">
      <alignment vertical="center"/>
      <protection locked="0"/>
    </xf>
    <xf numFmtId="3" fontId="23" fillId="0" borderId="57" xfId="89" applyNumberFormat="1" applyFont="1" applyFill="1" applyBorder="1" applyAlignment="1" applyProtection="1">
      <alignment vertical="center"/>
      <protection locked="0"/>
    </xf>
    <xf numFmtId="0" fontId="25" fillId="15" borderId="39" xfId="89" applyFont="1" applyFill="1" applyBorder="1" applyAlignment="1" applyProtection="1">
      <alignment horizontal="left" vertical="center" wrapText="1"/>
      <protection/>
    </xf>
    <xf numFmtId="0" fontId="25" fillId="0" borderId="86" xfId="89" applyFont="1" applyFill="1" applyBorder="1" applyAlignment="1" applyProtection="1">
      <alignment horizontal="left" vertical="top" wrapText="1"/>
      <protection/>
    </xf>
    <xf numFmtId="0" fontId="23" fillId="0" borderId="88" xfId="89" applyFont="1" applyFill="1" applyBorder="1" applyAlignment="1" applyProtection="1">
      <alignment horizontal="center" vertical="top" wrapText="1"/>
      <protection/>
    </xf>
    <xf numFmtId="0" fontId="23" fillId="0" borderId="82" xfId="89" applyFont="1" applyFill="1" applyBorder="1" applyAlignment="1" applyProtection="1">
      <alignment horizontal="right" vertical="top" wrapText="1"/>
      <protection/>
    </xf>
    <xf numFmtId="0" fontId="23" fillId="0" borderId="82" xfId="89" applyFont="1" applyFill="1" applyBorder="1" applyAlignment="1" applyProtection="1">
      <alignment horizontal="center" vertical="top" wrapText="1"/>
      <protection/>
    </xf>
    <xf numFmtId="0" fontId="25" fillId="0" borderId="87" xfId="89" applyFont="1" applyFill="1" applyBorder="1" applyAlignment="1" applyProtection="1">
      <alignment horizontal="left" vertical="top" wrapText="1"/>
      <protection/>
    </xf>
    <xf numFmtId="3" fontId="23" fillId="0" borderId="46" xfId="89" applyNumberFormat="1" applyFont="1" applyFill="1" applyBorder="1" applyAlignment="1" applyProtection="1">
      <alignment vertical="center"/>
      <protection/>
    </xf>
    <xf numFmtId="3" fontId="23" fillId="0" borderId="47" xfId="89" applyNumberFormat="1" applyFont="1" applyFill="1" applyBorder="1" applyAlignment="1" applyProtection="1">
      <alignment vertical="center"/>
      <protection locked="0"/>
    </xf>
    <xf numFmtId="3" fontId="23" fillId="0" borderId="48" xfId="89" applyNumberFormat="1" applyFont="1" applyFill="1" applyBorder="1" applyAlignment="1" applyProtection="1">
      <alignment vertical="center"/>
      <protection locked="0"/>
    </xf>
    <xf numFmtId="3" fontId="23" fillId="0" borderId="49" xfId="89" applyNumberFormat="1" applyFont="1" applyFill="1" applyBorder="1" applyAlignment="1" applyProtection="1">
      <alignment vertical="center"/>
      <protection locked="0"/>
    </xf>
    <xf numFmtId="3" fontId="23" fillId="0" borderId="50" xfId="89" applyNumberFormat="1" applyFont="1" applyFill="1" applyBorder="1" applyAlignment="1" applyProtection="1">
      <alignment vertical="center"/>
      <protection locked="0"/>
    </xf>
    <xf numFmtId="0" fontId="23" fillId="0" borderId="63" xfId="89" applyFont="1" applyFill="1" applyBorder="1" applyAlignment="1" applyProtection="1">
      <alignment horizontal="center" vertical="top" wrapText="1"/>
      <protection/>
    </xf>
    <xf numFmtId="0" fontId="23" fillId="0" borderId="15" xfId="89" applyFont="1" applyFill="1" applyBorder="1" applyAlignment="1" applyProtection="1">
      <alignment horizontal="right" vertical="top" wrapText="1"/>
      <protection/>
    </xf>
    <xf numFmtId="0" fontId="23" fillId="0" borderId="39" xfId="89" applyFont="1" applyFill="1" applyBorder="1" applyAlignment="1" applyProtection="1">
      <alignment horizontal="right" vertical="top" wrapText="1"/>
      <protection/>
    </xf>
    <xf numFmtId="3" fontId="23" fillId="0" borderId="47" xfId="89" applyNumberFormat="1" applyFont="1" applyFill="1" applyBorder="1" applyAlignment="1" applyProtection="1">
      <alignment vertical="center"/>
      <protection/>
    </xf>
    <xf numFmtId="3" fontId="23" fillId="0" borderId="50" xfId="89" applyNumberFormat="1" applyFont="1" applyFill="1" applyBorder="1" applyAlignment="1" applyProtection="1">
      <alignment vertical="center"/>
      <protection/>
    </xf>
    <xf numFmtId="3" fontId="25" fillId="15" borderId="87" xfId="89" applyNumberFormat="1" applyFont="1" applyFill="1" applyBorder="1" applyAlignment="1" applyProtection="1">
      <alignment horizontal="left" vertical="center"/>
      <protection/>
    </xf>
    <xf numFmtId="3" fontId="25" fillId="15" borderId="45" xfId="89" applyNumberFormat="1" applyFont="1" applyFill="1" applyBorder="1" applyAlignment="1" applyProtection="1">
      <alignment vertical="center" wrapText="1"/>
      <protection/>
    </xf>
    <xf numFmtId="3" fontId="25" fillId="0" borderId="86" xfId="89" applyNumberFormat="1" applyFont="1" applyFill="1" applyBorder="1" applyAlignment="1" applyProtection="1">
      <alignment horizontal="left" vertical="center"/>
      <protection/>
    </xf>
    <xf numFmtId="3" fontId="23" fillId="0" borderId="39" xfId="89" applyNumberFormat="1" applyFont="1" applyFill="1" applyBorder="1" applyAlignment="1" applyProtection="1">
      <alignment horizontal="left" vertical="center" wrapText="1"/>
      <protection/>
    </xf>
    <xf numFmtId="3" fontId="23" fillId="0" borderId="88" xfId="89" applyNumberFormat="1" applyFont="1" applyFill="1" applyBorder="1" applyAlignment="1" applyProtection="1">
      <alignment horizontal="center" vertical="center"/>
      <protection/>
    </xf>
    <xf numFmtId="3" fontId="23" fillId="0" borderId="51" xfId="89" applyNumberFormat="1" applyFont="1" applyFill="1" applyBorder="1" applyAlignment="1" applyProtection="1">
      <alignment horizontal="left" vertical="center" wrapText="1"/>
      <protection/>
    </xf>
    <xf numFmtId="3" fontId="23" fillId="0" borderId="39" xfId="89" applyNumberFormat="1" applyFont="1" applyFill="1" applyBorder="1" applyAlignment="1" applyProtection="1">
      <alignment vertical="center" wrapText="1"/>
      <protection/>
    </xf>
    <xf numFmtId="3" fontId="23" fillId="0" borderId="82" xfId="89" applyNumberFormat="1" applyFont="1" applyFill="1" applyBorder="1" applyAlignment="1" applyProtection="1">
      <alignment horizontal="center" vertical="center"/>
      <protection/>
    </xf>
    <xf numFmtId="3" fontId="23" fillId="0" borderId="15" xfId="89" applyNumberFormat="1" applyFont="1" applyFill="1" applyBorder="1" applyAlignment="1" applyProtection="1">
      <alignment horizontal="left" vertical="center" wrapText="1"/>
      <protection/>
    </xf>
    <xf numFmtId="3" fontId="25" fillId="0" borderId="64" xfId="89" applyNumberFormat="1" applyFont="1" applyFill="1" applyBorder="1" applyAlignment="1" applyProtection="1">
      <alignment horizontal="left" vertical="center"/>
      <protection/>
    </xf>
    <xf numFmtId="3" fontId="23" fillId="0" borderId="64" xfId="89" applyNumberFormat="1" applyFont="1" applyFill="1" applyBorder="1" applyAlignment="1" applyProtection="1">
      <alignment horizontal="left" vertical="center" wrapText="1"/>
      <protection/>
    </xf>
    <xf numFmtId="3" fontId="23" fillId="0" borderId="65" xfId="89" applyNumberFormat="1" applyFont="1" applyFill="1" applyBorder="1" applyAlignment="1" applyProtection="1">
      <alignment vertical="center"/>
      <protection/>
    </xf>
    <xf numFmtId="3" fontId="23" fillId="0" borderId="66" xfId="89" applyNumberFormat="1" applyFont="1" applyFill="1" applyBorder="1" applyAlignment="1" applyProtection="1">
      <alignment vertical="center"/>
      <protection/>
    </xf>
    <xf numFmtId="3" fontId="23" fillId="0" borderId="51" xfId="89" applyNumberFormat="1" applyFont="1" applyFill="1" applyBorder="1" applyAlignment="1" applyProtection="1">
      <alignment horizontal="center" vertical="center"/>
      <protection/>
    </xf>
    <xf numFmtId="3" fontId="23" fillId="0" borderId="58" xfId="89" applyNumberFormat="1" applyFont="1" applyFill="1" applyBorder="1" applyAlignment="1" applyProtection="1">
      <alignment horizontal="right" vertical="center"/>
      <protection/>
    </xf>
    <xf numFmtId="3" fontId="23" fillId="0" borderId="58" xfId="89" applyNumberFormat="1" applyFont="1" applyFill="1" applyBorder="1" applyAlignment="1" applyProtection="1">
      <alignment horizontal="left" vertical="center" wrapText="1"/>
      <protection/>
    </xf>
    <xf numFmtId="3" fontId="23" fillId="0" borderId="61" xfId="89" applyNumberFormat="1" applyFont="1" applyFill="1" applyBorder="1" applyAlignment="1" applyProtection="1">
      <alignment horizontal="right" vertical="center"/>
      <protection/>
    </xf>
    <xf numFmtId="3" fontId="23" fillId="0" borderId="61" xfId="89" applyNumberFormat="1" applyFont="1" applyFill="1" applyBorder="1" applyAlignment="1" applyProtection="1">
      <alignment horizontal="left" vertical="center" wrapText="1"/>
      <protection/>
    </xf>
    <xf numFmtId="0" fontId="23" fillId="0" borderId="82" xfId="89" applyFont="1" applyFill="1" applyBorder="1" applyAlignment="1" applyProtection="1">
      <alignment vertical="center"/>
      <protection/>
    </xf>
    <xf numFmtId="0" fontId="23" fillId="0" borderId="89" xfId="89" applyFont="1" applyFill="1" applyBorder="1" applyAlignment="1" applyProtection="1">
      <alignment vertical="center"/>
      <protection/>
    </xf>
    <xf numFmtId="0" fontId="23" fillId="0" borderId="63" xfId="89" applyFont="1" applyFill="1" applyBorder="1" applyAlignment="1" applyProtection="1">
      <alignment vertical="center"/>
      <protection/>
    </xf>
    <xf numFmtId="3" fontId="23" fillId="0" borderId="67" xfId="89" applyNumberFormat="1" applyFont="1" applyFill="1" applyBorder="1" applyAlignment="1" applyProtection="1">
      <alignment vertical="center"/>
      <protection/>
    </xf>
    <xf numFmtId="3" fontId="23" fillId="0" borderId="68" xfId="89" applyNumberFormat="1" applyFont="1" applyFill="1" applyBorder="1" applyAlignment="1" applyProtection="1">
      <alignment vertical="center"/>
      <protection/>
    </xf>
    <xf numFmtId="3" fontId="23" fillId="0" borderId="69" xfId="89" applyNumberFormat="1" applyFont="1" applyFill="1" applyBorder="1" applyAlignment="1" applyProtection="1">
      <alignment vertical="center"/>
      <protection/>
    </xf>
    <xf numFmtId="3" fontId="23" fillId="0" borderId="70" xfId="89" applyNumberFormat="1" applyFont="1" applyFill="1" applyBorder="1" applyAlignment="1" applyProtection="1">
      <alignment vertical="center"/>
      <protection/>
    </xf>
    <xf numFmtId="3" fontId="23" fillId="0" borderId="71" xfId="89" applyNumberFormat="1" applyFont="1" applyFill="1" applyBorder="1" applyAlignment="1" applyProtection="1">
      <alignment vertical="center"/>
      <protection/>
    </xf>
    <xf numFmtId="0" fontId="30" fillId="0" borderId="0" xfId="89" applyFont="1" applyFill="1" applyBorder="1" applyAlignment="1" applyProtection="1">
      <alignment vertical="center"/>
      <protection/>
    </xf>
    <xf numFmtId="0" fontId="23" fillId="0" borderId="90" xfId="89" applyFont="1" applyFill="1" applyBorder="1" applyAlignment="1" applyProtection="1">
      <alignment vertical="center"/>
      <protection/>
    </xf>
    <xf numFmtId="0" fontId="23" fillId="0" borderId="45" xfId="89" applyFont="1" applyFill="1" applyBorder="1" applyAlignment="1" applyProtection="1">
      <alignment vertical="center"/>
      <protection/>
    </xf>
    <xf numFmtId="3" fontId="25" fillId="0" borderId="47" xfId="89" applyNumberFormat="1" applyFont="1" applyFill="1" applyBorder="1" applyAlignment="1" applyProtection="1">
      <alignment vertical="center"/>
      <protection/>
    </xf>
    <xf numFmtId="3" fontId="25" fillId="0" borderId="50" xfId="89" applyNumberFormat="1" applyFont="1" applyFill="1" applyBorder="1" applyAlignment="1" applyProtection="1">
      <alignment vertical="center"/>
      <protection/>
    </xf>
    <xf numFmtId="0" fontId="31" fillId="0" borderId="0" xfId="89" applyFont="1" applyFill="1" applyBorder="1" applyAlignment="1" applyProtection="1">
      <alignment vertical="center"/>
      <protection/>
    </xf>
    <xf numFmtId="0" fontId="23" fillId="0" borderId="45" xfId="89" applyFont="1" applyFill="1" applyBorder="1" applyAlignment="1" applyProtection="1">
      <alignment horizontal="left" vertical="center"/>
      <protection/>
    </xf>
    <xf numFmtId="0" fontId="25" fillId="0" borderId="63" xfId="89" applyFont="1" applyFill="1" applyBorder="1" applyAlignment="1" applyProtection="1">
      <alignment vertical="center"/>
      <protection/>
    </xf>
    <xf numFmtId="0" fontId="25" fillId="0" borderId="45" xfId="89" applyFont="1" applyFill="1" applyBorder="1" applyAlignment="1" applyProtection="1">
      <alignment vertical="center"/>
      <protection/>
    </xf>
    <xf numFmtId="0" fontId="23" fillId="0" borderId="51" xfId="89" applyFont="1" applyFill="1" applyBorder="1" applyAlignment="1" applyProtection="1">
      <alignment vertical="center"/>
      <protection/>
    </xf>
    <xf numFmtId="3" fontId="23" fillId="0" borderId="72" xfId="89" applyNumberFormat="1" applyFont="1" applyFill="1" applyBorder="1" applyAlignment="1" applyProtection="1">
      <alignment vertical="center"/>
      <protection/>
    </xf>
    <xf numFmtId="3" fontId="23" fillId="0" borderId="73" xfId="89" applyNumberFormat="1" applyFont="1" applyFill="1" applyBorder="1" applyAlignment="1" applyProtection="1">
      <alignment vertical="center"/>
      <protection locked="0"/>
    </xf>
    <xf numFmtId="3" fontId="23" fillId="0" borderId="74" xfId="89" applyNumberFormat="1" applyFont="1" applyFill="1" applyBorder="1" applyAlignment="1" applyProtection="1">
      <alignment vertical="center"/>
      <protection locked="0"/>
    </xf>
    <xf numFmtId="0" fontId="23" fillId="0" borderId="58" xfId="89" applyFont="1" applyFill="1" applyBorder="1" applyAlignment="1" applyProtection="1">
      <alignment vertical="center"/>
      <protection/>
    </xf>
    <xf numFmtId="3" fontId="23" fillId="0" borderId="75" xfId="89" applyNumberFormat="1" applyFont="1" applyFill="1" applyBorder="1" applyAlignment="1" applyProtection="1">
      <alignment vertical="center"/>
      <protection/>
    </xf>
    <xf numFmtId="0" fontId="23" fillId="0" borderId="61" xfId="89" applyFont="1" applyFill="1" applyBorder="1" applyAlignment="1" applyProtection="1">
      <alignment vertical="center"/>
      <protection/>
    </xf>
    <xf numFmtId="3" fontId="23" fillId="0" borderId="76" xfId="89" applyNumberFormat="1" applyFont="1" applyFill="1" applyBorder="1" applyAlignment="1" applyProtection="1">
      <alignment vertical="center"/>
      <protection/>
    </xf>
    <xf numFmtId="3" fontId="25" fillId="0" borderId="46" xfId="89" applyNumberFormat="1" applyFont="1" applyFill="1" applyBorder="1" applyAlignment="1" applyProtection="1">
      <alignment vertical="center"/>
      <protection/>
    </xf>
    <xf numFmtId="3" fontId="25" fillId="0" borderId="47" xfId="89" applyNumberFormat="1" applyFont="1" applyFill="1" applyBorder="1" applyAlignment="1" applyProtection="1">
      <alignment vertical="center"/>
      <protection locked="0"/>
    </xf>
    <xf numFmtId="3" fontId="25" fillId="0" borderId="50" xfId="89" applyNumberFormat="1" applyFont="1" applyFill="1" applyBorder="1" applyAlignment="1" applyProtection="1">
      <alignment vertical="center"/>
      <protection locked="0"/>
    </xf>
    <xf numFmtId="0" fontId="25" fillId="0" borderId="77" xfId="89" applyFont="1" applyFill="1" applyBorder="1" applyAlignment="1" applyProtection="1">
      <alignment vertical="center"/>
      <protection/>
    </xf>
    <xf numFmtId="0" fontId="25" fillId="0" borderId="78" xfId="89" applyFont="1" applyFill="1" applyBorder="1" applyAlignment="1" applyProtection="1">
      <alignment vertical="center"/>
      <protection/>
    </xf>
    <xf numFmtId="3" fontId="25" fillId="0" borderId="78" xfId="89" applyNumberFormat="1" applyFont="1" applyFill="1" applyBorder="1" applyAlignment="1" applyProtection="1">
      <alignment vertical="center"/>
      <protection/>
    </xf>
    <xf numFmtId="3" fontId="25" fillId="0" borderId="78" xfId="89" applyNumberFormat="1" applyFont="1" applyFill="1" applyBorder="1" applyAlignment="1" applyProtection="1">
      <alignment vertical="center"/>
      <protection locked="0"/>
    </xf>
    <xf numFmtId="3" fontId="25" fillId="0" borderId="0" xfId="89" applyNumberFormat="1" applyFont="1" applyFill="1" applyBorder="1" applyAlignment="1" applyProtection="1">
      <alignment vertical="center"/>
      <protection locked="0"/>
    </xf>
    <xf numFmtId="3" fontId="25" fillId="0" borderId="14" xfId="89" applyNumberFormat="1" applyFont="1" applyFill="1" applyBorder="1" applyAlignment="1" applyProtection="1">
      <alignment vertical="center"/>
      <protection locked="0"/>
    </xf>
    <xf numFmtId="0" fontId="25" fillId="0" borderId="78" xfId="89" applyFont="1" applyFill="1" applyBorder="1" applyAlignment="1" applyProtection="1">
      <alignment vertical="center" wrapText="1"/>
      <protection/>
    </xf>
    <xf numFmtId="3" fontId="25" fillId="0" borderId="40" xfId="89" applyNumberFormat="1" applyFont="1" applyFill="1" applyBorder="1" applyAlignment="1" applyProtection="1">
      <alignment vertical="center"/>
      <protection/>
    </xf>
    <xf numFmtId="3" fontId="23" fillId="0" borderId="78" xfId="89" applyNumberFormat="1" applyFont="1" applyFill="1" applyBorder="1" applyAlignment="1" applyProtection="1">
      <alignment vertical="center"/>
      <protection locked="0"/>
    </xf>
    <xf numFmtId="3" fontId="23" fillId="0" borderId="79" xfId="89" applyNumberFormat="1" applyFont="1" applyFill="1" applyBorder="1" applyAlignment="1" applyProtection="1">
      <alignment vertical="center"/>
      <protection locked="0"/>
    </xf>
    <xf numFmtId="3" fontId="23" fillId="0" borderId="80" xfId="89" applyNumberFormat="1" applyFont="1" applyFill="1" applyBorder="1" applyAlignment="1" applyProtection="1">
      <alignment vertical="center"/>
      <protection locked="0"/>
    </xf>
    <xf numFmtId="0" fontId="28" fillId="0" borderId="0" xfId="89" applyFont="1" applyBorder="1" applyAlignment="1" applyProtection="1">
      <alignment vertical="center"/>
      <protection/>
    </xf>
    <xf numFmtId="0" fontId="18" fillId="0" borderId="0" xfId="89" applyFont="1" applyBorder="1" applyAlignment="1" applyProtection="1">
      <alignment vertical="center"/>
      <protection/>
    </xf>
    <xf numFmtId="0" fontId="23" fillId="0" borderId="91" xfId="89" applyFont="1" applyFill="1" applyBorder="1" applyAlignment="1" applyProtection="1">
      <alignment horizontal="right" vertical="center" wrapText="1"/>
      <protection/>
    </xf>
    <xf numFmtId="0" fontId="25" fillId="0" borderId="91" xfId="89" applyFont="1" applyFill="1" applyBorder="1" applyAlignment="1" applyProtection="1">
      <alignment horizontal="left" vertical="center" wrapText="1"/>
      <protection/>
    </xf>
    <xf numFmtId="0" fontId="23" fillId="0" borderId="92" xfId="89" applyFont="1" applyFill="1" applyBorder="1" applyAlignment="1" applyProtection="1">
      <alignment horizontal="center" vertical="center" wrapText="1"/>
      <protection/>
    </xf>
    <xf numFmtId="0" fontId="23" fillId="0" borderId="93" xfId="89" applyFont="1" applyFill="1" applyBorder="1" applyAlignment="1" applyProtection="1">
      <alignment horizontal="center" vertical="center" wrapText="1"/>
      <protection/>
    </xf>
    <xf numFmtId="0" fontId="23" fillId="0" borderId="93" xfId="89" applyFont="1" applyFill="1" applyBorder="1" applyAlignment="1" applyProtection="1">
      <alignment horizontal="right" vertical="center" wrapText="1"/>
      <protection/>
    </xf>
    <xf numFmtId="0" fontId="23" fillId="0" borderId="94" xfId="89" applyFont="1" applyFill="1" applyBorder="1" applyAlignment="1" applyProtection="1">
      <alignment horizontal="center" vertical="center" wrapText="1"/>
      <protection/>
    </xf>
    <xf numFmtId="0" fontId="23" fillId="0" borderId="95" xfId="89" applyFont="1" applyFill="1" applyBorder="1" applyAlignment="1" applyProtection="1">
      <alignment horizontal="center" vertical="top" wrapText="1"/>
      <protection/>
    </xf>
    <xf numFmtId="0" fontId="23" fillId="0" borderId="91" xfId="89" applyFont="1" applyFill="1" applyBorder="1" applyAlignment="1" applyProtection="1">
      <alignment horizontal="right" vertical="top" wrapText="1"/>
      <protection/>
    </xf>
    <xf numFmtId="0" fontId="23" fillId="0" borderId="96" xfId="89" applyFont="1" applyFill="1" applyBorder="1" applyAlignment="1" applyProtection="1">
      <alignment horizontal="right" vertical="top" wrapText="1"/>
      <protection/>
    </xf>
    <xf numFmtId="3" fontId="25" fillId="0" borderId="97" xfId="89" applyNumberFormat="1" applyFont="1" applyFill="1" applyBorder="1" applyAlignment="1" applyProtection="1">
      <alignment horizontal="left" vertical="center"/>
      <protection/>
    </xf>
    <xf numFmtId="3" fontId="23" fillId="0" borderId="92" xfId="89" applyNumberFormat="1" applyFont="1" applyFill="1" applyBorder="1" applyAlignment="1" applyProtection="1">
      <alignment horizontal="center" vertical="center"/>
      <protection/>
    </xf>
    <xf numFmtId="3" fontId="23" fillId="0" borderId="93" xfId="89" applyNumberFormat="1" applyFont="1" applyFill="1" applyBorder="1" applyAlignment="1" applyProtection="1">
      <alignment horizontal="right" vertical="center"/>
      <protection/>
    </xf>
    <xf numFmtId="3" fontId="23" fillId="0" borderId="94" xfId="89" applyNumberFormat="1" applyFont="1" applyFill="1" applyBorder="1" applyAlignment="1" applyProtection="1">
      <alignment horizontal="right" vertical="center"/>
      <protection/>
    </xf>
    <xf numFmtId="0" fontId="23" fillId="0" borderId="90" xfId="89" applyFont="1" applyFill="1" applyBorder="1" applyAlignment="1" applyProtection="1">
      <alignment horizontal="left" vertical="center"/>
      <protection/>
    </xf>
    <xf numFmtId="0" fontId="25" fillId="0" borderId="95" xfId="89" applyFont="1" applyFill="1" applyBorder="1" applyAlignment="1" applyProtection="1">
      <alignment vertical="center"/>
      <protection/>
    </xf>
    <xf numFmtId="0" fontId="25" fillId="0" borderId="90" xfId="89" applyFont="1" applyFill="1" applyBorder="1" applyAlignment="1" applyProtection="1">
      <alignment vertical="center"/>
      <protection/>
    </xf>
    <xf numFmtId="0" fontId="23" fillId="0" borderId="92" xfId="89" applyFont="1" applyFill="1" applyBorder="1" applyAlignment="1" applyProtection="1">
      <alignment vertical="center"/>
      <protection/>
    </xf>
    <xf numFmtId="0" fontId="23" fillId="0" borderId="93" xfId="89" applyFont="1" applyFill="1" applyBorder="1" applyAlignment="1" applyProtection="1">
      <alignment vertical="center"/>
      <protection/>
    </xf>
    <xf numFmtId="0" fontId="23" fillId="0" borderId="94" xfId="89" applyFont="1" applyFill="1" applyBorder="1" applyAlignment="1" applyProtection="1">
      <alignment vertical="center"/>
      <protection/>
    </xf>
    <xf numFmtId="0" fontId="25" fillId="0" borderId="86" xfId="89" applyFont="1" applyFill="1" applyBorder="1" applyAlignment="1" applyProtection="1">
      <alignment vertical="center"/>
      <protection/>
    </xf>
    <xf numFmtId="0" fontId="18" fillId="24" borderId="81" xfId="90" applyFont="1" applyFill="1" applyBorder="1" applyAlignment="1" applyProtection="1">
      <alignment vertical="center"/>
      <protection/>
    </xf>
    <xf numFmtId="0" fontId="18" fillId="24" borderId="11" xfId="90" applyFont="1" applyFill="1" applyBorder="1" applyAlignment="1" applyProtection="1">
      <alignment vertical="center"/>
      <protection/>
    </xf>
    <xf numFmtId="49" fontId="19" fillId="24" borderId="12" xfId="90" applyNumberFormat="1" applyFont="1" applyFill="1" applyBorder="1" applyAlignment="1" applyProtection="1">
      <alignment horizontal="left" vertical="center"/>
      <protection locked="0"/>
    </xf>
    <xf numFmtId="0" fontId="18" fillId="0" borderId="0" xfId="90" applyFont="1" applyFill="1" applyBorder="1" applyAlignment="1" applyProtection="1">
      <alignment vertical="center"/>
      <protection/>
    </xf>
    <xf numFmtId="49" fontId="18" fillId="24" borderId="82" xfId="90" applyNumberFormat="1" applyFont="1" applyFill="1" applyBorder="1" applyAlignment="1" applyProtection="1">
      <alignment vertical="center"/>
      <protection/>
    </xf>
    <xf numFmtId="49" fontId="18" fillId="24" borderId="0" xfId="90" applyNumberFormat="1" applyFont="1" applyFill="1" applyBorder="1" applyAlignment="1" applyProtection="1">
      <alignment vertical="center"/>
      <protection/>
    </xf>
    <xf numFmtId="49" fontId="18" fillId="24" borderId="14" xfId="90" applyNumberFormat="1" applyFont="1" applyFill="1" applyBorder="1" applyAlignment="1" applyProtection="1">
      <alignment vertical="center"/>
      <protection/>
    </xf>
    <xf numFmtId="49" fontId="19" fillId="24" borderId="0" xfId="90" applyNumberFormat="1" applyFont="1" applyFill="1" applyBorder="1" applyAlignment="1" applyProtection="1">
      <alignment vertical="center"/>
      <protection/>
    </xf>
    <xf numFmtId="49" fontId="21" fillId="24" borderId="0" xfId="90" applyNumberFormat="1" applyFont="1" applyFill="1" applyBorder="1" applyAlignment="1" applyProtection="1">
      <alignment vertical="center"/>
      <protection locked="0"/>
    </xf>
    <xf numFmtId="49" fontId="21" fillId="24" borderId="14" xfId="90" applyNumberFormat="1" applyFont="1" applyFill="1" applyBorder="1" applyAlignment="1" applyProtection="1">
      <alignment vertical="center"/>
      <protection locked="0"/>
    </xf>
    <xf numFmtId="49" fontId="19" fillId="24" borderId="0" xfId="90" applyNumberFormat="1" applyFont="1" applyFill="1" applyBorder="1" applyAlignment="1" applyProtection="1">
      <alignment vertical="center"/>
      <protection locked="0"/>
    </xf>
    <xf numFmtId="49" fontId="19" fillId="24" borderId="14" xfId="90" applyNumberFormat="1" applyFont="1" applyFill="1" applyBorder="1" applyAlignment="1" applyProtection="1">
      <alignment vertical="center"/>
      <protection locked="0"/>
    </xf>
    <xf numFmtId="49" fontId="22" fillId="24" borderId="82" xfId="90" applyNumberFormat="1" applyFont="1" applyFill="1" applyBorder="1" applyAlignment="1" applyProtection="1">
      <alignment vertical="center"/>
      <protection/>
    </xf>
    <xf numFmtId="0" fontId="18" fillId="0" borderId="0" xfId="90" applyFont="1" applyBorder="1" applyAlignment="1" applyProtection="1">
      <alignment vertical="center"/>
      <protection/>
    </xf>
    <xf numFmtId="49" fontId="18" fillId="24" borderId="0" xfId="90" applyNumberFormat="1" applyFont="1" applyFill="1" applyBorder="1" applyAlignment="1" applyProtection="1">
      <alignment vertical="center"/>
      <protection locked="0"/>
    </xf>
    <xf numFmtId="49" fontId="18" fillId="24" borderId="14" xfId="90" applyNumberFormat="1" applyFont="1" applyFill="1" applyBorder="1" applyAlignment="1" applyProtection="1">
      <alignment vertical="center"/>
      <protection locked="0"/>
    </xf>
    <xf numFmtId="49" fontId="18" fillId="24" borderId="0" xfId="90" applyNumberFormat="1" applyFont="1" applyFill="1" applyBorder="1" applyAlignment="1" applyProtection="1">
      <alignment horizontal="left" vertical="center"/>
      <protection locked="0"/>
    </xf>
    <xf numFmtId="49" fontId="18" fillId="24" borderId="14" xfId="90" applyNumberFormat="1" applyFont="1" applyFill="1" applyBorder="1" applyAlignment="1" applyProtection="1">
      <alignment horizontal="left" vertical="center"/>
      <protection locked="0"/>
    </xf>
    <xf numFmtId="49" fontId="24" fillId="0" borderId="0" xfId="90" applyNumberFormat="1" applyFont="1" applyFill="1" applyBorder="1" applyAlignment="1" applyProtection="1">
      <alignment horizontal="center" vertical="center" wrapText="1"/>
      <protection/>
    </xf>
    <xf numFmtId="0" fontId="23" fillId="0" borderId="62" xfId="9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7" xfId="90" applyFont="1" applyFill="1" applyBorder="1" applyAlignment="1" applyProtection="1">
      <alignment horizontal="center" vertical="center" textRotation="90" wrapText="1"/>
      <protection/>
    </xf>
    <xf numFmtId="0" fontId="24" fillId="0" borderId="0" xfId="90" applyFont="1" applyFill="1" applyBorder="1" applyAlignment="1" applyProtection="1">
      <alignment horizontal="center" vertical="center" textRotation="90"/>
      <protection/>
    </xf>
    <xf numFmtId="1" fontId="23" fillId="0" borderId="83" xfId="90" applyNumberFormat="1" applyFont="1" applyFill="1" applyBorder="1" applyAlignment="1" applyProtection="1">
      <alignment horizontal="center" vertical="center"/>
      <protection/>
    </xf>
    <xf numFmtId="1" fontId="23" fillId="0" borderId="18" xfId="90" applyNumberFormat="1" applyFont="1" applyFill="1" applyBorder="1" applyAlignment="1" applyProtection="1">
      <alignment horizontal="center" vertical="center"/>
      <protection/>
    </xf>
    <xf numFmtId="1" fontId="23" fillId="0" borderId="19" xfId="90" applyNumberFormat="1" applyFont="1" applyFill="1" applyBorder="1" applyAlignment="1" applyProtection="1">
      <alignment horizontal="center" vertical="center"/>
      <protection/>
    </xf>
    <xf numFmtId="1" fontId="23" fillId="0" borderId="20" xfId="90" applyNumberFormat="1" applyFont="1" applyFill="1" applyBorder="1" applyAlignment="1" applyProtection="1">
      <alignment horizontal="center" vertical="center"/>
      <protection/>
    </xf>
    <xf numFmtId="1" fontId="23" fillId="0" borderId="22" xfId="90" applyNumberFormat="1" applyFont="1" applyFill="1" applyBorder="1" applyAlignment="1" applyProtection="1">
      <alignment horizontal="center" vertical="center"/>
      <protection/>
    </xf>
    <xf numFmtId="1" fontId="23" fillId="0" borderId="23" xfId="90" applyNumberFormat="1" applyFont="1" applyFill="1" applyBorder="1" applyAlignment="1" applyProtection="1">
      <alignment horizontal="center" vertical="center"/>
      <protection/>
    </xf>
    <xf numFmtId="0" fontId="25" fillId="0" borderId="82" xfId="90" applyFont="1" applyFill="1" applyBorder="1" applyAlignment="1" applyProtection="1">
      <alignment vertical="center" wrapText="1"/>
      <protection/>
    </xf>
    <xf numFmtId="0" fontId="25" fillId="0" borderId="15" xfId="90" applyFont="1" applyFill="1" applyBorder="1" applyAlignment="1" applyProtection="1">
      <alignment horizontal="left" vertical="center" wrapText="1"/>
      <protection/>
    </xf>
    <xf numFmtId="0" fontId="25" fillId="0" borderId="24" xfId="90" applyFont="1" applyFill="1" applyBorder="1" applyAlignment="1" applyProtection="1">
      <alignment vertical="center"/>
      <protection/>
    </xf>
    <xf numFmtId="0" fontId="25" fillId="0" borderId="25" xfId="90" applyFont="1" applyFill="1" applyBorder="1" applyAlignment="1" applyProtection="1">
      <alignment vertical="center"/>
      <protection/>
    </xf>
    <xf numFmtId="0" fontId="25" fillId="0" borderId="17" xfId="90" applyFont="1" applyFill="1" applyBorder="1" applyAlignment="1" applyProtection="1">
      <alignment vertical="center"/>
      <protection/>
    </xf>
    <xf numFmtId="0" fontId="25" fillId="0" borderId="26" xfId="90" applyFont="1" applyFill="1" applyBorder="1" applyAlignment="1" applyProtection="1">
      <alignment vertical="center"/>
      <protection/>
    </xf>
    <xf numFmtId="0" fontId="26" fillId="0" borderId="0" xfId="90" applyFont="1" applyFill="1" applyBorder="1" applyAlignment="1" applyProtection="1">
      <alignment vertical="center"/>
      <protection/>
    </xf>
    <xf numFmtId="0" fontId="25" fillId="0" borderId="84" xfId="90" applyFont="1" applyFill="1" applyBorder="1" applyAlignment="1" applyProtection="1">
      <alignment vertical="center" wrapText="1"/>
      <protection/>
    </xf>
    <xf numFmtId="0" fontId="25" fillId="0" borderId="27" xfId="90" applyFont="1" applyFill="1" applyBorder="1" applyAlignment="1" applyProtection="1">
      <alignment horizontal="left" vertical="center" wrapText="1"/>
      <protection/>
    </xf>
    <xf numFmtId="3" fontId="25" fillId="0" borderId="28" xfId="90" applyNumberFormat="1" applyFont="1" applyFill="1" applyBorder="1" applyAlignment="1" applyProtection="1">
      <alignment vertical="center"/>
      <protection/>
    </xf>
    <xf numFmtId="3" fontId="25" fillId="0" borderId="29" xfId="90" applyNumberFormat="1" applyFont="1" applyFill="1" applyBorder="1" applyAlignment="1" applyProtection="1">
      <alignment vertical="center"/>
      <protection/>
    </xf>
    <xf numFmtId="3" fontId="25" fillId="0" borderId="31" xfId="90" applyNumberFormat="1" applyFont="1" applyFill="1" applyBorder="1" applyAlignment="1" applyProtection="1">
      <alignment vertical="center"/>
      <protection/>
    </xf>
    <xf numFmtId="3" fontId="25" fillId="0" borderId="32" xfId="90" applyNumberFormat="1" applyFont="1" applyFill="1" applyBorder="1" applyAlignment="1" applyProtection="1">
      <alignment vertical="center"/>
      <protection/>
    </xf>
    <xf numFmtId="0" fontId="27" fillId="0" borderId="0" xfId="90" applyFont="1" applyFill="1" applyBorder="1" applyAlignment="1" applyProtection="1">
      <alignment vertical="center"/>
      <protection/>
    </xf>
    <xf numFmtId="0" fontId="23" fillId="0" borderId="83" xfId="90" applyFont="1" applyFill="1" applyBorder="1" applyAlignment="1" applyProtection="1">
      <alignment vertical="center" wrapText="1"/>
      <protection/>
    </xf>
    <xf numFmtId="0" fontId="23" fillId="0" borderId="18" xfId="90" applyFont="1" applyFill="1" applyBorder="1" applyAlignment="1" applyProtection="1">
      <alignment horizontal="left" vertical="center" wrapText="1"/>
      <protection/>
    </xf>
    <xf numFmtId="3" fontId="23" fillId="0" borderId="19" xfId="90" applyNumberFormat="1" applyFont="1" applyFill="1" applyBorder="1" applyAlignment="1" applyProtection="1">
      <alignment vertical="center"/>
      <protection/>
    </xf>
    <xf numFmtId="3" fontId="23" fillId="0" borderId="20" xfId="90" applyNumberFormat="1" applyFont="1" applyFill="1" applyBorder="1" applyAlignment="1" applyProtection="1">
      <alignment vertical="center"/>
      <protection/>
    </xf>
    <xf numFmtId="3" fontId="23" fillId="0" borderId="22" xfId="90" applyNumberFormat="1" applyFont="1" applyFill="1" applyBorder="1" applyAlignment="1" applyProtection="1">
      <alignment vertical="center"/>
      <protection/>
    </xf>
    <xf numFmtId="3" fontId="23" fillId="0" borderId="23" xfId="90" applyNumberFormat="1" applyFont="1" applyFill="1" applyBorder="1" applyAlignment="1" applyProtection="1">
      <alignment vertical="center"/>
      <protection/>
    </xf>
    <xf numFmtId="0" fontId="28" fillId="0" borderId="0" xfId="90" applyFont="1" applyFill="1" applyBorder="1" applyAlignment="1" applyProtection="1">
      <alignment vertical="center"/>
      <protection/>
    </xf>
    <xf numFmtId="0" fontId="23" fillId="0" borderId="98" xfId="90" applyFont="1" applyFill="1" applyBorder="1" applyAlignment="1" applyProtection="1">
      <alignment vertical="center" wrapText="1"/>
      <protection/>
    </xf>
    <xf numFmtId="0" fontId="23" fillId="0" borderId="99" xfId="90" applyFont="1" applyFill="1" applyBorder="1" applyAlignment="1" applyProtection="1">
      <alignment horizontal="right" vertical="center" wrapText="1"/>
      <protection/>
    </xf>
    <xf numFmtId="3" fontId="23" fillId="0" borderId="72" xfId="90" applyNumberFormat="1" applyFont="1" applyFill="1" applyBorder="1" applyAlignment="1" applyProtection="1">
      <alignment vertical="center"/>
      <protection/>
    </xf>
    <xf numFmtId="3" fontId="23" fillId="0" borderId="73" xfId="90" applyNumberFormat="1" applyFont="1" applyFill="1" applyBorder="1" applyAlignment="1" applyProtection="1">
      <alignment vertical="center"/>
      <protection locked="0"/>
    </xf>
    <xf numFmtId="3" fontId="23" fillId="0" borderId="100" xfId="90" applyNumberFormat="1" applyFont="1" applyFill="1" applyBorder="1" applyAlignment="1" applyProtection="1">
      <alignment vertical="center"/>
      <protection locked="0"/>
    </xf>
    <xf numFmtId="3" fontId="23" fillId="0" borderId="74" xfId="90" applyNumberFormat="1" applyFont="1" applyFill="1" applyBorder="1" applyAlignment="1" applyProtection="1">
      <alignment vertical="center"/>
      <protection locked="0"/>
    </xf>
    <xf numFmtId="0" fontId="23" fillId="0" borderId="101" xfId="90" applyFont="1" applyFill="1" applyBorder="1" applyAlignment="1" applyProtection="1">
      <alignment vertical="center" wrapText="1"/>
      <protection/>
    </xf>
    <xf numFmtId="0" fontId="23" fillId="0" borderId="58" xfId="90" applyFont="1" applyFill="1" applyBorder="1" applyAlignment="1" applyProtection="1">
      <alignment horizontal="right" vertical="center" wrapText="1"/>
      <protection/>
    </xf>
    <xf numFmtId="3" fontId="23" fillId="0" borderId="75" xfId="90" applyNumberFormat="1" applyFont="1" applyFill="1" applyBorder="1" applyAlignment="1" applyProtection="1">
      <alignment vertical="center"/>
      <protection/>
    </xf>
    <xf numFmtId="3" fontId="23" fillId="0" borderId="59" xfId="90" applyNumberFormat="1" applyFont="1" applyFill="1" applyBorder="1" applyAlignment="1" applyProtection="1">
      <alignment vertical="center"/>
      <protection locked="0"/>
    </xf>
    <xf numFmtId="3" fontId="23" fillId="0" borderId="102" xfId="90" applyNumberFormat="1" applyFont="1" applyFill="1" applyBorder="1" applyAlignment="1" applyProtection="1">
      <alignment vertical="center"/>
      <protection locked="0"/>
    </xf>
    <xf numFmtId="3" fontId="23" fillId="0" borderId="60" xfId="90" applyNumberFormat="1" applyFont="1" applyFill="1" applyBorder="1" applyAlignment="1" applyProtection="1">
      <alignment vertical="center"/>
      <protection locked="0"/>
    </xf>
    <xf numFmtId="0" fontId="25" fillId="0" borderId="85" xfId="90" applyFont="1" applyFill="1" applyBorder="1" applyAlignment="1" applyProtection="1">
      <alignment horizontal="left" vertical="center" wrapText="1"/>
      <protection/>
    </xf>
    <xf numFmtId="0" fontId="25" fillId="0" borderId="33" xfId="90" applyFont="1" applyFill="1" applyBorder="1" applyAlignment="1" applyProtection="1">
      <alignment horizontal="left" vertical="center" wrapText="1"/>
      <protection/>
    </xf>
    <xf numFmtId="3" fontId="23" fillId="0" borderId="34" xfId="90" applyNumberFormat="1" applyFont="1" applyFill="1" applyBorder="1" applyAlignment="1" applyProtection="1">
      <alignment vertical="center"/>
      <protection/>
    </xf>
    <xf numFmtId="3" fontId="23" fillId="0" borderId="35" xfId="90" applyNumberFormat="1" applyFont="1" applyFill="1" applyBorder="1" applyAlignment="1" applyProtection="1">
      <alignment vertical="center"/>
      <protection locked="0"/>
    </xf>
    <xf numFmtId="3" fontId="23" fillId="0" borderId="35" xfId="90" applyNumberFormat="1" applyFont="1" applyFill="1" applyBorder="1" applyAlignment="1" applyProtection="1">
      <alignment horizontal="center" vertical="center"/>
      <protection locked="0"/>
    </xf>
    <xf numFmtId="3" fontId="23" fillId="0" borderId="37" xfId="90" applyNumberFormat="1" applyFont="1" applyFill="1" applyBorder="1" applyAlignment="1" applyProtection="1">
      <alignment horizontal="center" vertical="center"/>
      <protection/>
    </xf>
    <xf numFmtId="3" fontId="23" fillId="0" borderId="38" xfId="90" applyNumberFormat="1" applyFont="1" applyFill="1" applyBorder="1" applyAlignment="1" applyProtection="1">
      <alignment horizontal="center" vertical="center"/>
      <protection/>
    </xf>
    <xf numFmtId="0" fontId="29" fillId="0" borderId="0" xfId="90" applyFont="1" applyFill="1" applyBorder="1" applyAlignment="1" applyProtection="1">
      <alignment vertical="center"/>
      <protection/>
    </xf>
    <xf numFmtId="0" fontId="25" fillId="0" borderId="86" xfId="90" applyFont="1" applyFill="1" applyBorder="1" applyAlignment="1" applyProtection="1">
      <alignment horizontal="left" vertical="center" wrapText="1"/>
      <protection/>
    </xf>
    <xf numFmtId="0" fontId="25" fillId="0" borderId="39" xfId="90" applyFont="1" applyFill="1" applyBorder="1" applyAlignment="1" applyProtection="1">
      <alignment horizontal="left" vertical="center" wrapText="1"/>
      <protection/>
    </xf>
    <xf numFmtId="3" fontId="23" fillId="0" borderId="40" xfId="90" applyNumberFormat="1" applyFont="1" applyFill="1" applyBorder="1" applyAlignment="1" applyProtection="1">
      <alignment vertical="center"/>
      <protection/>
    </xf>
    <xf numFmtId="3" fontId="23" fillId="0" borderId="41" xfId="90" applyNumberFormat="1" applyFont="1" applyFill="1" applyBorder="1" applyAlignment="1" applyProtection="1">
      <alignment horizontal="center" vertical="center"/>
      <protection/>
    </xf>
    <xf numFmtId="3" fontId="23" fillId="0" borderId="41" xfId="90" applyNumberFormat="1" applyFont="1" applyFill="1" applyBorder="1" applyAlignment="1" applyProtection="1">
      <alignment horizontal="center" vertical="center"/>
      <protection locked="0"/>
    </xf>
    <xf numFmtId="3" fontId="23" fillId="0" borderId="43" xfId="90" applyNumberFormat="1" applyFont="1" applyFill="1" applyBorder="1" applyAlignment="1" applyProtection="1">
      <alignment horizontal="center" vertical="center"/>
      <protection/>
    </xf>
    <xf numFmtId="3" fontId="23" fillId="0" borderId="44" xfId="90" applyNumberFormat="1" applyFont="1" applyFill="1" applyBorder="1" applyAlignment="1" applyProtection="1">
      <alignment horizontal="center" vertical="center"/>
      <protection/>
    </xf>
    <xf numFmtId="3" fontId="23" fillId="0" borderId="43" xfId="90" applyNumberFormat="1" applyFont="1" applyFill="1" applyBorder="1" applyAlignment="1" applyProtection="1">
      <alignment vertical="center"/>
      <protection/>
    </xf>
    <xf numFmtId="0" fontId="25" fillId="0" borderId="86" xfId="90" applyFont="1" applyFill="1" applyBorder="1" applyAlignment="1" applyProtection="1">
      <alignment horizontal="center" vertical="center" wrapText="1"/>
      <protection/>
    </xf>
    <xf numFmtId="0" fontId="23" fillId="0" borderId="82" xfId="90" applyFont="1" applyFill="1" applyBorder="1" applyAlignment="1" applyProtection="1">
      <alignment vertical="center" wrapText="1"/>
      <protection/>
    </xf>
    <xf numFmtId="0" fontId="23" fillId="0" borderId="15" xfId="90" applyFont="1" applyFill="1" applyBorder="1" applyAlignment="1" applyProtection="1">
      <alignment horizontal="left" vertical="center" wrapText="1"/>
      <protection/>
    </xf>
    <xf numFmtId="3" fontId="23" fillId="0" borderId="24" xfId="90" applyNumberFormat="1" applyFont="1" applyFill="1" applyBorder="1" applyAlignment="1" applyProtection="1">
      <alignment vertical="center"/>
      <protection/>
    </xf>
    <xf numFmtId="3" fontId="23" fillId="0" borderId="25" xfId="90" applyNumberFormat="1" applyFont="1" applyFill="1" applyBorder="1" applyAlignment="1" applyProtection="1">
      <alignment horizontal="center" vertical="center"/>
      <protection/>
    </xf>
    <xf numFmtId="3" fontId="23" fillId="0" borderId="17" xfId="90" applyNumberFormat="1" applyFont="1" applyFill="1" applyBorder="1" applyAlignment="1" applyProtection="1">
      <alignment vertical="center"/>
      <protection locked="0"/>
    </xf>
    <xf numFmtId="3" fontId="23" fillId="0" borderId="26" xfId="90" applyNumberFormat="1" applyFont="1" applyFill="1" applyBorder="1" applyAlignment="1" applyProtection="1">
      <alignment horizontal="center" vertical="center"/>
      <protection/>
    </xf>
    <xf numFmtId="0" fontId="23" fillId="0" borderId="58" xfId="90" applyFont="1" applyFill="1" applyBorder="1" applyAlignment="1" applyProtection="1">
      <alignment horizontal="left" vertical="center" wrapText="1"/>
      <protection/>
    </xf>
    <xf numFmtId="3" fontId="23" fillId="0" borderId="59" xfId="90" applyNumberFormat="1" applyFont="1" applyFill="1" applyBorder="1" applyAlignment="1" applyProtection="1">
      <alignment horizontal="center" vertical="center"/>
      <protection/>
    </xf>
    <xf numFmtId="3" fontId="23" fillId="0" borderId="60" xfId="90" applyNumberFormat="1" applyFont="1" applyFill="1" applyBorder="1" applyAlignment="1" applyProtection="1">
      <alignment horizontal="center" vertical="center"/>
      <protection/>
    </xf>
    <xf numFmtId="0" fontId="23" fillId="0" borderId="98" xfId="90" applyFont="1" applyFill="1" applyBorder="1" applyAlignment="1" applyProtection="1">
      <alignment horizontal="right" vertical="center" wrapText="1"/>
      <protection/>
    </xf>
    <xf numFmtId="0" fontId="23" fillId="0" borderId="99" xfId="90" applyFont="1" applyFill="1" applyBorder="1" applyAlignment="1" applyProtection="1">
      <alignment horizontal="left" vertical="center" wrapText="1"/>
      <protection/>
    </xf>
    <xf numFmtId="3" fontId="23" fillId="0" borderId="73" xfId="90" applyNumberFormat="1" applyFont="1" applyFill="1" applyBorder="1" applyAlignment="1" applyProtection="1">
      <alignment horizontal="center" vertical="center"/>
      <protection/>
    </xf>
    <xf numFmtId="3" fontId="23" fillId="0" borderId="74" xfId="90" applyNumberFormat="1" applyFont="1" applyFill="1" applyBorder="1" applyAlignment="1" applyProtection="1">
      <alignment horizontal="center" vertical="center"/>
      <protection/>
    </xf>
    <xf numFmtId="0" fontId="23" fillId="0" borderId="82" xfId="90" applyFont="1" applyFill="1" applyBorder="1" applyAlignment="1" applyProtection="1">
      <alignment horizontal="right" vertical="center" wrapText="1"/>
      <protection/>
    </xf>
    <xf numFmtId="0" fontId="23" fillId="0" borderId="101" xfId="90" applyFont="1" applyFill="1" applyBorder="1" applyAlignment="1" applyProtection="1">
      <alignment horizontal="right" vertical="center" wrapText="1"/>
      <protection/>
    </xf>
    <xf numFmtId="3" fontId="23" fillId="0" borderId="41" xfId="90" applyNumberFormat="1" applyFont="1" applyFill="1" applyBorder="1" applyAlignment="1" applyProtection="1">
      <alignment horizontal="right" vertical="center"/>
      <protection/>
    </xf>
    <xf numFmtId="3" fontId="23" fillId="0" borderId="43" xfId="90" applyNumberFormat="1" applyFont="1" applyFill="1" applyBorder="1" applyAlignment="1" applyProtection="1">
      <alignment horizontal="right" vertical="center"/>
      <protection/>
    </xf>
    <xf numFmtId="3" fontId="23" fillId="0" borderId="44" xfId="90" applyNumberFormat="1" applyFont="1" applyFill="1" applyBorder="1" applyAlignment="1" applyProtection="1">
      <alignment horizontal="right" vertical="center"/>
      <protection/>
    </xf>
    <xf numFmtId="3" fontId="23" fillId="0" borderId="25" xfId="90" applyNumberFormat="1" applyFont="1" applyFill="1" applyBorder="1" applyAlignment="1" applyProtection="1">
      <alignment horizontal="right" vertical="center"/>
      <protection/>
    </xf>
    <xf numFmtId="3" fontId="23" fillId="0" borderId="17" xfId="90" applyNumberFormat="1" applyFont="1" applyFill="1" applyBorder="1" applyAlignment="1" applyProtection="1">
      <alignment horizontal="right" vertical="center"/>
      <protection/>
    </xf>
    <xf numFmtId="3" fontId="23" fillId="0" borderId="26" xfId="90" applyNumberFormat="1" applyFont="1" applyFill="1" applyBorder="1" applyAlignment="1" applyProtection="1">
      <alignment horizontal="right" vertical="center"/>
      <protection/>
    </xf>
    <xf numFmtId="0" fontId="23" fillId="0" borderId="58" xfId="90" applyFont="1" applyFill="1" applyBorder="1" applyAlignment="1" applyProtection="1">
      <alignment horizontal="left" vertical="center" wrapText="1"/>
      <protection locked="0"/>
    </xf>
    <xf numFmtId="3" fontId="23" fillId="0" borderId="59" xfId="90" applyNumberFormat="1" applyFont="1" applyFill="1" applyBorder="1" applyAlignment="1" applyProtection="1">
      <alignment horizontal="center" vertical="center"/>
      <protection locked="0"/>
    </xf>
    <xf numFmtId="3" fontId="23" fillId="0" borderId="102" xfId="90" applyNumberFormat="1" applyFont="1" applyFill="1" applyBorder="1" applyAlignment="1" applyProtection="1">
      <alignment horizontal="center" vertical="center"/>
      <protection locked="0"/>
    </xf>
    <xf numFmtId="0" fontId="23" fillId="0" borderId="15" xfId="90" applyFont="1" applyFill="1" applyBorder="1" applyAlignment="1" applyProtection="1">
      <alignment horizontal="left" vertical="center" wrapText="1"/>
      <protection locked="0"/>
    </xf>
    <xf numFmtId="3" fontId="23" fillId="0" borderId="25" xfId="90" applyNumberFormat="1" applyFont="1" applyFill="1" applyBorder="1" applyAlignment="1" applyProtection="1">
      <alignment horizontal="center" vertical="center"/>
      <protection locked="0"/>
    </xf>
    <xf numFmtId="3" fontId="23" fillId="0" borderId="17" xfId="90" applyNumberFormat="1" applyFont="1" applyFill="1" applyBorder="1" applyAlignment="1" applyProtection="1">
      <alignment horizontal="center" vertical="center"/>
      <protection locked="0"/>
    </xf>
    <xf numFmtId="3" fontId="23" fillId="0" borderId="26" xfId="90" applyNumberFormat="1" applyFont="1" applyFill="1" applyBorder="1" applyAlignment="1" applyProtection="1">
      <alignment vertical="center"/>
      <protection locked="0"/>
    </xf>
    <xf numFmtId="0" fontId="25" fillId="0" borderId="82" xfId="90" applyFont="1" applyBorder="1" applyAlignment="1" applyProtection="1">
      <alignment vertical="center" wrapText="1"/>
      <protection/>
    </xf>
    <xf numFmtId="0" fontId="25" fillId="0" borderId="15" xfId="90" applyFont="1" applyBorder="1" applyAlignment="1" applyProtection="1">
      <alignment horizontal="left" vertical="center" wrapText="1"/>
      <protection/>
    </xf>
    <xf numFmtId="3" fontId="25" fillId="0" borderId="24" xfId="90" applyNumberFormat="1" applyFont="1" applyBorder="1" applyAlignment="1" applyProtection="1">
      <alignment vertical="center"/>
      <protection/>
    </xf>
    <xf numFmtId="3" fontId="25" fillId="0" borderId="25" xfId="90" applyNumberFormat="1" applyFont="1" applyBorder="1" applyAlignment="1" applyProtection="1">
      <alignment vertical="center"/>
      <protection/>
    </xf>
    <xf numFmtId="3" fontId="25" fillId="0" borderId="17" xfId="90" applyNumberFormat="1" applyFont="1" applyBorder="1" applyAlignment="1" applyProtection="1">
      <alignment vertical="center"/>
      <protection/>
    </xf>
    <xf numFmtId="3" fontId="25" fillId="0" borderId="26" xfId="90" applyNumberFormat="1" applyFont="1" applyBorder="1" applyAlignment="1" applyProtection="1">
      <alignment vertical="center"/>
      <protection/>
    </xf>
    <xf numFmtId="0" fontId="25" fillId="0" borderId="84" xfId="90" applyFont="1" applyFill="1" applyBorder="1" applyAlignment="1" applyProtection="1">
      <alignment vertical="center"/>
      <protection/>
    </xf>
    <xf numFmtId="0" fontId="25" fillId="0" borderId="27" xfId="90" applyFont="1" applyFill="1" applyBorder="1" applyAlignment="1" applyProtection="1">
      <alignment vertical="center" wrapText="1"/>
      <protection/>
    </xf>
    <xf numFmtId="0" fontId="25" fillId="0" borderId="82" xfId="90" applyFont="1" applyFill="1" applyBorder="1" applyAlignment="1" applyProtection="1">
      <alignment vertical="center"/>
      <protection/>
    </xf>
    <xf numFmtId="0" fontId="25" fillId="0" borderId="15" xfId="90" applyFont="1" applyFill="1" applyBorder="1" applyAlignment="1" applyProtection="1">
      <alignment vertical="center" wrapText="1"/>
      <protection/>
    </xf>
    <xf numFmtId="3" fontId="25" fillId="0" borderId="24" xfId="90" applyNumberFormat="1" applyFont="1" applyFill="1" applyBorder="1" applyAlignment="1" applyProtection="1">
      <alignment vertical="center"/>
      <protection/>
    </xf>
    <xf numFmtId="3" fontId="25" fillId="0" borderId="25" xfId="90" applyNumberFormat="1" applyFont="1" applyFill="1" applyBorder="1" applyAlignment="1" applyProtection="1">
      <alignment vertical="center"/>
      <protection/>
    </xf>
    <xf numFmtId="3" fontId="25" fillId="0" borderId="17" xfId="90" applyNumberFormat="1" applyFont="1" applyFill="1" applyBorder="1" applyAlignment="1" applyProtection="1">
      <alignment vertical="center"/>
      <protection/>
    </xf>
    <xf numFmtId="3" fontId="25" fillId="0" borderId="26" xfId="90" applyNumberFormat="1" applyFont="1" applyFill="1" applyBorder="1" applyAlignment="1" applyProtection="1">
      <alignment vertical="center"/>
      <protection/>
    </xf>
    <xf numFmtId="0" fontId="25" fillId="15" borderId="87" xfId="90" applyFont="1" applyFill="1" applyBorder="1" applyAlignment="1" applyProtection="1">
      <alignment horizontal="left" vertical="center" wrapText="1"/>
      <protection/>
    </xf>
    <xf numFmtId="0" fontId="25" fillId="15" borderId="45" xfId="90" applyFont="1" applyFill="1" applyBorder="1" applyAlignment="1" applyProtection="1">
      <alignment horizontal="left" vertical="center" wrapText="1"/>
      <protection/>
    </xf>
    <xf numFmtId="3" fontId="25" fillId="15" borderId="46" xfId="90" applyNumberFormat="1" applyFont="1" applyFill="1" applyBorder="1" applyAlignment="1" applyProtection="1">
      <alignment vertical="center"/>
      <protection/>
    </xf>
    <xf numFmtId="3" fontId="25" fillId="15" borderId="47" xfId="90" applyNumberFormat="1" applyFont="1" applyFill="1" applyBorder="1" applyAlignment="1" applyProtection="1">
      <alignment vertical="center"/>
      <protection/>
    </xf>
    <xf numFmtId="3" fontId="25" fillId="15" borderId="49" xfId="90" applyNumberFormat="1" applyFont="1" applyFill="1" applyBorder="1" applyAlignment="1" applyProtection="1">
      <alignment vertical="center"/>
      <protection/>
    </xf>
    <xf numFmtId="3" fontId="25" fillId="15" borderId="50" xfId="90" applyNumberFormat="1" applyFont="1" applyFill="1" applyBorder="1" applyAlignment="1" applyProtection="1">
      <alignment vertical="center"/>
      <protection/>
    </xf>
    <xf numFmtId="0" fontId="23" fillId="0" borderId="39" xfId="90" applyFont="1" applyFill="1" applyBorder="1" applyAlignment="1" applyProtection="1">
      <alignment horizontal="left" vertical="center" wrapText="1"/>
      <protection/>
    </xf>
    <xf numFmtId="3" fontId="23" fillId="0" borderId="41" xfId="90" applyNumberFormat="1" applyFont="1" applyFill="1" applyBorder="1" applyAlignment="1" applyProtection="1">
      <alignment vertical="center"/>
      <protection/>
    </xf>
    <xf numFmtId="3" fontId="23" fillId="0" borderId="44" xfId="90" applyNumberFormat="1" applyFont="1" applyFill="1" applyBorder="1" applyAlignment="1" applyProtection="1">
      <alignment vertical="center"/>
      <protection/>
    </xf>
    <xf numFmtId="0" fontId="23" fillId="0" borderId="98" xfId="90" applyFont="1" applyFill="1" applyBorder="1" applyAlignment="1" applyProtection="1">
      <alignment horizontal="center" vertical="center" wrapText="1"/>
      <protection/>
    </xf>
    <xf numFmtId="3" fontId="23" fillId="0" borderId="73" xfId="90" applyNumberFormat="1" applyFont="1" applyFill="1" applyBorder="1" applyAlignment="1" applyProtection="1">
      <alignment vertical="center"/>
      <protection/>
    </xf>
    <xf numFmtId="3" fontId="23" fillId="0" borderId="74" xfId="90" applyNumberFormat="1" applyFont="1" applyFill="1" applyBorder="1" applyAlignment="1" applyProtection="1">
      <alignment vertical="center"/>
      <protection/>
    </xf>
    <xf numFmtId="0" fontId="24" fillId="0" borderId="0" xfId="90" applyFont="1" applyFill="1" applyBorder="1" applyAlignment="1" applyProtection="1">
      <alignment vertical="center"/>
      <protection/>
    </xf>
    <xf numFmtId="0" fontId="23" fillId="0" borderId="101" xfId="90" applyFont="1" applyFill="1" applyBorder="1" applyAlignment="1" applyProtection="1">
      <alignment horizontal="center" vertical="center" wrapText="1"/>
      <protection/>
    </xf>
    <xf numFmtId="3" fontId="23" fillId="0" borderId="59" xfId="90" applyNumberFormat="1" applyFont="1" applyFill="1" applyBorder="1" applyAlignment="1" applyProtection="1">
      <alignment vertical="center"/>
      <protection/>
    </xf>
    <xf numFmtId="3" fontId="23" fillId="0" borderId="60" xfId="90" applyNumberFormat="1" applyFont="1" applyFill="1" applyBorder="1" applyAlignment="1" applyProtection="1">
      <alignment vertical="center"/>
      <protection/>
    </xf>
    <xf numFmtId="0" fontId="25" fillId="0" borderId="103" xfId="90" applyFont="1" applyFill="1" applyBorder="1" applyAlignment="1" applyProtection="1">
      <alignment horizontal="left" vertical="center" wrapText="1"/>
      <protection/>
    </xf>
    <xf numFmtId="0" fontId="23" fillId="0" borderId="64" xfId="90" applyFont="1" applyFill="1" applyBorder="1" applyAlignment="1" applyProtection="1">
      <alignment horizontal="left" vertical="center" wrapText="1"/>
      <protection/>
    </xf>
    <xf numFmtId="3" fontId="23" fillId="0" borderId="104" xfId="90" applyNumberFormat="1" applyFont="1" applyFill="1" applyBorder="1" applyAlignment="1" applyProtection="1">
      <alignment vertical="center"/>
      <protection/>
    </xf>
    <xf numFmtId="3" fontId="23" fillId="0" borderId="65" xfId="90" applyNumberFormat="1" applyFont="1" applyFill="1" applyBorder="1" applyAlignment="1" applyProtection="1">
      <alignment vertical="center"/>
      <protection/>
    </xf>
    <xf numFmtId="3" fontId="23" fillId="0" borderId="66" xfId="90" applyNumberFormat="1" applyFont="1" applyFill="1" applyBorder="1" applyAlignment="1" applyProtection="1">
      <alignment vertical="center"/>
      <protection/>
    </xf>
    <xf numFmtId="0" fontId="23" fillId="0" borderId="103" xfId="90" applyFont="1" applyFill="1" applyBorder="1" applyAlignment="1" applyProtection="1">
      <alignment horizontal="right" vertical="center" wrapText="1"/>
      <protection/>
    </xf>
    <xf numFmtId="3" fontId="23" fillId="0" borderId="65" xfId="90" applyNumberFormat="1" applyFont="1" applyFill="1" applyBorder="1" applyAlignment="1" applyProtection="1">
      <alignment vertical="center"/>
      <protection locked="0"/>
    </xf>
    <xf numFmtId="3" fontId="23" fillId="0" borderId="66" xfId="90" applyNumberFormat="1" applyFont="1" applyFill="1" applyBorder="1" applyAlignment="1" applyProtection="1">
      <alignment vertical="center"/>
      <protection locked="0"/>
    </xf>
    <xf numFmtId="3" fontId="23" fillId="0" borderId="41" xfId="90" applyNumberFormat="1" applyFont="1" applyFill="1" applyBorder="1" applyAlignment="1" applyProtection="1">
      <alignment horizontal="right" vertical="center"/>
      <protection locked="0"/>
    </xf>
    <xf numFmtId="3" fontId="23" fillId="0" borderId="44" xfId="90" applyNumberFormat="1" applyFont="1" applyFill="1" applyBorder="1" applyAlignment="1" applyProtection="1">
      <alignment horizontal="right" vertical="center"/>
      <protection locked="0"/>
    </xf>
    <xf numFmtId="0" fontId="29" fillId="0" borderId="0" xfId="90" applyFont="1" applyFill="1" applyBorder="1" applyAlignment="1" applyProtection="1">
      <alignment horizontal="left" vertical="center"/>
      <protection/>
    </xf>
    <xf numFmtId="1" fontId="25" fillId="15" borderId="87" xfId="90" applyNumberFormat="1" applyFont="1" applyFill="1" applyBorder="1" applyAlignment="1" applyProtection="1">
      <alignment horizontal="left" vertical="center" wrapText="1"/>
      <protection/>
    </xf>
    <xf numFmtId="1" fontId="25" fillId="0" borderId="86" xfId="90" applyNumberFormat="1" applyFont="1" applyFill="1" applyBorder="1" applyAlignment="1" applyProtection="1">
      <alignment horizontal="left" vertical="center" wrapText="1"/>
      <protection/>
    </xf>
    <xf numFmtId="0" fontId="25" fillId="0" borderId="103" xfId="90" applyFont="1" applyFill="1" applyBorder="1" applyAlignment="1" applyProtection="1">
      <alignment horizontal="center" vertical="center" wrapText="1"/>
      <protection/>
    </xf>
    <xf numFmtId="0" fontId="25" fillId="0" borderId="64" xfId="90" applyFont="1" applyFill="1" applyBorder="1" applyAlignment="1" applyProtection="1">
      <alignment horizontal="left" vertical="center" wrapText="1"/>
      <protection/>
    </xf>
    <xf numFmtId="3" fontId="25" fillId="0" borderId="104" xfId="90" applyNumberFormat="1" applyFont="1" applyFill="1" applyBorder="1" applyAlignment="1" applyProtection="1">
      <alignment vertical="center"/>
      <protection/>
    </xf>
    <xf numFmtId="3" fontId="25" fillId="0" borderId="65" xfId="90" applyNumberFormat="1" applyFont="1" applyFill="1" applyBorder="1" applyAlignment="1" applyProtection="1">
      <alignment vertical="center"/>
      <protection/>
    </xf>
    <xf numFmtId="3" fontId="25" fillId="0" borderId="66" xfId="90" applyNumberFormat="1" applyFont="1" applyFill="1" applyBorder="1" applyAlignment="1" applyProtection="1">
      <alignment vertical="center"/>
      <protection/>
    </xf>
    <xf numFmtId="0" fontId="23" fillId="0" borderId="103" xfId="90" applyFont="1" applyFill="1" applyBorder="1" applyAlignment="1" applyProtection="1">
      <alignment horizontal="center" vertical="center" wrapText="1"/>
      <protection/>
    </xf>
    <xf numFmtId="0" fontId="25" fillId="0" borderId="87" xfId="90" applyFont="1" applyFill="1" applyBorder="1" applyAlignment="1" applyProtection="1">
      <alignment horizontal="left" vertical="center" wrapText="1"/>
      <protection/>
    </xf>
    <xf numFmtId="0" fontId="23" fillId="0" borderId="45" xfId="90" applyFont="1" applyFill="1" applyBorder="1" applyAlignment="1" applyProtection="1">
      <alignment horizontal="left" vertical="center" wrapText="1"/>
      <protection/>
    </xf>
    <xf numFmtId="3" fontId="23" fillId="0" borderId="46" xfId="90" applyNumberFormat="1" applyFont="1" applyFill="1" applyBorder="1" applyAlignment="1" applyProtection="1">
      <alignment vertical="center"/>
      <protection/>
    </xf>
    <xf numFmtId="3" fontId="23" fillId="0" borderId="47" xfId="90" applyNumberFormat="1" applyFont="1" applyFill="1" applyBorder="1" applyAlignment="1" applyProtection="1">
      <alignment vertical="center"/>
      <protection/>
    </xf>
    <xf numFmtId="3" fontId="23" fillId="0" borderId="49" xfId="90" applyNumberFormat="1" applyFont="1" applyFill="1" applyBorder="1" applyAlignment="1" applyProtection="1">
      <alignment vertical="center"/>
      <protection/>
    </xf>
    <xf numFmtId="3" fontId="23" fillId="0" borderId="50" xfId="90" applyNumberFormat="1" applyFont="1" applyFill="1" applyBorder="1" applyAlignment="1" applyProtection="1">
      <alignment vertical="center"/>
      <protection/>
    </xf>
    <xf numFmtId="0" fontId="25" fillId="15" borderId="86" xfId="90" applyFont="1" applyFill="1" applyBorder="1" applyAlignment="1" applyProtection="1">
      <alignment horizontal="left" vertical="center" wrapText="1"/>
      <protection/>
    </xf>
    <xf numFmtId="0" fontId="25" fillId="15" borderId="39" xfId="90" applyFont="1" applyFill="1" applyBorder="1" applyAlignment="1" applyProtection="1">
      <alignment horizontal="left" vertical="center" wrapText="1"/>
      <protection/>
    </xf>
    <xf numFmtId="3" fontId="25" fillId="15" borderId="40" xfId="90" applyNumberFormat="1" applyFont="1" applyFill="1" applyBorder="1" applyAlignment="1" applyProtection="1">
      <alignment vertical="center"/>
      <protection/>
    </xf>
    <xf numFmtId="3" fontId="25" fillId="15" borderId="41" xfId="90" applyNumberFormat="1" applyFont="1" applyFill="1" applyBorder="1" applyAlignment="1" applyProtection="1">
      <alignment vertical="center"/>
      <protection/>
    </xf>
    <xf numFmtId="3" fontId="25" fillId="15" borderId="43" xfId="90" applyNumberFormat="1" applyFont="1" applyFill="1" applyBorder="1" applyAlignment="1" applyProtection="1">
      <alignment vertical="center"/>
      <protection/>
    </xf>
    <xf numFmtId="3" fontId="25" fillId="15" borderId="44" xfId="90" applyNumberFormat="1" applyFont="1" applyFill="1" applyBorder="1" applyAlignment="1" applyProtection="1">
      <alignment vertical="center"/>
      <protection/>
    </xf>
    <xf numFmtId="0" fontId="25" fillId="0" borderId="86" xfId="90" applyFont="1" applyFill="1" applyBorder="1" applyAlignment="1" applyProtection="1">
      <alignment horizontal="left" vertical="top" wrapText="1"/>
      <protection/>
    </xf>
    <xf numFmtId="0" fontId="23" fillId="0" borderId="98" xfId="90" applyFont="1" applyFill="1" applyBorder="1" applyAlignment="1" applyProtection="1">
      <alignment horizontal="center" vertical="top" wrapText="1"/>
      <protection/>
    </xf>
    <xf numFmtId="0" fontId="23" fillId="0" borderId="101" xfId="90" applyFont="1" applyFill="1" applyBorder="1" applyAlignment="1" applyProtection="1">
      <alignment horizontal="center" vertical="top" wrapText="1"/>
      <protection/>
    </xf>
    <xf numFmtId="0" fontId="23" fillId="0" borderId="101" xfId="90" applyFont="1" applyFill="1" applyBorder="1" applyAlignment="1" applyProtection="1">
      <alignment horizontal="right" vertical="top" wrapText="1"/>
      <protection/>
    </xf>
    <xf numFmtId="0" fontId="23" fillId="0" borderId="103" xfId="90" applyFont="1" applyFill="1" applyBorder="1" applyAlignment="1" applyProtection="1">
      <alignment horizontal="center" vertical="top" wrapText="1"/>
      <protection/>
    </xf>
    <xf numFmtId="0" fontId="25" fillId="0" borderId="87" xfId="90" applyFont="1" applyFill="1" applyBorder="1" applyAlignment="1" applyProtection="1">
      <alignment horizontal="left" vertical="top" wrapText="1"/>
      <protection/>
    </xf>
    <xf numFmtId="3" fontId="23" fillId="0" borderId="79" xfId="90" applyNumberFormat="1" applyFont="1" applyFill="1" applyBorder="1" applyAlignment="1" applyProtection="1">
      <alignment vertical="center"/>
      <protection/>
    </xf>
    <xf numFmtId="0" fontId="23" fillId="0" borderId="89" xfId="90" applyFont="1" applyFill="1" applyBorder="1" applyAlignment="1" applyProtection="1">
      <alignment horizontal="center" vertical="top" wrapText="1"/>
      <protection/>
    </xf>
    <xf numFmtId="3" fontId="23" fillId="0" borderId="25" xfId="90" applyNumberFormat="1" applyFont="1" applyFill="1" applyBorder="1" applyAlignment="1" applyProtection="1">
      <alignment vertical="center"/>
      <protection/>
    </xf>
    <xf numFmtId="3" fontId="23" fillId="0" borderId="17" xfId="90" applyNumberFormat="1" applyFont="1" applyFill="1" applyBorder="1" applyAlignment="1" applyProtection="1">
      <alignment vertical="center"/>
      <protection/>
    </xf>
    <xf numFmtId="3" fontId="23" fillId="0" borderId="26" xfId="90" applyNumberFormat="1" applyFont="1" applyFill="1" applyBorder="1" applyAlignment="1" applyProtection="1">
      <alignment vertical="center"/>
      <protection/>
    </xf>
    <xf numFmtId="0" fontId="23" fillId="0" borderId="88" xfId="90" applyFont="1" applyFill="1" applyBorder="1" applyAlignment="1" applyProtection="1">
      <alignment horizontal="right" vertical="top" wrapText="1"/>
      <protection/>
    </xf>
    <xf numFmtId="0" fontId="23" fillId="0" borderId="51" xfId="90" applyFont="1" applyFill="1" applyBorder="1" applyAlignment="1" applyProtection="1">
      <alignment horizontal="left" vertical="center" wrapText="1"/>
      <protection/>
    </xf>
    <xf numFmtId="3" fontId="23" fillId="0" borderId="52" xfId="90" applyNumberFormat="1" applyFont="1" applyFill="1" applyBorder="1" applyAlignment="1" applyProtection="1">
      <alignment vertical="center"/>
      <protection/>
    </xf>
    <xf numFmtId="3" fontId="23" fillId="0" borderId="53" xfId="90" applyNumberFormat="1" applyFont="1" applyFill="1" applyBorder="1" applyAlignment="1" applyProtection="1">
      <alignment vertical="center"/>
      <protection locked="0"/>
    </xf>
    <xf numFmtId="3" fontId="23" fillId="0" borderId="56" xfId="90" applyNumberFormat="1" applyFont="1" applyFill="1" applyBorder="1" applyAlignment="1" applyProtection="1">
      <alignment vertical="center"/>
      <protection locked="0"/>
    </xf>
    <xf numFmtId="0" fontId="23" fillId="0" borderId="103" xfId="90" applyFont="1" applyFill="1" applyBorder="1" applyAlignment="1" applyProtection="1">
      <alignment horizontal="right" vertical="top" wrapText="1"/>
      <protection/>
    </xf>
    <xf numFmtId="3" fontId="25" fillId="15" borderId="87" xfId="90" applyNumberFormat="1" applyFont="1" applyFill="1" applyBorder="1" applyAlignment="1" applyProtection="1">
      <alignment horizontal="left" vertical="center"/>
      <protection/>
    </xf>
    <xf numFmtId="3" fontId="25" fillId="15" borderId="45" xfId="90" applyNumberFormat="1" applyFont="1" applyFill="1" applyBorder="1" applyAlignment="1" applyProtection="1">
      <alignment vertical="center" wrapText="1"/>
      <protection/>
    </xf>
    <xf numFmtId="3" fontId="25" fillId="0" borderId="86" xfId="90" applyNumberFormat="1" applyFont="1" applyFill="1" applyBorder="1" applyAlignment="1" applyProtection="1">
      <alignment horizontal="left" vertical="center"/>
      <protection/>
    </xf>
    <xf numFmtId="3" fontId="23" fillId="0" borderId="39" xfId="90" applyNumberFormat="1" applyFont="1" applyFill="1" applyBorder="1" applyAlignment="1" applyProtection="1">
      <alignment horizontal="left" vertical="center" wrapText="1"/>
      <protection/>
    </xf>
    <xf numFmtId="3" fontId="23" fillId="0" borderId="98" xfId="90" applyNumberFormat="1" applyFont="1" applyFill="1" applyBorder="1" applyAlignment="1" applyProtection="1">
      <alignment horizontal="center" vertical="center"/>
      <protection/>
    </xf>
    <xf numFmtId="3" fontId="23" fillId="0" borderId="99" xfId="90" applyNumberFormat="1" applyFont="1" applyFill="1" applyBorder="1" applyAlignment="1" applyProtection="1">
      <alignment horizontal="left" vertical="center" wrapText="1"/>
      <protection/>
    </xf>
    <xf numFmtId="3" fontId="23" fillId="0" borderId="101" xfId="90" applyNumberFormat="1" applyFont="1" applyFill="1" applyBorder="1" applyAlignment="1" applyProtection="1">
      <alignment horizontal="center" vertical="center"/>
      <protection/>
    </xf>
    <xf numFmtId="3" fontId="23" fillId="0" borderId="58" xfId="90" applyNumberFormat="1" applyFont="1" applyFill="1" applyBorder="1" applyAlignment="1" applyProtection="1">
      <alignment horizontal="left" vertical="center" wrapText="1"/>
      <protection/>
    </xf>
    <xf numFmtId="3" fontId="25" fillId="0" borderId="103" xfId="90" applyNumberFormat="1" applyFont="1" applyFill="1" applyBorder="1" applyAlignment="1" applyProtection="1">
      <alignment horizontal="left" vertical="center"/>
      <protection/>
    </xf>
    <xf numFmtId="3" fontId="23" fillId="0" borderId="64" xfId="90" applyNumberFormat="1" applyFont="1" applyFill="1" applyBorder="1" applyAlignment="1" applyProtection="1">
      <alignment vertical="center" wrapText="1"/>
      <protection/>
    </xf>
    <xf numFmtId="3" fontId="23" fillId="0" borderId="64" xfId="90" applyNumberFormat="1" applyFont="1" applyFill="1" applyBorder="1" applyAlignment="1" applyProtection="1">
      <alignment horizontal="left" vertical="center" wrapText="1"/>
      <protection/>
    </xf>
    <xf numFmtId="3" fontId="23" fillId="0" borderId="101" xfId="90" applyNumberFormat="1" applyFont="1" applyFill="1" applyBorder="1" applyAlignment="1" applyProtection="1">
      <alignment horizontal="right" vertical="center"/>
      <protection/>
    </xf>
    <xf numFmtId="0" fontId="23" fillId="0" borderId="101" xfId="90" applyFont="1" applyFill="1" applyBorder="1" applyAlignment="1" applyProtection="1">
      <alignment vertical="center"/>
      <protection/>
    </xf>
    <xf numFmtId="0" fontId="23" fillId="0" borderId="103" xfId="90" applyFont="1" applyFill="1" applyBorder="1" applyAlignment="1" applyProtection="1">
      <alignment vertical="center"/>
      <protection/>
    </xf>
    <xf numFmtId="0" fontId="23" fillId="0" borderId="64" xfId="90" applyFont="1" applyFill="1" applyBorder="1" applyAlignment="1" applyProtection="1">
      <alignment horizontal="right" vertical="center" wrapText="1"/>
      <protection/>
    </xf>
    <xf numFmtId="0" fontId="23" fillId="0" borderId="90" xfId="90" applyFont="1" applyFill="1" applyBorder="1" applyAlignment="1" applyProtection="1">
      <alignment vertical="center"/>
      <protection/>
    </xf>
    <xf numFmtId="0" fontId="23" fillId="0" borderId="63" xfId="90" applyFont="1" applyFill="1" applyBorder="1" applyAlignment="1" applyProtection="1">
      <alignment vertical="center"/>
      <protection/>
    </xf>
    <xf numFmtId="0" fontId="30" fillId="0" borderId="0" xfId="90" applyFont="1" applyFill="1" applyBorder="1" applyAlignment="1" applyProtection="1">
      <alignment vertical="center"/>
      <protection/>
    </xf>
    <xf numFmtId="0" fontId="23" fillId="0" borderId="45" xfId="90" applyFont="1" applyFill="1" applyBorder="1" applyAlignment="1" applyProtection="1">
      <alignment vertical="center"/>
      <protection/>
    </xf>
    <xf numFmtId="3" fontId="25" fillId="0" borderId="47" xfId="90" applyNumberFormat="1" applyFont="1" applyFill="1" applyBorder="1" applyAlignment="1" applyProtection="1">
      <alignment vertical="center"/>
      <protection/>
    </xf>
    <xf numFmtId="3" fontId="25" fillId="0" borderId="49" xfId="90" applyNumberFormat="1" applyFont="1" applyFill="1" applyBorder="1" applyAlignment="1" applyProtection="1">
      <alignment vertical="center"/>
      <protection/>
    </xf>
    <xf numFmtId="3" fontId="25" fillId="0" borderId="50" xfId="90" applyNumberFormat="1" applyFont="1" applyFill="1" applyBorder="1" applyAlignment="1" applyProtection="1">
      <alignment vertical="center"/>
      <protection/>
    </xf>
    <xf numFmtId="0" fontId="31" fillId="0" borderId="0" xfId="90" applyFont="1" applyFill="1" applyBorder="1" applyAlignment="1" applyProtection="1">
      <alignment vertical="center"/>
      <protection/>
    </xf>
    <xf numFmtId="0" fontId="23" fillId="0" borderId="90" xfId="90" applyFont="1" applyFill="1" applyBorder="1" applyAlignment="1" applyProtection="1">
      <alignment horizontal="left" vertical="center"/>
      <protection/>
    </xf>
    <xf numFmtId="0" fontId="23" fillId="0" borderId="45" xfId="90" applyFont="1" applyFill="1" applyBorder="1" applyAlignment="1" applyProtection="1">
      <alignment horizontal="left" vertical="center"/>
      <protection/>
    </xf>
    <xf numFmtId="3" fontId="25" fillId="0" borderId="46" xfId="90" applyNumberFormat="1" applyFont="1" applyFill="1" applyBorder="1" applyAlignment="1" applyProtection="1">
      <alignment vertical="center"/>
      <protection/>
    </xf>
    <xf numFmtId="0" fontId="25" fillId="0" borderId="95" xfId="90" applyFont="1" applyFill="1" applyBorder="1" applyAlignment="1" applyProtection="1">
      <alignment vertical="center"/>
      <protection/>
    </xf>
    <xf numFmtId="0" fontId="25" fillId="0" borderId="63" xfId="90" applyFont="1" applyFill="1" applyBorder="1" applyAlignment="1" applyProtection="1">
      <alignment vertical="center"/>
      <protection/>
    </xf>
    <xf numFmtId="0" fontId="25" fillId="0" borderId="87" xfId="90" applyFont="1" applyFill="1" applyBorder="1" applyAlignment="1" applyProtection="1">
      <alignment vertical="center"/>
      <protection/>
    </xf>
    <xf numFmtId="0" fontId="25" fillId="0" borderId="45" xfId="90" applyFont="1" applyFill="1" applyBorder="1" applyAlignment="1" applyProtection="1">
      <alignment vertical="center"/>
      <protection/>
    </xf>
    <xf numFmtId="0" fontId="23" fillId="0" borderId="88" xfId="90" applyFont="1" applyFill="1" applyBorder="1" applyAlignment="1" applyProtection="1">
      <alignment vertical="center"/>
      <protection/>
    </xf>
    <xf numFmtId="0" fontId="23" fillId="0" borderId="51" xfId="90" applyFont="1" applyFill="1" applyBorder="1" applyAlignment="1" applyProtection="1">
      <alignment vertical="center"/>
      <protection/>
    </xf>
    <xf numFmtId="0" fontId="23" fillId="0" borderId="58" xfId="90" applyFont="1" applyFill="1" applyBorder="1" applyAlignment="1" applyProtection="1">
      <alignment vertical="center"/>
      <protection/>
    </xf>
    <xf numFmtId="0" fontId="23" fillId="0" borderId="105" xfId="90" applyFont="1" applyFill="1" applyBorder="1" applyAlignment="1" applyProtection="1">
      <alignment vertical="center"/>
      <protection/>
    </xf>
    <xf numFmtId="0" fontId="23" fillId="0" borderId="61" xfId="90" applyFont="1" applyFill="1" applyBorder="1" applyAlignment="1" applyProtection="1">
      <alignment vertical="center"/>
      <protection/>
    </xf>
    <xf numFmtId="3" fontId="23" fillId="0" borderId="76" xfId="90" applyNumberFormat="1" applyFont="1" applyFill="1" applyBorder="1" applyAlignment="1" applyProtection="1">
      <alignment vertical="center"/>
      <protection/>
    </xf>
    <xf numFmtId="3" fontId="23" fillId="0" borderId="62" xfId="90" applyNumberFormat="1" applyFont="1" applyFill="1" applyBorder="1" applyAlignment="1" applyProtection="1">
      <alignment vertical="center"/>
      <protection locked="0"/>
    </xf>
    <xf numFmtId="3" fontId="23" fillId="0" borderId="106" xfId="90" applyNumberFormat="1" applyFont="1" applyFill="1" applyBorder="1" applyAlignment="1" applyProtection="1">
      <alignment vertical="center"/>
      <protection locked="0"/>
    </xf>
    <xf numFmtId="3" fontId="23" fillId="0" borderId="57" xfId="90" applyNumberFormat="1" applyFont="1" applyFill="1" applyBorder="1" applyAlignment="1" applyProtection="1">
      <alignment vertical="center"/>
      <protection locked="0"/>
    </xf>
    <xf numFmtId="0" fontId="23" fillId="0" borderId="87" xfId="90" applyFont="1" applyFill="1" applyBorder="1" applyAlignment="1" applyProtection="1">
      <alignment vertical="center"/>
      <protection/>
    </xf>
    <xf numFmtId="3" fontId="23" fillId="0" borderId="47" xfId="90" applyNumberFormat="1" applyFont="1" applyFill="1" applyBorder="1" applyAlignment="1" applyProtection="1">
      <alignment vertical="center"/>
      <protection locked="0"/>
    </xf>
    <xf numFmtId="3" fontId="23" fillId="0" borderId="49" xfId="90" applyNumberFormat="1" applyFont="1" applyFill="1" applyBorder="1" applyAlignment="1" applyProtection="1">
      <alignment vertical="center"/>
      <protection locked="0"/>
    </xf>
    <xf numFmtId="3" fontId="23" fillId="0" borderId="50" xfId="90" applyNumberFormat="1" applyFont="1" applyFill="1" applyBorder="1" applyAlignment="1" applyProtection="1">
      <alignment vertical="center"/>
      <protection locked="0"/>
    </xf>
    <xf numFmtId="3" fontId="25" fillId="0" borderId="47" xfId="90" applyNumberFormat="1" applyFont="1" applyFill="1" applyBorder="1" applyAlignment="1" applyProtection="1">
      <alignment vertical="center"/>
      <protection locked="0"/>
    </xf>
    <xf numFmtId="3" fontId="25" fillId="0" borderId="49" xfId="90" applyNumberFormat="1" applyFont="1" applyFill="1" applyBorder="1" applyAlignment="1" applyProtection="1">
      <alignment vertical="center"/>
      <protection locked="0"/>
    </xf>
    <xf numFmtId="3" fontId="25" fillId="0" borderId="50" xfId="90" applyNumberFormat="1" applyFont="1" applyFill="1" applyBorder="1" applyAlignment="1" applyProtection="1">
      <alignment vertical="center"/>
      <protection locked="0"/>
    </xf>
    <xf numFmtId="0" fontId="25" fillId="0" borderId="86" xfId="90" applyFont="1" applyFill="1" applyBorder="1" applyAlignment="1" applyProtection="1">
      <alignment vertical="center"/>
      <protection/>
    </xf>
    <xf numFmtId="0" fontId="25" fillId="0" borderId="39" xfId="90" applyFont="1" applyFill="1" applyBorder="1" applyAlignment="1" applyProtection="1">
      <alignment vertical="center"/>
      <protection/>
    </xf>
    <xf numFmtId="3" fontId="25" fillId="0" borderId="78" xfId="90" applyNumberFormat="1" applyFont="1" applyFill="1" applyBorder="1" applyAlignment="1" applyProtection="1">
      <alignment vertical="center"/>
      <protection/>
    </xf>
    <xf numFmtId="3" fontId="25" fillId="0" borderId="78" xfId="90" applyNumberFormat="1" applyFont="1" applyFill="1" applyBorder="1" applyAlignment="1" applyProtection="1">
      <alignment vertical="center"/>
      <protection locked="0"/>
    </xf>
    <xf numFmtId="3" fontId="25" fillId="0" borderId="0" xfId="90" applyNumberFormat="1" applyFont="1" applyFill="1" applyBorder="1" applyAlignment="1" applyProtection="1">
      <alignment vertical="center"/>
      <protection locked="0"/>
    </xf>
    <xf numFmtId="3" fontId="25" fillId="0" borderId="17" xfId="90" applyNumberFormat="1" applyFont="1" applyFill="1" applyBorder="1" applyAlignment="1" applyProtection="1">
      <alignment vertical="center"/>
      <protection locked="0"/>
    </xf>
    <xf numFmtId="3" fontId="25" fillId="0" borderId="14" xfId="90" applyNumberFormat="1" applyFont="1" applyFill="1" applyBorder="1" applyAlignment="1" applyProtection="1">
      <alignment vertical="center"/>
      <protection locked="0"/>
    </xf>
    <xf numFmtId="0" fontId="25" fillId="0" borderId="39" xfId="90" applyFont="1" applyFill="1" applyBorder="1" applyAlignment="1" applyProtection="1">
      <alignment vertical="center" wrapText="1"/>
      <protection/>
    </xf>
    <xf numFmtId="3" fontId="25" fillId="0" borderId="40" xfId="90" applyNumberFormat="1" applyFont="1" applyFill="1" applyBorder="1" applyAlignment="1" applyProtection="1">
      <alignment vertical="center"/>
      <protection/>
    </xf>
    <xf numFmtId="3" fontId="23" fillId="0" borderId="79" xfId="90" applyNumberFormat="1" applyFont="1" applyFill="1" applyBorder="1" applyAlignment="1" applyProtection="1">
      <alignment vertical="center"/>
      <protection locked="0"/>
    </xf>
    <xf numFmtId="3" fontId="23" fillId="0" borderId="48" xfId="90" applyNumberFormat="1" applyFont="1" applyFill="1" applyBorder="1" applyAlignment="1" applyProtection="1">
      <alignment vertical="center"/>
      <protection locked="0"/>
    </xf>
    <xf numFmtId="0" fontId="28" fillId="0" borderId="0" xfId="90" applyFont="1" applyBorder="1" applyAlignment="1" applyProtection="1">
      <alignment vertical="center"/>
      <protection/>
    </xf>
    <xf numFmtId="49" fontId="23" fillId="0" borderId="63" xfId="88" applyNumberFormat="1" applyFont="1" applyFill="1" applyBorder="1" applyAlignment="1" applyProtection="1">
      <alignment horizontal="left" vertical="center" textRotation="90" wrapText="1"/>
      <protection/>
    </xf>
    <xf numFmtId="0" fontId="23" fillId="0" borderId="15" xfId="88" applyFont="1" applyFill="1" applyBorder="1" applyAlignment="1" applyProtection="1">
      <alignment horizontal="left" vertical="center" wrapText="1"/>
      <protection/>
    </xf>
    <xf numFmtId="0" fontId="23" fillId="0" borderId="62" xfId="88" applyFont="1" applyFill="1" applyBorder="1" applyAlignment="1" applyProtection="1">
      <alignment horizontal="center" vertical="center" textRotation="90" wrapText="1"/>
      <protection/>
    </xf>
    <xf numFmtId="0" fontId="0" fillId="0" borderId="35" xfId="88" applyBorder="1" applyAlignment="1">
      <alignment horizontal="center" vertical="center" textRotation="90"/>
      <protection/>
    </xf>
    <xf numFmtId="49" fontId="23" fillId="0" borderId="107" xfId="88" applyNumberFormat="1" applyFont="1" applyFill="1" applyBorder="1" applyAlignment="1" applyProtection="1">
      <alignment horizontal="center" vertical="center"/>
      <protection/>
    </xf>
    <xf numFmtId="49" fontId="23" fillId="0" borderId="108" xfId="88" applyNumberFormat="1" applyFont="1" applyFill="1" applyBorder="1" applyAlignment="1" applyProtection="1">
      <alignment horizontal="center" vertical="center"/>
      <protection/>
    </xf>
    <xf numFmtId="49" fontId="23" fillId="0" borderId="109" xfId="88" applyNumberFormat="1" applyFont="1" applyFill="1" applyBorder="1" applyAlignment="1" applyProtection="1">
      <alignment horizontal="center" vertical="center"/>
      <protection/>
    </xf>
    <xf numFmtId="0" fontId="23" fillId="0" borderId="26" xfId="88" applyFont="1" applyFill="1" applyBorder="1" applyAlignment="1" applyProtection="1">
      <alignment horizontal="center" vertical="center" textRotation="90" wrapText="1"/>
      <protection/>
    </xf>
    <xf numFmtId="0" fontId="25" fillId="0" borderId="46" xfId="88" applyFont="1" applyFill="1" applyBorder="1" applyAlignment="1" applyProtection="1">
      <alignment horizontal="left" vertical="center"/>
      <protection/>
    </xf>
    <xf numFmtId="0" fontId="25" fillId="0" borderId="110" xfId="88" applyFont="1" applyFill="1" applyBorder="1" applyAlignment="1" applyProtection="1">
      <alignment horizontal="left" vertical="center"/>
      <protection/>
    </xf>
    <xf numFmtId="0" fontId="19" fillId="24" borderId="11" xfId="88" applyFont="1" applyFill="1" applyBorder="1" applyAlignment="1" applyProtection="1">
      <alignment horizontal="right" vertical="center"/>
      <protection/>
    </xf>
    <xf numFmtId="49" fontId="23" fillId="0" borderId="63" xfId="88" applyNumberFormat="1" applyFont="1" applyFill="1" applyBorder="1" applyAlignment="1" applyProtection="1">
      <alignment horizontal="center" vertical="center" wrapText="1"/>
      <protection/>
    </xf>
    <xf numFmtId="49" fontId="23" fillId="0" borderId="15" xfId="88" applyNumberFormat="1" applyFont="1" applyFill="1" applyBorder="1" applyAlignment="1" applyProtection="1">
      <alignment horizontal="center" vertical="center" wrapText="1"/>
      <protection/>
    </xf>
    <xf numFmtId="49" fontId="20" fillId="24" borderId="13" xfId="88" applyNumberFormat="1" applyFont="1" applyFill="1" applyBorder="1" applyAlignment="1" applyProtection="1">
      <alignment horizontal="center" vertical="center"/>
      <protection/>
    </xf>
    <xf numFmtId="0" fontId="23" fillId="0" borderId="24" xfId="88" applyFont="1" applyFill="1" applyBorder="1" applyAlignment="1" applyProtection="1">
      <alignment horizontal="center" vertical="center" textRotation="90"/>
      <protection/>
    </xf>
    <xf numFmtId="0" fontId="23" fillId="0" borderId="25" xfId="88" applyFont="1" applyFill="1" applyBorder="1" applyAlignment="1" applyProtection="1">
      <alignment horizontal="center" vertical="center" textRotation="90"/>
      <protection/>
    </xf>
    <xf numFmtId="0" fontId="23" fillId="0" borderId="17" xfId="88" applyNumberFormat="1" applyFont="1" applyFill="1" applyBorder="1" applyAlignment="1" applyProtection="1">
      <alignment horizontal="center" vertical="center" textRotation="90" wrapText="1"/>
      <protection/>
    </xf>
    <xf numFmtId="49" fontId="23" fillId="0" borderId="111" xfId="88" applyNumberFormat="1" applyFont="1" applyFill="1" applyBorder="1" applyAlignment="1" applyProtection="1">
      <alignment horizontal="center" vertical="center"/>
      <protection/>
    </xf>
    <xf numFmtId="49" fontId="23" fillId="0" borderId="102" xfId="88" applyNumberFormat="1" applyFont="1" applyFill="1" applyBorder="1" applyAlignment="1" applyProtection="1">
      <alignment horizontal="center" vertical="center"/>
      <protection/>
    </xf>
    <xf numFmtId="0" fontId="19" fillId="24" borderId="11" xfId="90" applyFont="1" applyFill="1" applyBorder="1" applyAlignment="1" applyProtection="1">
      <alignment horizontal="right" vertical="center"/>
      <protection/>
    </xf>
    <xf numFmtId="49" fontId="20" fillId="24" borderId="82" xfId="90" applyNumberFormat="1" applyFont="1" applyFill="1" applyBorder="1" applyAlignment="1" applyProtection="1">
      <alignment horizontal="center" vertical="center"/>
      <protection/>
    </xf>
    <xf numFmtId="49" fontId="20" fillId="24" borderId="0" xfId="90" applyNumberFormat="1" applyFont="1" applyFill="1" applyBorder="1" applyAlignment="1" applyProtection="1">
      <alignment horizontal="center" vertical="center"/>
      <protection/>
    </xf>
    <xf numFmtId="49" fontId="20" fillId="24" borderId="14" xfId="90" applyNumberFormat="1" applyFont="1" applyFill="1" applyBorder="1" applyAlignment="1" applyProtection="1">
      <alignment horizontal="center" vertical="center"/>
      <protection/>
    </xf>
    <xf numFmtId="49" fontId="23" fillId="0" borderId="89" xfId="90" applyNumberFormat="1" applyFont="1" applyFill="1" applyBorder="1" applyAlignment="1" applyProtection="1">
      <alignment horizontal="left" vertical="center" textRotation="90" wrapText="1"/>
      <protection/>
    </xf>
    <xf numFmtId="0" fontId="23" fillId="0" borderId="82" xfId="90" applyFont="1" applyFill="1" applyBorder="1" applyAlignment="1" applyProtection="1">
      <alignment horizontal="left" vertical="center" wrapText="1"/>
      <protection/>
    </xf>
    <xf numFmtId="49" fontId="23" fillId="0" borderId="63" xfId="90" applyNumberFormat="1" applyFont="1" applyFill="1" applyBorder="1" applyAlignment="1" applyProtection="1">
      <alignment horizontal="center" vertical="center" wrapText="1"/>
      <protection/>
    </xf>
    <xf numFmtId="49" fontId="23" fillId="0" borderId="15" xfId="90" applyNumberFormat="1" applyFont="1" applyFill="1" applyBorder="1" applyAlignment="1" applyProtection="1">
      <alignment horizontal="center" vertical="center" wrapText="1"/>
      <protection/>
    </xf>
    <xf numFmtId="49" fontId="23" fillId="0" borderId="107" xfId="90" applyNumberFormat="1" applyFont="1" applyFill="1" applyBorder="1" applyAlignment="1" applyProtection="1">
      <alignment horizontal="center" vertical="center"/>
      <protection/>
    </xf>
    <xf numFmtId="49" fontId="23" fillId="0" borderId="108" xfId="90" applyNumberFormat="1" applyFont="1" applyFill="1" applyBorder="1" applyAlignment="1" applyProtection="1">
      <alignment horizontal="center" vertical="center"/>
      <protection/>
    </xf>
    <xf numFmtId="49" fontId="23" fillId="0" borderId="109" xfId="90" applyNumberFormat="1" applyFont="1" applyFill="1" applyBorder="1" applyAlignment="1" applyProtection="1">
      <alignment horizontal="center" vertical="center"/>
      <protection/>
    </xf>
    <xf numFmtId="49" fontId="23" fillId="0" borderId="111" xfId="90" applyNumberFormat="1" applyFont="1" applyFill="1" applyBorder="1" applyAlignment="1" applyProtection="1">
      <alignment horizontal="center" vertical="center"/>
      <protection/>
    </xf>
    <xf numFmtId="49" fontId="23" fillId="0" borderId="102" xfId="90" applyNumberFormat="1" applyFont="1" applyFill="1" applyBorder="1" applyAlignment="1" applyProtection="1">
      <alignment horizontal="center" vertical="center"/>
      <protection/>
    </xf>
    <xf numFmtId="0" fontId="23" fillId="0" borderId="57" xfId="90" applyFont="1" applyFill="1" applyBorder="1" applyAlignment="1" applyProtection="1">
      <alignment horizontal="center" vertical="center" textRotation="90" wrapText="1"/>
      <protection/>
    </xf>
    <xf numFmtId="0" fontId="23" fillId="0" borderId="26" xfId="90" applyFont="1" applyFill="1" applyBorder="1" applyAlignment="1" applyProtection="1">
      <alignment horizontal="center" vertical="center" textRotation="90" wrapText="1"/>
      <protection/>
    </xf>
    <xf numFmtId="0" fontId="23" fillId="0" borderId="76" xfId="90" applyFont="1" applyFill="1" applyBorder="1" applyAlignment="1" applyProtection="1">
      <alignment horizontal="center" vertical="center" textRotation="90"/>
      <protection/>
    </xf>
    <xf numFmtId="0" fontId="23" fillId="0" borderId="24" xfId="90" applyFont="1" applyFill="1" applyBorder="1" applyAlignment="1" applyProtection="1">
      <alignment horizontal="center" vertical="center" textRotation="90"/>
      <protection/>
    </xf>
    <xf numFmtId="0" fontId="23" fillId="0" borderId="62" xfId="90" applyFont="1" applyFill="1" applyBorder="1" applyAlignment="1" applyProtection="1">
      <alignment horizontal="center" vertical="center" textRotation="90"/>
      <protection/>
    </xf>
    <xf numFmtId="0" fontId="23" fillId="0" borderId="25" xfId="90" applyFont="1" applyFill="1" applyBorder="1" applyAlignment="1" applyProtection="1">
      <alignment horizontal="center" vertical="center" textRotation="90"/>
      <protection/>
    </xf>
    <xf numFmtId="0" fontId="25" fillId="0" borderId="112" xfId="90" applyFont="1" applyFill="1" applyBorder="1" applyAlignment="1" applyProtection="1">
      <alignment horizontal="left" vertical="center"/>
      <protection/>
    </xf>
    <xf numFmtId="0" fontId="25" fillId="0" borderId="110" xfId="90" applyFont="1" applyFill="1" applyBorder="1" applyAlignment="1" applyProtection="1">
      <alignment horizontal="left" vertical="center"/>
      <protection/>
    </xf>
    <xf numFmtId="0" fontId="23" fillId="0" borderId="62" xfId="90" applyFont="1" applyFill="1" applyBorder="1" applyAlignment="1" applyProtection="1">
      <alignment horizontal="center" vertical="center" textRotation="90" wrapText="1"/>
      <protection/>
    </xf>
    <xf numFmtId="0" fontId="0" fillId="0" borderId="35" xfId="90" applyBorder="1" applyAlignment="1">
      <alignment horizontal="center" vertical="center" textRotation="90"/>
      <protection/>
    </xf>
    <xf numFmtId="0" fontId="23" fillId="0" borderId="106" xfId="9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7" xfId="9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7" xfId="89" applyNumberFormat="1" applyFont="1" applyFill="1" applyBorder="1" applyAlignment="1" applyProtection="1">
      <alignment horizontal="center" vertical="center" textRotation="90" wrapText="1"/>
      <protection/>
    </xf>
    <xf numFmtId="49" fontId="23" fillId="0" borderId="111" xfId="89" applyNumberFormat="1" applyFont="1" applyFill="1" applyBorder="1" applyAlignment="1" applyProtection="1">
      <alignment horizontal="center" vertical="center"/>
      <protection/>
    </xf>
    <xf numFmtId="49" fontId="23" fillId="0" borderId="102" xfId="89" applyNumberFormat="1" applyFont="1" applyFill="1" applyBorder="1" applyAlignment="1" applyProtection="1">
      <alignment horizontal="center" vertical="center"/>
      <protection/>
    </xf>
    <xf numFmtId="49" fontId="23" fillId="0" borderId="89" xfId="89" applyNumberFormat="1" applyFont="1" applyFill="1" applyBorder="1" applyAlignment="1" applyProtection="1">
      <alignment horizontal="left" vertical="center" textRotation="90" wrapText="1"/>
      <protection/>
    </xf>
    <xf numFmtId="0" fontId="23" fillId="0" borderId="82" xfId="89" applyFont="1" applyFill="1" applyBorder="1" applyAlignment="1" applyProtection="1">
      <alignment horizontal="left" vertical="center" wrapText="1"/>
      <protection/>
    </xf>
    <xf numFmtId="0" fontId="23" fillId="0" borderId="62" xfId="89" applyFont="1" applyFill="1" applyBorder="1" applyAlignment="1" applyProtection="1">
      <alignment horizontal="center" vertical="center" textRotation="90" wrapText="1"/>
      <protection/>
    </xf>
    <xf numFmtId="0" fontId="0" fillId="0" borderId="35" xfId="89" applyBorder="1" applyAlignment="1">
      <alignment horizontal="center" vertical="center" textRotation="90"/>
      <protection/>
    </xf>
    <xf numFmtId="0" fontId="25" fillId="0" borderId="46" xfId="89" applyFont="1" applyFill="1" applyBorder="1" applyAlignment="1" applyProtection="1">
      <alignment horizontal="left" vertical="center"/>
      <protection/>
    </xf>
    <xf numFmtId="0" fontId="25" fillId="0" borderId="110" xfId="89" applyFont="1" applyFill="1" applyBorder="1" applyAlignment="1" applyProtection="1">
      <alignment horizontal="left" vertical="center"/>
      <protection/>
    </xf>
    <xf numFmtId="0" fontId="19" fillId="24" borderId="11" xfId="89" applyFont="1" applyFill="1" applyBorder="1" applyAlignment="1" applyProtection="1">
      <alignment horizontal="right" vertical="center"/>
      <protection/>
    </xf>
    <xf numFmtId="49" fontId="23" fillId="0" borderId="63" xfId="89" applyNumberFormat="1" applyFont="1" applyFill="1" applyBorder="1" applyAlignment="1" applyProtection="1">
      <alignment horizontal="center" vertical="center" wrapText="1"/>
      <protection/>
    </xf>
    <xf numFmtId="49" fontId="23" fillId="0" borderId="15" xfId="89" applyNumberFormat="1" applyFont="1" applyFill="1" applyBorder="1" applyAlignment="1" applyProtection="1">
      <alignment horizontal="center" vertical="center" wrapText="1"/>
      <protection/>
    </xf>
    <xf numFmtId="49" fontId="20" fillId="24" borderId="82" xfId="89" applyNumberFormat="1" applyFont="1" applyFill="1" applyBorder="1" applyAlignment="1" applyProtection="1">
      <alignment horizontal="center" vertical="center"/>
      <protection/>
    </xf>
    <xf numFmtId="49" fontId="20" fillId="24" borderId="0" xfId="89" applyNumberFormat="1" applyFont="1" applyFill="1" applyBorder="1" applyAlignment="1" applyProtection="1">
      <alignment horizontal="center" vertical="center"/>
      <protection/>
    </xf>
    <xf numFmtId="49" fontId="20" fillId="24" borderId="14" xfId="89" applyNumberFormat="1" applyFont="1" applyFill="1" applyBorder="1" applyAlignment="1" applyProtection="1">
      <alignment horizontal="center" vertical="center"/>
      <protection/>
    </xf>
    <xf numFmtId="49" fontId="18" fillId="24" borderId="0" xfId="89" applyNumberFormat="1" applyFont="1" applyFill="1" applyBorder="1" applyAlignment="1" applyProtection="1">
      <alignment horizontal="left" vertical="center"/>
      <protection locked="0"/>
    </xf>
    <xf numFmtId="49" fontId="18" fillId="24" borderId="14" xfId="89" applyNumberFormat="1" applyFont="1" applyFill="1" applyBorder="1" applyAlignment="1" applyProtection="1">
      <alignment horizontal="left" vertical="center"/>
      <protection locked="0"/>
    </xf>
    <xf numFmtId="49" fontId="23" fillId="0" borderId="107" xfId="89" applyNumberFormat="1" applyFont="1" applyFill="1" applyBorder="1" applyAlignment="1" applyProtection="1">
      <alignment horizontal="center" vertical="center"/>
      <protection/>
    </xf>
    <xf numFmtId="49" fontId="23" fillId="0" borderId="108" xfId="89" applyNumberFormat="1" applyFont="1" applyFill="1" applyBorder="1" applyAlignment="1" applyProtection="1">
      <alignment horizontal="center" vertical="center"/>
      <protection/>
    </xf>
    <xf numFmtId="49" fontId="23" fillId="0" borderId="109" xfId="89" applyNumberFormat="1" applyFont="1" applyFill="1" applyBorder="1" applyAlignment="1" applyProtection="1">
      <alignment horizontal="center" vertical="center"/>
      <protection/>
    </xf>
    <xf numFmtId="0" fontId="23" fillId="0" borderId="26" xfId="89" applyFont="1" applyFill="1" applyBorder="1" applyAlignment="1" applyProtection="1">
      <alignment horizontal="center" vertical="center" textRotation="90" wrapText="1"/>
      <protection/>
    </xf>
    <xf numFmtId="0" fontId="23" fillId="0" borderId="24" xfId="89" applyFont="1" applyFill="1" applyBorder="1" applyAlignment="1" applyProtection="1">
      <alignment horizontal="center" vertical="center" textRotation="90"/>
      <protection/>
    </xf>
    <xf numFmtId="0" fontId="23" fillId="0" borderId="25" xfId="89" applyFont="1" applyFill="1" applyBorder="1" applyAlignment="1" applyProtection="1">
      <alignment horizontal="center" vertical="center" textRotation="90"/>
      <protection/>
    </xf>
    <xf numFmtId="0" fontId="25" fillId="0" borderId="112" xfId="89" applyFont="1" applyFill="1" applyBorder="1" applyAlignment="1" applyProtection="1">
      <alignment horizontal="left" vertical="center"/>
      <protection/>
    </xf>
  </cellXfs>
  <cellStyles count="93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INGA" xfId="88"/>
    <cellStyle name="Normal_KRISTINE" xfId="89"/>
    <cellStyle name="Normal_SANDRA" xfId="90"/>
    <cellStyle name="Nosaukums" xfId="91"/>
    <cellStyle name="Note" xfId="92"/>
    <cellStyle name="Output" xfId="93"/>
    <cellStyle name="Pārbaudes šūna" xfId="94"/>
    <cellStyle name="Paskaidrojošs teksts" xfId="95"/>
    <cellStyle name="Percent" xfId="96"/>
    <cellStyle name="Piezīme" xfId="97"/>
    <cellStyle name="Saistītā šūna" xfId="98"/>
    <cellStyle name="Slikts" xfId="99"/>
    <cellStyle name="Title" xfId="100"/>
    <cellStyle name="Total" xfId="101"/>
    <cellStyle name="Virsraksts 1" xfId="102"/>
    <cellStyle name="Virsraksts 2" xfId="103"/>
    <cellStyle name="Virsraksts 3" xfId="104"/>
    <cellStyle name="Virsraksts 4" xfId="105"/>
    <cellStyle name="Warning Text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51"/>
  </sheetPr>
  <dimension ref="A1:I46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226" customWidth="1"/>
    <col min="2" max="2" width="24.28125" style="226" customWidth="1"/>
    <col min="3" max="8" width="8.7109375" style="226" customWidth="1"/>
    <col min="9" max="9" width="7.57421875" style="226" customWidth="1"/>
    <col min="10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732" t="s">
        <v>0</v>
      </c>
      <c r="H1" s="732"/>
      <c r="I1" s="3" t="s">
        <v>318</v>
      </c>
    </row>
    <row r="2" spans="1:9" ht="18" customHeight="1">
      <c r="A2" s="735" t="s">
        <v>2</v>
      </c>
      <c r="B2" s="245"/>
      <c r="C2" s="245"/>
      <c r="D2" s="245"/>
      <c r="E2" s="245"/>
      <c r="F2" s="245"/>
      <c r="G2" s="245"/>
      <c r="H2" s="245"/>
      <c r="I2" s="246"/>
    </row>
    <row r="3" spans="1:9" ht="12.75">
      <c r="A3" s="5" t="s">
        <v>3</v>
      </c>
      <c r="B3" s="8"/>
      <c r="C3" s="9" t="s">
        <v>319</v>
      </c>
      <c r="D3" s="9"/>
      <c r="E3" s="9"/>
      <c r="F3" s="9"/>
      <c r="G3" s="9"/>
      <c r="H3" s="9"/>
      <c r="I3" s="10"/>
    </row>
    <row r="4" spans="1:9" ht="12.75">
      <c r="A4" s="5" t="s">
        <v>5</v>
      </c>
      <c r="B4" s="6"/>
      <c r="C4" s="11" t="s">
        <v>320</v>
      </c>
      <c r="D4" s="11"/>
      <c r="E4" s="11"/>
      <c r="F4" s="11"/>
      <c r="G4" s="11"/>
      <c r="H4" s="11"/>
      <c r="I4" s="12"/>
    </row>
    <row r="5" spans="1:9" ht="12.75">
      <c r="A5" s="5" t="s">
        <v>6</v>
      </c>
      <c r="B5" s="6"/>
      <c r="C5" s="9" t="s">
        <v>321</v>
      </c>
      <c r="D5" s="9"/>
      <c r="E5" s="9"/>
      <c r="F5" s="9"/>
      <c r="G5" s="9"/>
      <c r="H5" s="9"/>
      <c r="I5" s="10"/>
    </row>
    <row r="6" spans="1:9" ht="12.75">
      <c r="A6" s="13" t="s">
        <v>8</v>
      </c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 t="s">
        <v>9</v>
      </c>
      <c r="C7" s="14" t="s">
        <v>322</v>
      </c>
      <c r="D7" s="14"/>
      <c r="E7" s="14"/>
      <c r="F7" s="14"/>
      <c r="G7" s="14"/>
      <c r="H7" s="14"/>
      <c r="I7" s="15"/>
    </row>
    <row r="8" spans="1:9" ht="12.75">
      <c r="A8" s="5"/>
      <c r="B8" s="6" t="s">
        <v>11</v>
      </c>
      <c r="C8" s="16"/>
      <c r="D8" s="16"/>
      <c r="E8" s="16"/>
      <c r="F8" s="16"/>
      <c r="G8" s="16"/>
      <c r="H8" s="16"/>
      <c r="I8" s="17"/>
    </row>
    <row r="9" spans="1:9" ht="12.75">
      <c r="A9" s="5"/>
      <c r="B9" s="6" t="s">
        <v>12</v>
      </c>
      <c r="C9" s="14"/>
      <c r="D9" s="14"/>
      <c r="E9" s="14"/>
      <c r="F9" s="14"/>
      <c r="G9" s="14"/>
      <c r="H9" s="14"/>
      <c r="I9" s="15"/>
    </row>
    <row r="10" spans="1:9" ht="12.75">
      <c r="A10" s="5"/>
      <c r="B10" s="6" t="s">
        <v>13</v>
      </c>
      <c r="C10" s="14"/>
      <c r="D10" s="14"/>
      <c r="E10" s="14"/>
      <c r="F10" s="14"/>
      <c r="G10" s="14"/>
      <c r="H10" s="14"/>
      <c r="I10" s="15"/>
    </row>
    <row r="11" spans="1:9" ht="12.75">
      <c r="A11" s="5"/>
      <c r="B11" s="6" t="s">
        <v>14</v>
      </c>
      <c r="C11" s="14"/>
      <c r="D11" s="14"/>
      <c r="E11" s="14"/>
      <c r="F11" s="14"/>
      <c r="G11" s="14"/>
      <c r="H11" s="14"/>
      <c r="I11" s="15"/>
    </row>
    <row r="12" spans="1:9" s="18" customFormat="1" ht="12.75" customHeight="1">
      <c r="A12" s="722" t="s">
        <v>15</v>
      </c>
      <c r="B12" s="733" t="s">
        <v>16</v>
      </c>
      <c r="C12" s="726" t="s">
        <v>17</v>
      </c>
      <c r="D12" s="727"/>
      <c r="E12" s="727"/>
      <c r="F12" s="727"/>
      <c r="G12" s="727"/>
      <c r="H12" s="727"/>
      <c r="I12" s="728"/>
    </row>
    <row r="13" spans="1:9" s="18" customFormat="1" ht="12.75" customHeight="1">
      <c r="A13" s="723"/>
      <c r="B13" s="734"/>
      <c r="C13" s="736" t="s">
        <v>18</v>
      </c>
      <c r="D13" s="737" t="s">
        <v>19</v>
      </c>
      <c r="E13" s="724" t="s">
        <v>20</v>
      </c>
      <c r="F13" s="738" t="s">
        <v>21</v>
      </c>
      <c r="G13" s="739" t="s">
        <v>22</v>
      </c>
      <c r="H13" s="740"/>
      <c r="I13" s="729" t="s">
        <v>323</v>
      </c>
    </row>
    <row r="14" spans="1:9" s="22" customFormat="1" ht="35.25" thickBot="1">
      <c r="A14" s="723"/>
      <c r="B14" s="734"/>
      <c r="C14" s="736"/>
      <c r="D14" s="737"/>
      <c r="E14" s="725"/>
      <c r="F14" s="738"/>
      <c r="G14" s="20" t="s">
        <v>24</v>
      </c>
      <c r="H14" s="21" t="s">
        <v>25</v>
      </c>
      <c r="I14" s="729"/>
    </row>
    <row r="15" spans="1:9" s="22" customFormat="1" ht="13.5" customHeight="1" thickTop="1">
      <c r="A15" s="23" t="s">
        <v>26</v>
      </c>
      <c r="B15" s="23">
        <v>2</v>
      </c>
      <c r="C15" s="24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8">
        <v>9</v>
      </c>
    </row>
    <row r="16" spans="1:9" s="36" customFormat="1" ht="16.5">
      <c r="A16" s="29"/>
      <c r="B16" s="30" t="s">
        <v>27</v>
      </c>
      <c r="C16" s="31"/>
      <c r="D16" s="32"/>
      <c r="E16" s="32"/>
      <c r="F16" s="32"/>
      <c r="G16" s="33"/>
      <c r="H16" s="34"/>
      <c r="I16" s="35"/>
    </row>
    <row r="17" spans="1:9" s="44" customFormat="1" ht="32.25" customHeight="1" thickBot="1">
      <c r="A17" s="37"/>
      <c r="B17" s="38" t="s">
        <v>28</v>
      </c>
      <c r="C17" s="39">
        <f aca="true" t="shared" si="0" ref="C17:C42">SUM(D17:I17)</f>
        <v>195144</v>
      </c>
      <c r="D17" s="40">
        <f>SUM(D18,D21,D38)</f>
        <v>195144</v>
      </c>
      <c r="E17" s="40">
        <f>SUM(E18,E21,E38)</f>
        <v>0</v>
      </c>
      <c r="F17" s="40">
        <f>SUM(F18,F21,F38)</f>
        <v>0</v>
      </c>
      <c r="G17" s="41">
        <f>SUM(G18,G21,G22,G38)</f>
        <v>0</v>
      </c>
      <c r="H17" s="42">
        <f>SUM(H18,H23,H38)</f>
        <v>0</v>
      </c>
      <c r="I17" s="43">
        <f>SUM(I18,I38)</f>
        <v>0</v>
      </c>
    </row>
    <row r="18" spans="1:9" s="52" customFormat="1" ht="21.75" customHeight="1" thickTop="1">
      <c r="A18" s="45"/>
      <c r="B18" s="46" t="s">
        <v>29</v>
      </c>
      <c r="C18" s="47">
        <f t="shared" si="0"/>
        <v>0</v>
      </c>
      <c r="D18" s="48">
        <f aca="true" t="shared" si="1" ref="D18:I18">SUM(D19:D20)</f>
        <v>0</v>
      </c>
      <c r="E18" s="48">
        <f t="shared" si="1"/>
        <v>0</v>
      </c>
      <c r="F18" s="48">
        <f t="shared" si="1"/>
        <v>0</v>
      </c>
      <c r="G18" s="49">
        <f t="shared" si="1"/>
        <v>0</v>
      </c>
      <c r="H18" s="50">
        <f t="shared" si="1"/>
        <v>0</v>
      </c>
      <c r="I18" s="51">
        <f t="shared" si="1"/>
        <v>0</v>
      </c>
    </row>
    <row r="19" spans="1:9" s="52" customFormat="1" ht="12">
      <c r="A19" s="53"/>
      <c r="B19" s="54" t="s">
        <v>30</v>
      </c>
      <c r="C19" s="55">
        <f t="shared" si="0"/>
        <v>0</v>
      </c>
      <c r="D19" s="56"/>
      <c r="E19" s="56"/>
      <c r="F19" s="56"/>
      <c r="G19" s="57"/>
      <c r="H19" s="58"/>
      <c r="I19" s="59"/>
    </row>
    <row r="20" spans="1:9" s="52" customFormat="1" ht="12">
      <c r="A20" s="53"/>
      <c r="B20" s="54" t="s">
        <v>31</v>
      </c>
      <c r="C20" s="55">
        <f t="shared" si="0"/>
        <v>0</v>
      </c>
      <c r="D20" s="56"/>
      <c r="E20" s="56"/>
      <c r="F20" s="56"/>
      <c r="G20" s="57"/>
      <c r="H20" s="58"/>
      <c r="I20" s="59"/>
    </row>
    <row r="21" spans="1:9" s="66" customFormat="1" ht="24.75" thickBot="1">
      <c r="A21" s="60">
        <v>21700</v>
      </c>
      <c r="B21" s="60" t="s">
        <v>32</v>
      </c>
      <c r="C21" s="61">
        <f t="shared" si="0"/>
        <v>195144</v>
      </c>
      <c r="D21" s="62">
        <v>195144</v>
      </c>
      <c r="E21" s="62"/>
      <c r="F21" s="62"/>
      <c r="G21" s="63"/>
      <c r="H21" s="64" t="s">
        <v>33</v>
      </c>
      <c r="I21" s="65" t="s">
        <v>33</v>
      </c>
    </row>
    <row r="22" spans="1:9" s="66" customFormat="1" ht="36.75" thickTop="1">
      <c r="A22" s="67">
        <v>21190</v>
      </c>
      <c r="B22" s="67" t="s">
        <v>34</v>
      </c>
      <c r="C22" s="68">
        <f t="shared" si="0"/>
        <v>0</v>
      </c>
      <c r="D22" s="69" t="s">
        <v>33</v>
      </c>
      <c r="E22" s="69" t="s">
        <v>33</v>
      </c>
      <c r="F22" s="69" t="s">
        <v>33</v>
      </c>
      <c r="G22" s="70"/>
      <c r="H22" s="71" t="s">
        <v>33</v>
      </c>
      <c r="I22" s="72" t="s">
        <v>33</v>
      </c>
    </row>
    <row r="23" spans="1:9" s="66" customFormat="1" ht="36">
      <c r="A23" s="67">
        <v>21300</v>
      </c>
      <c r="B23" s="67" t="s">
        <v>35</v>
      </c>
      <c r="C23" s="68">
        <f t="shared" si="0"/>
        <v>0</v>
      </c>
      <c r="D23" s="69" t="s">
        <v>33</v>
      </c>
      <c r="E23" s="69" t="s">
        <v>33</v>
      </c>
      <c r="F23" s="69" t="s">
        <v>33</v>
      </c>
      <c r="G23" s="73" t="s">
        <v>33</v>
      </c>
      <c r="H23" s="74">
        <f>SUM(H24,H28,H30,H33)</f>
        <v>0</v>
      </c>
      <c r="I23" s="72" t="s">
        <v>33</v>
      </c>
    </row>
    <row r="24" spans="1:9" s="66" customFormat="1" ht="24">
      <c r="A24" s="75">
        <v>21350</v>
      </c>
      <c r="B24" s="67" t="s">
        <v>36</v>
      </c>
      <c r="C24" s="68">
        <f t="shared" si="0"/>
        <v>0</v>
      </c>
      <c r="D24" s="69" t="s">
        <v>33</v>
      </c>
      <c r="E24" s="69" t="s">
        <v>33</v>
      </c>
      <c r="F24" s="69" t="s">
        <v>33</v>
      </c>
      <c r="G24" s="73" t="s">
        <v>33</v>
      </c>
      <c r="H24" s="74">
        <f>SUM(H25:H27)</f>
        <v>0</v>
      </c>
      <c r="I24" s="72" t="s">
        <v>33</v>
      </c>
    </row>
    <row r="25" spans="1:9" s="52" customFormat="1" ht="12">
      <c r="A25" s="53">
        <v>21351</v>
      </c>
      <c r="B25" s="19" t="s">
        <v>37</v>
      </c>
      <c r="C25" s="55">
        <f t="shared" si="0"/>
        <v>0</v>
      </c>
      <c r="D25" s="76" t="s">
        <v>33</v>
      </c>
      <c r="E25" s="76" t="s">
        <v>33</v>
      </c>
      <c r="F25" s="76" t="s">
        <v>33</v>
      </c>
      <c r="G25" s="77" t="s">
        <v>33</v>
      </c>
      <c r="H25" s="58"/>
      <c r="I25" s="78" t="s">
        <v>33</v>
      </c>
    </row>
    <row r="26" spans="1:9" s="52" customFormat="1" ht="12">
      <c r="A26" s="53">
        <v>21352</v>
      </c>
      <c r="B26" s="19" t="s">
        <v>38</v>
      </c>
      <c r="C26" s="55">
        <f t="shared" si="0"/>
        <v>0</v>
      </c>
      <c r="D26" s="76" t="s">
        <v>33</v>
      </c>
      <c r="E26" s="76" t="s">
        <v>33</v>
      </c>
      <c r="F26" s="76" t="s">
        <v>33</v>
      </c>
      <c r="G26" s="77" t="s">
        <v>33</v>
      </c>
      <c r="H26" s="58"/>
      <c r="I26" s="78" t="s">
        <v>33</v>
      </c>
    </row>
    <row r="27" spans="1:9" s="52" customFormat="1" ht="24">
      <c r="A27" s="53">
        <v>21359</v>
      </c>
      <c r="B27" s="19" t="s">
        <v>39</v>
      </c>
      <c r="C27" s="55">
        <f t="shared" si="0"/>
        <v>0</v>
      </c>
      <c r="D27" s="76" t="s">
        <v>33</v>
      </c>
      <c r="E27" s="76" t="s">
        <v>33</v>
      </c>
      <c r="F27" s="76" t="s">
        <v>33</v>
      </c>
      <c r="G27" s="77" t="s">
        <v>33</v>
      </c>
      <c r="H27" s="58"/>
      <c r="I27" s="78" t="s">
        <v>33</v>
      </c>
    </row>
    <row r="28" spans="1:9" s="66" customFormat="1" ht="36">
      <c r="A28" s="75">
        <v>21370</v>
      </c>
      <c r="B28" s="67" t="s">
        <v>40</v>
      </c>
      <c r="C28" s="68">
        <f t="shared" si="0"/>
        <v>0</v>
      </c>
      <c r="D28" s="69" t="s">
        <v>33</v>
      </c>
      <c r="E28" s="69" t="s">
        <v>33</v>
      </c>
      <c r="F28" s="69" t="s">
        <v>33</v>
      </c>
      <c r="G28" s="73" t="s">
        <v>33</v>
      </c>
      <c r="H28" s="74">
        <f>SUM(H29)</f>
        <v>0</v>
      </c>
      <c r="I28" s="72" t="s">
        <v>33</v>
      </c>
    </row>
    <row r="29" spans="1:9" s="52" customFormat="1" ht="36">
      <c r="A29" s="54">
        <v>21379</v>
      </c>
      <c r="B29" s="19" t="s">
        <v>41</v>
      </c>
      <c r="C29" s="55">
        <f t="shared" si="0"/>
        <v>0</v>
      </c>
      <c r="D29" s="76" t="s">
        <v>33</v>
      </c>
      <c r="E29" s="76" t="s">
        <v>33</v>
      </c>
      <c r="F29" s="76" t="s">
        <v>33</v>
      </c>
      <c r="G29" s="77" t="s">
        <v>33</v>
      </c>
      <c r="H29" s="58"/>
      <c r="I29" s="78" t="s">
        <v>33</v>
      </c>
    </row>
    <row r="30" spans="1:9" s="66" customFormat="1" ht="12">
      <c r="A30" s="75">
        <v>21380</v>
      </c>
      <c r="B30" s="67" t="s">
        <v>42</v>
      </c>
      <c r="C30" s="68">
        <f t="shared" si="0"/>
        <v>0</v>
      </c>
      <c r="D30" s="69" t="s">
        <v>33</v>
      </c>
      <c r="E30" s="69" t="s">
        <v>33</v>
      </c>
      <c r="F30" s="69" t="s">
        <v>33</v>
      </c>
      <c r="G30" s="73" t="s">
        <v>33</v>
      </c>
      <c r="H30" s="74">
        <f>SUM(H31:H32)</f>
        <v>0</v>
      </c>
      <c r="I30" s="72" t="s">
        <v>33</v>
      </c>
    </row>
    <row r="31" spans="1:9" s="52" customFormat="1" ht="12">
      <c r="A31" s="54">
        <v>21381</v>
      </c>
      <c r="B31" s="19" t="s">
        <v>43</v>
      </c>
      <c r="C31" s="55">
        <f t="shared" si="0"/>
        <v>0</v>
      </c>
      <c r="D31" s="76" t="s">
        <v>33</v>
      </c>
      <c r="E31" s="76" t="s">
        <v>33</v>
      </c>
      <c r="F31" s="76" t="s">
        <v>33</v>
      </c>
      <c r="G31" s="77" t="s">
        <v>33</v>
      </c>
      <c r="H31" s="58"/>
      <c r="I31" s="78" t="s">
        <v>33</v>
      </c>
    </row>
    <row r="32" spans="1:9" s="52" customFormat="1" ht="24">
      <c r="A32" s="54">
        <v>21383</v>
      </c>
      <c r="B32" s="19" t="s">
        <v>44</v>
      </c>
      <c r="C32" s="55">
        <f t="shared" si="0"/>
        <v>0</v>
      </c>
      <c r="D32" s="76" t="s">
        <v>33</v>
      </c>
      <c r="E32" s="76" t="s">
        <v>33</v>
      </c>
      <c r="F32" s="76" t="s">
        <v>33</v>
      </c>
      <c r="G32" s="77" t="s">
        <v>33</v>
      </c>
      <c r="H32" s="58"/>
      <c r="I32" s="78" t="s">
        <v>33</v>
      </c>
    </row>
    <row r="33" spans="1:9" s="66" customFormat="1" ht="36">
      <c r="A33" s="75">
        <v>21390</v>
      </c>
      <c r="B33" s="67" t="s">
        <v>45</v>
      </c>
      <c r="C33" s="68">
        <f t="shared" si="0"/>
        <v>0</v>
      </c>
      <c r="D33" s="69" t="s">
        <v>33</v>
      </c>
      <c r="E33" s="69" t="s">
        <v>33</v>
      </c>
      <c r="F33" s="69" t="s">
        <v>33</v>
      </c>
      <c r="G33" s="73" t="s">
        <v>33</v>
      </c>
      <c r="H33" s="74">
        <f>SUM(H34:H37)</f>
        <v>0</v>
      </c>
      <c r="I33" s="72" t="s">
        <v>33</v>
      </c>
    </row>
    <row r="34" spans="1:9" s="52" customFormat="1" ht="24">
      <c r="A34" s="54">
        <v>21391</v>
      </c>
      <c r="B34" s="19" t="s">
        <v>46</v>
      </c>
      <c r="C34" s="55">
        <f t="shared" si="0"/>
        <v>0</v>
      </c>
      <c r="D34" s="76" t="s">
        <v>33</v>
      </c>
      <c r="E34" s="76" t="s">
        <v>33</v>
      </c>
      <c r="F34" s="76" t="s">
        <v>33</v>
      </c>
      <c r="G34" s="77" t="s">
        <v>33</v>
      </c>
      <c r="H34" s="58"/>
      <c r="I34" s="78" t="s">
        <v>33</v>
      </c>
    </row>
    <row r="35" spans="1:9" s="52" customFormat="1" ht="12">
      <c r="A35" s="54">
        <v>21393</v>
      </c>
      <c r="B35" s="19" t="s">
        <v>47</v>
      </c>
      <c r="C35" s="55">
        <f t="shared" si="0"/>
        <v>0</v>
      </c>
      <c r="D35" s="76" t="s">
        <v>33</v>
      </c>
      <c r="E35" s="76" t="s">
        <v>33</v>
      </c>
      <c r="F35" s="76" t="s">
        <v>33</v>
      </c>
      <c r="G35" s="77" t="s">
        <v>33</v>
      </c>
      <c r="H35" s="58"/>
      <c r="I35" s="78" t="s">
        <v>33</v>
      </c>
    </row>
    <row r="36" spans="1:9" s="52" customFormat="1" ht="24">
      <c r="A36" s="54">
        <v>21395</v>
      </c>
      <c r="B36" s="19" t="s">
        <v>48</v>
      </c>
      <c r="C36" s="55">
        <f t="shared" si="0"/>
        <v>0</v>
      </c>
      <c r="D36" s="76" t="s">
        <v>33</v>
      </c>
      <c r="E36" s="76" t="s">
        <v>33</v>
      </c>
      <c r="F36" s="76" t="s">
        <v>33</v>
      </c>
      <c r="G36" s="77" t="s">
        <v>33</v>
      </c>
      <c r="H36" s="58"/>
      <c r="I36" s="78" t="s">
        <v>33</v>
      </c>
    </row>
    <row r="37" spans="1:9" s="52" customFormat="1" ht="24">
      <c r="A37" s="54">
        <v>21399</v>
      </c>
      <c r="B37" s="19" t="s">
        <v>49</v>
      </c>
      <c r="C37" s="55">
        <f t="shared" si="0"/>
        <v>0</v>
      </c>
      <c r="D37" s="76" t="s">
        <v>33</v>
      </c>
      <c r="E37" s="76" t="s">
        <v>33</v>
      </c>
      <c r="F37" s="76" t="s">
        <v>33</v>
      </c>
      <c r="G37" s="77" t="s">
        <v>33</v>
      </c>
      <c r="H37" s="58"/>
      <c r="I37" s="78" t="s">
        <v>33</v>
      </c>
    </row>
    <row r="38" spans="1:9" s="66" customFormat="1" ht="36">
      <c r="A38" s="75">
        <v>21420</v>
      </c>
      <c r="B38" s="67" t="s">
        <v>50</v>
      </c>
      <c r="C38" s="68">
        <f t="shared" si="0"/>
        <v>0</v>
      </c>
      <c r="D38" s="69">
        <f aca="true" t="shared" si="2" ref="D38:I38">SUM(D39)</f>
        <v>0</v>
      </c>
      <c r="E38" s="69">
        <f t="shared" si="2"/>
        <v>0</v>
      </c>
      <c r="F38" s="69">
        <f t="shared" si="2"/>
        <v>0</v>
      </c>
      <c r="G38" s="79">
        <f t="shared" si="2"/>
        <v>0</v>
      </c>
      <c r="H38" s="80">
        <f t="shared" si="2"/>
        <v>0</v>
      </c>
      <c r="I38" s="81">
        <f t="shared" si="2"/>
        <v>0</v>
      </c>
    </row>
    <row r="39" spans="1:9" s="52" customFormat="1" ht="36">
      <c r="A39" s="53">
        <v>21422</v>
      </c>
      <c r="B39" s="19" t="s">
        <v>51</v>
      </c>
      <c r="C39" s="55">
        <f t="shared" si="0"/>
        <v>0</v>
      </c>
      <c r="D39" s="76">
        <f aca="true" t="shared" si="3" ref="D39:I39">SUM(D40:D42)</f>
        <v>0</v>
      </c>
      <c r="E39" s="76">
        <f t="shared" si="3"/>
        <v>0</v>
      </c>
      <c r="F39" s="76">
        <f t="shared" si="3"/>
        <v>0</v>
      </c>
      <c r="G39" s="82">
        <f t="shared" si="3"/>
        <v>0</v>
      </c>
      <c r="H39" s="83">
        <f t="shared" si="3"/>
        <v>0</v>
      </c>
      <c r="I39" s="84">
        <f t="shared" si="3"/>
        <v>0</v>
      </c>
    </row>
    <row r="40" spans="1:9" s="52" customFormat="1" ht="12">
      <c r="A40" s="53"/>
      <c r="B40" s="85" t="s">
        <v>52</v>
      </c>
      <c r="C40" s="55">
        <f t="shared" si="0"/>
        <v>0</v>
      </c>
      <c r="D40" s="86"/>
      <c r="E40" s="86"/>
      <c r="F40" s="86"/>
      <c r="G40" s="87"/>
      <c r="H40" s="88"/>
      <c r="I40" s="59"/>
    </row>
    <row r="41" spans="1:9" s="52" customFormat="1" ht="12">
      <c r="A41" s="53"/>
      <c r="B41" s="85" t="s">
        <v>52</v>
      </c>
      <c r="C41" s="55">
        <f t="shared" si="0"/>
        <v>0</v>
      </c>
      <c r="D41" s="86"/>
      <c r="E41" s="86"/>
      <c r="F41" s="86"/>
      <c r="G41" s="87"/>
      <c r="H41" s="88"/>
      <c r="I41" s="59"/>
    </row>
    <row r="42" spans="1:9" s="52" customFormat="1" ht="12">
      <c r="A42" s="53"/>
      <c r="B42" s="85" t="s">
        <v>52</v>
      </c>
      <c r="C42" s="55">
        <f t="shared" si="0"/>
        <v>0</v>
      </c>
      <c r="D42" s="86"/>
      <c r="E42" s="86"/>
      <c r="F42" s="86"/>
      <c r="G42" s="87"/>
      <c r="H42" s="88"/>
      <c r="I42" s="59"/>
    </row>
    <row r="43" spans="1:9" s="36" customFormat="1" ht="16.5">
      <c r="A43" s="89"/>
      <c r="B43" s="90" t="s">
        <v>53</v>
      </c>
      <c r="C43" s="91"/>
      <c r="D43" s="92"/>
      <c r="E43" s="92"/>
      <c r="F43" s="92"/>
      <c r="G43" s="93"/>
      <c r="H43" s="94"/>
      <c r="I43" s="95"/>
    </row>
    <row r="44" spans="1:9" s="44" customFormat="1" ht="16.5" thickBot="1">
      <c r="A44" s="96"/>
      <c r="B44" s="37" t="s">
        <v>54</v>
      </c>
      <c r="C44" s="39">
        <f aca="true" t="shared" si="4" ref="C44:C107">SUM(D44:I44)</f>
        <v>195144</v>
      </c>
      <c r="D44" s="40">
        <f aca="true" t="shared" si="5" ref="D44:I44">SUM(D45,D286)</f>
        <v>195144</v>
      </c>
      <c r="E44" s="40">
        <f t="shared" si="5"/>
        <v>0</v>
      </c>
      <c r="F44" s="40">
        <f t="shared" si="5"/>
        <v>0</v>
      </c>
      <c r="G44" s="41">
        <f t="shared" si="5"/>
        <v>0</v>
      </c>
      <c r="H44" s="42">
        <f t="shared" si="5"/>
        <v>0</v>
      </c>
      <c r="I44" s="43">
        <f t="shared" si="5"/>
        <v>0</v>
      </c>
    </row>
    <row r="45" spans="1:9" s="44" customFormat="1" ht="36.75" thickTop="1">
      <c r="A45" s="97"/>
      <c r="B45" s="29" t="s">
        <v>55</v>
      </c>
      <c r="C45" s="98">
        <f t="shared" si="4"/>
        <v>195144</v>
      </c>
      <c r="D45" s="99">
        <f aca="true" t="shared" si="6" ref="D45:I45">SUM(D46,D183)</f>
        <v>195144</v>
      </c>
      <c r="E45" s="99">
        <f t="shared" si="6"/>
        <v>0</v>
      </c>
      <c r="F45" s="99">
        <f t="shared" si="6"/>
        <v>0</v>
      </c>
      <c r="G45" s="100">
        <f t="shared" si="6"/>
        <v>0</v>
      </c>
      <c r="H45" s="101">
        <f t="shared" si="6"/>
        <v>0</v>
      </c>
      <c r="I45" s="102">
        <f t="shared" si="6"/>
        <v>0</v>
      </c>
    </row>
    <row r="46" spans="1:9" s="44" customFormat="1" ht="24">
      <c r="A46" s="97"/>
      <c r="B46" s="29" t="s">
        <v>56</v>
      </c>
      <c r="C46" s="98">
        <f t="shared" si="4"/>
        <v>107530</v>
      </c>
      <c r="D46" s="99">
        <f aca="true" t="shared" si="7" ref="D46:I46">SUM(D47,D71,D169,D176)</f>
        <v>107530</v>
      </c>
      <c r="E46" s="99">
        <f t="shared" si="7"/>
        <v>0</v>
      </c>
      <c r="F46" s="99">
        <f t="shared" si="7"/>
        <v>0</v>
      </c>
      <c r="G46" s="100">
        <f t="shared" si="7"/>
        <v>0</v>
      </c>
      <c r="H46" s="101">
        <f t="shared" si="7"/>
        <v>0</v>
      </c>
      <c r="I46" s="102">
        <f t="shared" si="7"/>
        <v>0</v>
      </c>
    </row>
    <row r="47" spans="1:9" s="66" customFormat="1" ht="12">
      <c r="A47" s="103">
        <v>1000</v>
      </c>
      <c r="B47" s="103" t="s">
        <v>57</v>
      </c>
      <c r="C47" s="104">
        <f t="shared" si="4"/>
        <v>65400</v>
      </c>
      <c r="D47" s="105">
        <f aca="true" t="shared" si="8" ref="D47:I47">SUM(D48,D63)</f>
        <v>65400</v>
      </c>
      <c r="E47" s="105">
        <f t="shared" si="8"/>
        <v>0</v>
      </c>
      <c r="F47" s="105">
        <f t="shared" si="8"/>
        <v>0</v>
      </c>
      <c r="G47" s="106">
        <f t="shared" si="8"/>
        <v>0</v>
      </c>
      <c r="H47" s="107">
        <f t="shared" si="8"/>
        <v>0</v>
      </c>
      <c r="I47" s="108">
        <f t="shared" si="8"/>
        <v>0</v>
      </c>
    </row>
    <row r="48" spans="1:9" s="52" customFormat="1" ht="12">
      <c r="A48" s="67">
        <v>1100</v>
      </c>
      <c r="B48" s="109" t="s">
        <v>58</v>
      </c>
      <c r="C48" s="68">
        <f t="shared" si="4"/>
        <v>52800</v>
      </c>
      <c r="D48" s="110">
        <f aca="true" t="shared" si="9" ref="D48:I48">SUM(D49,D53,D61,D62)</f>
        <v>52800</v>
      </c>
      <c r="E48" s="110">
        <f t="shared" si="9"/>
        <v>0</v>
      </c>
      <c r="F48" s="110">
        <f t="shared" si="9"/>
        <v>0</v>
      </c>
      <c r="G48" s="110">
        <f t="shared" si="9"/>
        <v>0</v>
      </c>
      <c r="H48" s="110">
        <f t="shared" si="9"/>
        <v>0</v>
      </c>
      <c r="I48" s="111">
        <f t="shared" si="9"/>
        <v>0</v>
      </c>
    </row>
    <row r="49" spans="1:9" s="119" customFormat="1" ht="12">
      <c r="A49" s="112">
        <v>1110</v>
      </c>
      <c r="B49" s="113" t="s">
        <v>59</v>
      </c>
      <c r="C49" s="114">
        <f t="shared" si="4"/>
        <v>0</v>
      </c>
      <c r="D49" s="115">
        <f aca="true" t="shared" si="10" ref="D49:I49">SUM(D50:D52)</f>
        <v>0</v>
      </c>
      <c r="E49" s="115">
        <f t="shared" si="10"/>
        <v>0</v>
      </c>
      <c r="F49" s="115">
        <f t="shared" si="10"/>
        <v>0</v>
      </c>
      <c r="G49" s="116">
        <f t="shared" si="10"/>
        <v>0</v>
      </c>
      <c r="H49" s="117">
        <f t="shared" si="10"/>
        <v>0</v>
      </c>
      <c r="I49" s="118">
        <f t="shared" si="10"/>
        <v>0</v>
      </c>
    </row>
    <row r="50" spans="1:9" s="119" customFormat="1" ht="12">
      <c r="A50" s="54">
        <v>1111</v>
      </c>
      <c r="B50" s="19" t="s">
        <v>60</v>
      </c>
      <c r="C50" s="55">
        <f t="shared" si="4"/>
        <v>0</v>
      </c>
      <c r="D50" s="56"/>
      <c r="E50" s="56"/>
      <c r="F50" s="56"/>
      <c r="G50" s="57"/>
      <c r="H50" s="58"/>
      <c r="I50" s="59"/>
    </row>
    <row r="51" spans="1:9" s="119" customFormat="1" ht="36">
      <c r="A51" s="54">
        <v>1112</v>
      </c>
      <c r="B51" s="19" t="s">
        <v>61</v>
      </c>
      <c r="C51" s="55">
        <f t="shared" si="4"/>
        <v>0</v>
      </c>
      <c r="D51" s="56"/>
      <c r="E51" s="56"/>
      <c r="F51" s="56"/>
      <c r="G51" s="57"/>
      <c r="H51" s="58"/>
      <c r="I51" s="59"/>
    </row>
    <row r="52" spans="1:9" s="119" customFormat="1" ht="13.5" customHeight="1">
      <c r="A52" s="54">
        <v>1119</v>
      </c>
      <c r="B52" s="19" t="s">
        <v>62</v>
      </c>
      <c r="C52" s="55">
        <f t="shared" si="4"/>
        <v>0</v>
      </c>
      <c r="D52" s="56"/>
      <c r="E52" s="56"/>
      <c r="F52" s="56"/>
      <c r="G52" s="57"/>
      <c r="H52" s="58"/>
      <c r="I52" s="59"/>
    </row>
    <row r="53" spans="1:9" s="119" customFormat="1" ht="12">
      <c r="A53" s="112">
        <v>1140</v>
      </c>
      <c r="B53" s="113" t="s">
        <v>63</v>
      </c>
      <c r="C53" s="114">
        <f t="shared" si="4"/>
        <v>45400</v>
      </c>
      <c r="D53" s="115">
        <f aca="true" t="shared" si="11" ref="D53:I53">SUM(D54:D60)</f>
        <v>45400</v>
      </c>
      <c r="E53" s="115">
        <f t="shared" si="11"/>
        <v>0</v>
      </c>
      <c r="F53" s="115">
        <f t="shared" si="11"/>
        <v>0</v>
      </c>
      <c r="G53" s="116">
        <f t="shared" si="11"/>
        <v>0</v>
      </c>
      <c r="H53" s="117">
        <f t="shared" si="11"/>
        <v>0</v>
      </c>
      <c r="I53" s="118">
        <f t="shared" si="11"/>
        <v>0</v>
      </c>
    </row>
    <row r="54" spans="1:9" s="119" customFormat="1" ht="12">
      <c r="A54" s="54">
        <v>1141</v>
      </c>
      <c r="B54" s="19" t="s">
        <v>64</v>
      </c>
      <c r="C54" s="55">
        <f t="shared" si="4"/>
        <v>0</v>
      </c>
      <c r="D54" s="56"/>
      <c r="E54" s="56"/>
      <c r="F54" s="56"/>
      <c r="G54" s="57"/>
      <c r="H54" s="58"/>
      <c r="I54" s="59"/>
    </row>
    <row r="55" spans="1:9" s="119" customFormat="1" ht="12">
      <c r="A55" s="54">
        <v>1142</v>
      </c>
      <c r="B55" s="19" t="s">
        <v>65</v>
      </c>
      <c r="C55" s="55">
        <f t="shared" si="4"/>
        <v>0</v>
      </c>
      <c r="D55" s="56"/>
      <c r="E55" s="56"/>
      <c r="F55" s="56"/>
      <c r="G55" s="57"/>
      <c r="H55" s="58"/>
      <c r="I55" s="59"/>
    </row>
    <row r="56" spans="1:9" s="119" customFormat="1" ht="24">
      <c r="A56" s="54">
        <v>1145</v>
      </c>
      <c r="B56" s="19" t="s">
        <v>66</v>
      </c>
      <c r="C56" s="55">
        <f t="shared" si="4"/>
        <v>0</v>
      </c>
      <c r="D56" s="56"/>
      <c r="E56" s="56"/>
      <c r="F56" s="56"/>
      <c r="G56" s="57"/>
      <c r="H56" s="58"/>
      <c r="I56" s="59"/>
    </row>
    <row r="57" spans="1:9" s="119" customFormat="1" ht="27.75" customHeight="1">
      <c r="A57" s="54">
        <v>1146</v>
      </c>
      <c r="B57" s="19" t="s">
        <v>67</v>
      </c>
      <c r="C57" s="55">
        <f t="shared" si="4"/>
        <v>0</v>
      </c>
      <c r="D57" s="56"/>
      <c r="E57" s="56"/>
      <c r="F57" s="56"/>
      <c r="G57" s="57"/>
      <c r="H57" s="58"/>
      <c r="I57" s="59"/>
    </row>
    <row r="58" spans="1:9" s="119" customFormat="1" ht="12">
      <c r="A58" s="54">
        <v>1147</v>
      </c>
      <c r="B58" s="19" t="s">
        <v>68</v>
      </c>
      <c r="C58" s="55">
        <f t="shared" si="4"/>
        <v>45400</v>
      </c>
      <c r="D58" s="56">
        <v>45400</v>
      </c>
      <c r="E58" s="56"/>
      <c r="F58" s="56"/>
      <c r="G58" s="57"/>
      <c r="H58" s="58"/>
      <c r="I58" s="59"/>
    </row>
    <row r="59" spans="1:9" s="119" customFormat="1" ht="24">
      <c r="A59" s="54">
        <v>1148</v>
      </c>
      <c r="B59" s="19" t="s">
        <v>69</v>
      </c>
      <c r="C59" s="55">
        <f t="shared" si="4"/>
        <v>0</v>
      </c>
      <c r="D59" s="56"/>
      <c r="E59" s="56"/>
      <c r="F59" s="56"/>
      <c r="G59" s="57"/>
      <c r="H59" s="58"/>
      <c r="I59" s="59"/>
    </row>
    <row r="60" spans="1:9" s="119" customFormat="1" ht="24">
      <c r="A60" s="54">
        <v>1149</v>
      </c>
      <c r="B60" s="19" t="s">
        <v>70</v>
      </c>
      <c r="C60" s="55">
        <f t="shared" si="4"/>
        <v>0</v>
      </c>
      <c r="D60" s="56"/>
      <c r="E60" s="56"/>
      <c r="F60" s="56"/>
      <c r="G60" s="57"/>
      <c r="H60" s="58"/>
      <c r="I60" s="59"/>
    </row>
    <row r="61" spans="1:9" s="119" customFormat="1" ht="36">
      <c r="A61" s="112">
        <v>1150</v>
      </c>
      <c r="B61" s="113" t="s">
        <v>71</v>
      </c>
      <c r="C61" s="114">
        <f t="shared" si="4"/>
        <v>7400</v>
      </c>
      <c r="D61" s="120">
        <v>7400</v>
      </c>
      <c r="E61" s="120"/>
      <c r="F61" s="120"/>
      <c r="G61" s="121"/>
      <c r="H61" s="122"/>
      <c r="I61" s="123"/>
    </row>
    <row r="62" spans="1:9" s="119" customFormat="1" ht="24">
      <c r="A62" s="112">
        <v>1170</v>
      </c>
      <c r="B62" s="113" t="s">
        <v>72</v>
      </c>
      <c r="C62" s="114">
        <f t="shared" si="4"/>
        <v>0</v>
      </c>
      <c r="D62" s="120"/>
      <c r="E62" s="120"/>
      <c r="F62" s="120"/>
      <c r="G62" s="121"/>
      <c r="H62" s="122"/>
      <c r="I62" s="123"/>
    </row>
    <row r="63" spans="1:9" s="52" customFormat="1" ht="36">
      <c r="A63" s="67">
        <v>1200</v>
      </c>
      <c r="B63" s="109" t="s">
        <v>73</v>
      </c>
      <c r="C63" s="68">
        <f t="shared" si="4"/>
        <v>12600</v>
      </c>
      <c r="D63" s="110">
        <f aca="true" t="shared" si="12" ref="D63:I63">SUM(D64:D65)</f>
        <v>12600</v>
      </c>
      <c r="E63" s="110">
        <f t="shared" si="12"/>
        <v>0</v>
      </c>
      <c r="F63" s="110">
        <f t="shared" si="12"/>
        <v>0</v>
      </c>
      <c r="G63" s="124">
        <f t="shared" si="12"/>
        <v>0</v>
      </c>
      <c r="H63" s="74">
        <f t="shared" si="12"/>
        <v>0</v>
      </c>
      <c r="I63" s="111">
        <f t="shared" si="12"/>
        <v>0</v>
      </c>
    </row>
    <row r="64" spans="1:9" s="52" customFormat="1" ht="24">
      <c r="A64" s="112">
        <v>1210</v>
      </c>
      <c r="B64" s="113" t="s">
        <v>74</v>
      </c>
      <c r="C64" s="114">
        <f t="shared" si="4"/>
        <v>12600</v>
      </c>
      <c r="D64" s="120">
        <v>12600</v>
      </c>
      <c r="E64" s="120"/>
      <c r="F64" s="120"/>
      <c r="G64" s="121"/>
      <c r="H64" s="122"/>
      <c r="I64" s="123"/>
    </row>
    <row r="65" spans="1:9" s="52" customFormat="1" ht="24">
      <c r="A65" s="112">
        <v>1220</v>
      </c>
      <c r="B65" s="113" t="s">
        <v>75</v>
      </c>
      <c r="C65" s="114">
        <f t="shared" si="4"/>
        <v>0</v>
      </c>
      <c r="D65" s="115">
        <f aca="true" t="shared" si="13" ref="D65:I65">SUM(D66:D70)</f>
        <v>0</v>
      </c>
      <c r="E65" s="115">
        <f t="shared" si="13"/>
        <v>0</v>
      </c>
      <c r="F65" s="115">
        <f t="shared" si="13"/>
        <v>0</v>
      </c>
      <c r="G65" s="116">
        <f t="shared" si="13"/>
        <v>0</v>
      </c>
      <c r="H65" s="117">
        <f t="shared" si="13"/>
        <v>0</v>
      </c>
      <c r="I65" s="118">
        <f t="shared" si="13"/>
        <v>0</v>
      </c>
    </row>
    <row r="66" spans="1:9" s="52" customFormat="1" ht="24">
      <c r="A66" s="54">
        <v>1221</v>
      </c>
      <c r="B66" s="19" t="s">
        <v>76</v>
      </c>
      <c r="C66" s="55">
        <f t="shared" si="4"/>
        <v>0</v>
      </c>
      <c r="D66" s="56"/>
      <c r="E66" s="56"/>
      <c r="F66" s="56"/>
      <c r="G66" s="57"/>
      <c r="H66" s="58"/>
      <c r="I66" s="59"/>
    </row>
    <row r="67" spans="1:9" s="52" customFormat="1" ht="12">
      <c r="A67" s="54">
        <v>1223</v>
      </c>
      <c r="B67" s="19" t="s">
        <v>77</v>
      </c>
      <c r="C67" s="55">
        <f t="shared" si="4"/>
        <v>0</v>
      </c>
      <c r="D67" s="56"/>
      <c r="E67" s="56"/>
      <c r="F67" s="56"/>
      <c r="G67" s="57"/>
      <c r="H67" s="58"/>
      <c r="I67" s="59"/>
    </row>
    <row r="68" spans="1:9" s="52" customFormat="1" ht="36">
      <c r="A68" s="54">
        <v>1227</v>
      </c>
      <c r="B68" s="19" t="s">
        <v>78</v>
      </c>
      <c r="C68" s="55">
        <f t="shared" si="4"/>
        <v>0</v>
      </c>
      <c r="D68" s="56"/>
      <c r="E68" s="56"/>
      <c r="F68" s="56"/>
      <c r="G68" s="57"/>
      <c r="H68" s="58"/>
      <c r="I68" s="59"/>
    </row>
    <row r="69" spans="1:9" s="52" customFormat="1" ht="60">
      <c r="A69" s="54">
        <v>1228</v>
      </c>
      <c r="B69" s="19" t="s">
        <v>79</v>
      </c>
      <c r="C69" s="55">
        <f t="shared" si="4"/>
        <v>0</v>
      </c>
      <c r="D69" s="56"/>
      <c r="E69" s="56"/>
      <c r="F69" s="56"/>
      <c r="G69" s="57"/>
      <c r="H69" s="58"/>
      <c r="I69" s="59"/>
    </row>
    <row r="70" spans="1:9" s="52" customFormat="1" ht="36">
      <c r="A70" s="54">
        <v>1229</v>
      </c>
      <c r="B70" s="19" t="s">
        <v>80</v>
      </c>
      <c r="C70" s="55">
        <f t="shared" si="4"/>
        <v>0</v>
      </c>
      <c r="D70" s="56"/>
      <c r="E70" s="56"/>
      <c r="F70" s="56"/>
      <c r="G70" s="57"/>
      <c r="H70" s="58"/>
      <c r="I70" s="59"/>
    </row>
    <row r="71" spans="1:9" s="52" customFormat="1" ht="15" customHeight="1">
      <c r="A71" s="103">
        <v>2000</v>
      </c>
      <c r="B71" s="103" t="s">
        <v>81</v>
      </c>
      <c r="C71" s="104">
        <f t="shared" si="4"/>
        <v>42130</v>
      </c>
      <c r="D71" s="105">
        <f aca="true" t="shared" si="14" ref="D71:I71">SUM(D72,D79,D123,D158,D162,D168)</f>
        <v>42130</v>
      </c>
      <c r="E71" s="105">
        <f t="shared" si="14"/>
        <v>0</v>
      </c>
      <c r="F71" s="105">
        <f t="shared" si="14"/>
        <v>0</v>
      </c>
      <c r="G71" s="105">
        <f t="shared" si="14"/>
        <v>0</v>
      </c>
      <c r="H71" s="105">
        <f t="shared" si="14"/>
        <v>0</v>
      </c>
      <c r="I71" s="108">
        <f t="shared" si="14"/>
        <v>0</v>
      </c>
    </row>
    <row r="72" spans="1:9" s="52" customFormat="1" ht="24">
      <c r="A72" s="67">
        <v>2100</v>
      </c>
      <c r="B72" s="109" t="s">
        <v>82</v>
      </c>
      <c r="C72" s="68">
        <f t="shared" si="4"/>
        <v>0</v>
      </c>
      <c r="D72" s="110">
        <f aca="true" t="shared" si="15" ref="D72:I72">SUM(D73,D76)</f>
        <v>0</v>
      </c>
      <c r="E72" s="110">
        <f t="shared" si="15"/>
        <v>0</v>
      </c>
      <c r="F72" s="110">
        <f t="shared" si="15"/>
        <v>0</v>
      </c>
      <c r="G72" s="124">
        <f t="shared" si="15"/>
        <v>0</v>
      </c>
      <c r="H72" s="74">
        <f t="shared" si="15"/>
        <v>0</v>
      </c>
      <c r="I72" s="111">
        <f t="shared" si="15"/>
        <v>0</v>
      </c>
    </row>
    <row r="73" spans="1:9" s="119" customFormat="1" ht="24">
      <c r="A73" s="112">
        <v>2110</v>
      </c>
      <c r="B73" s="113" t="s">
        <v>83</v>
      </c>
      <c r="C73" s="114">
        <f t="shared" si="4"/>
        <v>0</v>
      </c>
      <c r="D73" s="115">
        <f aca="true" t="shared" si="16" ref="D73:I73">SUM(D74:D75)</f>
        <v>0</v>
      </c>
      <c r="E73" s="115">
        <f t="shared" si="16"/>
        <v>0</v>
      </c>
      <c r="F73" s="115">
        <f t="shared" si="16"/>
        <v>0</v>
      </c>
      <c r="G73" s="116">
        <f t="shared" si="16"/>
        <v>0</v>
      </c>
      <c r="H73" s="117">
        <f t="shared" si="16"/>
        <v>0</v>
      </c>
      <c r="I73" s="118">
        <f t="shared" si="16"/>
        <v>0</v>
      </c>
    </row>
    <row r="74" spans="1:9" s="119" customFormat="1" ht="12">
      <c r="A74" s="54">
        <v>2111</v>
      </c>
      <c r="B74" s="19" t="s">
        <v>84</v>
      </c>
      <c r="C74" s="55">
        <f t="shared" si="4"/>
        <v>0</v>
      </c>
      <c r="D74" s="56"/>
      <c r="E74" s="56"/>
      <c r="F74" s="56"/>
      <c r="G74" s="57"/>
      <c r="H74" s="58"/>
      <c r="I74" s="59"/>
    </row>
    <row r="75" spans="1:9" s="119" customFormat="1" ht="24">
      <c r="A75" s="54">
        <v>2112</v>
      </c>
      <c r="B75" s="19" t="s">
        <v>85</v>
      </c>
      <c r="C75" s="55">
        <f t="shared" si="4"/>
        <v>0</v>
      </c>
      <c r="D75" s="56"/>
      <c r="E75" s="56"/>
      <c r="F75" s="56"/>
      <c r="G75" s="57"/>
      <c r="H75" s="58"/>
      <c r="I75" s="59"/>
    </row>
    <row r="76" spans="1:9" s="119" customFormat="1" ht="24">
      <c r="A76" s="112">
        <v>2120</v>
      </c>
      <c r="B76" s="113" t="s">
        <v>86</v>
      </c>
      <c r="C76" s="114">
        <f t="shared" si="4"/>
        <v>0</v>
      </c>
      <c r="D76" s="115">
        <f aca="true" t="shared" si="17" ref="D76:I76">SUM(D77:D78)</f>
        <v>0</v>
      </c>
      <c r="E76" s="115">
        <f t="shared" si="17"/>
        <v>0</v>
      </c>
      <c r="F76" s="115">
        <f t="shared" si="17"/>
        <v>0</v>
      </c>
      <c r="G76" s="116">
        <f t="shared" si="17"/>
        <v>0</v>
      </c>
      <c r="H76" s="117">
        <f t="shared" si="17"/>
        <v>0</v>
      </c>
      <c r="I76" s="118">
        <f t="shared" si="17"/>
        <v>0</v>
      </c>
    </row>
    <row r="77" spans="1:9" s="119" customFormat="1" ht="12">
      <c r="A77" s="54">
        <v>2121</v>
      </c>
      <c r="B77" s="19" t="s">
        <v>84</v>
      </c>
      <c r="C77" s="55">
        <f t="shared" si="4"/>
        <v>0</v>
      </c>
      <c r="D77" s="56"/>
      <c r="E77" s="56"/>
      <c r="F77" s="56"/>
      <c r="G77" s="57"/>
      <c r="H77" s="58"/>
      <c r="I77" s="59"/>
    </row>
    <row r="78" spans="1:9" s="119" customFormat="1" ht="12">
      <c r="A78" s="54">
        <v>2122</v>
      </c>
      <c r="B78" s="19" t="s">
        <v>87</v>
      </c>
      <c r="C78" s="55">
        <f t="shared" si="4"/>
        <v>0</v>
      </c>
      <c r="D78" s="56"/>
      <c r="E78" s="56"/>
      <c r="F78" s="56"/>
      <c r="G78" s="57"/>
      <c r="H78" s="58"/>
      <c r="I78" s="59"/>
    </row>
    <row r="79" spans="1:9" s="52" customFormat="1" ht="12">
      <c r="A79" s="67">
        <v>2200</v>
      </c>
      <c r="B79" s="109" t="s">
        <v>88</v>
      </c>
      <c r="C79" s="68">
        <f t="shared" si="4"/>
        <v>15685</v>
      </c>
      <c r="D79" s="110">
        <f aca="true" t="shared" si="18" ref="D79:I79">SUM(D80,D86,D92,D100,D108,D112,D118)</f>
        <v>15685</v>
      </c>
      <c r="E79" s="110">
        <f t="shared" si="18"/>
        <v>0</v>
      </c>
      <c r="F79" s="110">
        <f t="shared" si="18"/>
        <v>0</v>
      </c>
      <c r="G79" s="110">
        <f t="shared" si="18"/>
        <v>0</v>
      </c>
      <c r="H79" s="110">
        <f t="shared" si="18"/>
        <v>0</v>
      </c>
      <c r="I79" s="111">
        <f t="shared" si="18"/>
        <v>0</v>
      </c>
    </row>
    <row r="80" spans="1:9" s="119" customFormat="1" ht="24">
      <c r="A80" s="112">
        <v>2210</v>
      </c>
      <c r="B80" s="113" t="s">
        <v>89</v>
      </c>
      <c r="C80" s="114">
        <f t="shared" si="4"/>
        <v>0</v>
      </c>
      <c r="D80" s="115">
        <f aca="true" t="shared" si="19" ref="D80:I80">SUM(D81:D85)</f>
        <v>0</v>
      </c>
      <c r="E80" s="115">
        <f t="shared" si="19"/>
        <v>0</v>
      </c>
      <c r="F80" s="115">
        <f t="shared" si="19"/>
        <v>0</v>
      </c>
      <c r="G80" s="116">
        <f t="shared" si="19"/>
        <v>0</v>
      </c>
      <c r="H80" s="117">
        <f t="shared" si="19"/>
        <v>0</v>
      </c>
      <c r="I80" s="118">
        <f t="shared" si="19"/>
        <v>0</v>
      </c>
    </row>
    <row r="81" spans="1:9" s="119" customFormat="1" ht="24">
      <c r="A81" s="54">
        <v>2211</v>
      </c>
      <c r="B81" s="19" t="s">
        <v>90</v>
      </c>
      <c r="C81" s="55">
        <f t="shared" si="4"/>
        <v>0</v>
      </c>
      <c r="D81" s="56"/>
      <c r="E81" s="56"/>
      <c r="F81" s="56"/>
      <c r="G81" s="57"/>
      <c r="H81" s="58"/>
      <c r="I81" s="59"/>
    </row>
    <row r="82" spans="1:9" s="119" customFormat="1" ht="24">
      <c r="A82" s="54">
        <v>2212</v>
      </c>
      <c r="B82" s="19" t="s">
        <v>91</v>
      </c>
      <c r="C82" s="55">
        <f t="shared" si="4"/>
        <v>0</v>
      </c>
      <c r="D82" s="56"/>
      <c r="E82" s="56"/>
      <c r="F82" s="56"/>
      <c r="G82" s="57"/>
      <c r="H82" s="58"/>
      <c r="I82" s="59"/>
    </row>
    <row r="83" spans="1:9" s="119" customFormat="1" ht="24">
      <c r="A83" s="54">
        <v>2213</v>
      </c>
      <c r="B83" s="19" t="s">
        <v>92</v>
      </c>
      <c r="C83" s="55">
        <f t="shared" si="4"/>
        <v>0</v>
      </c>
      <c r="D83" s="56"/>
      <c r="E83" s="56"/>
      <c r="F83" s="56"/>
      <c r="G83" s="57"/>
      <c r="H83" s="58"/>
      <c r="I83" s="59"/>
    </row>
    <row r="84" spans="1:9" s="119" customFormat="1" ht="24">
      <c r="A84" s="54">
        <v>2214</v>
      </c>
      <c r="B84" s="19" t="s">
        <v>93</v>
      </c>
      <c r="C84" s="55">
        <f t="shared" si="4"/>
        <v>0</v>
      </c>
      <c r="D84" s="56"/>
      <c r="E84" s="56"/>
      <c r="F84" s="56"/>
      <c r="G84" s="57"/>
      <c r="H84" s="58"/>
      <c r="I84" s="59"/>
    </row>
    <row r="85" spans="1:9" s="119" customFormat="1" ht="12">
      <c r="A85" s="54">
        <v>2219</v>
      </c>
      <c r="B85" s="19" t="s">
        <v>94</v>
      </c>
      <c r="C85" s="55">
        <f t="shared" si="4"/>
        <v>0</v>
      </c>
      <c r="D85" s="56"/>
      <c r="E85" s="56"/>
      <c r="F85" s="56"/>
      <c r="G85" s="57"/>
      <c r="H85" s="58"/>
      <c r="I85" s="59"/>
    </row>
    <row r="86" spans="1:9" s="119" customFormat="1" ht="24">
      <c r="A86" s="112">
        <v>2220</v>
      </c>
      <c r="B86" s="113" t="s">
        <v>95</v>
      </c>
      <c r="C86" s="114">
        <f t="shared" si="4"/>
        <v>7400</v>
      </c>
      <c r="D86" s="115">
        <f aca="true" t="shared" si="20" ref="D86:I86">SUM(D87:D91)</f>
        <v>7400</v>
      </c>
      <c r="E86" s="115">
        <f t="shared" si="20"/>
        <v>0</v>
      </c>
      <c r="F86" s="115">
        <f t="shared" si="20"/>
        <v>0</v>
      </c>
      <c r="G86" s="116">
        <f t="shared" si="20"/>
        <v>0</v>
      </c>
      <c r="H86" s="117">
        <f t="shared" si="20"/>
        <v>0</v>
      </c>
      <c r="I86" s="118">
        <f t="shared" si="20"/>
        <v>0</v>
      </c>
    </row>
    <row r="87" spans="1:9" s="119" customFormat="1" ht="12">
      <c r="A87" s="54">
        <v>2221</v>
      </c>
      <c r="B87" s="19" t="s">
        <v>96</v>
      </c>
      <c r="C87" s="55">
        <f t="shared" si="4"/>
        <v>0</v>
      </c>
      <c r="D87" s="56"/>
      <c r="E87" s="56"/>
      <c r="F87" s="56"/>
      <c r="G87" s="57"/>
      <c r="H87" s="58"/>
      <c r="I87" s="59"/>
    </row>
    <row r="88" spans="1:9" s="119" customFormat="1" ht="24">
      <c r="A88" s="54">
        <v>2222</v>
      </c>
      <c r="B88" s="19" t="s">
        <v>97</v>
      </c>
      <c r="C88" s="55">
        <f t="shared" si="4"/>
        <v>0</v>
      </c>
      <c r="D88" s="56"/>
      <c r="E88" s="56"/>
      <c r="F88" s="56"/>
      <c r="G88" s="57"/>
      <c r="H88" s="58"/>
      <c r="I88" s="59"/>
    </row>
    <row r="89" spans="1:9" s="119" customFormat="1" ht="12">
      <c r="A89" s="54">
        <v>2223</v>
      </c>
      <c r="B89" s="19" t="s">
        <v>98</v>
      </c>
      <c r="C89" s="55">
        <f t="shared" si="4"/>
        <v>7000</v>
      </c>
      <c r="D89" s="56">
        <v>7000</v>
      </c>
      <c r="E89" s="56"/>
      <c r="F89" s="56"/>
      <c r="G89" s="57"/>
      <c r="H89" s="58"/>
      <c r="I89" s="59"/>
    </row>
    <row r="90" spans="1:9" s="119" customFormat="1" ht="11.25" customHeight="1">
      <c r="A90" s="54">
        <v>2224</v>
      </c>
      <c r="B90" s="19" t="s">
        <v>99</v>
      </c>
      <c r="C90" s="55">
        <f t="shared" si="4"/>
        <v>400</v>
      </c>
      <c r="D90" s="56">
        <v>400</v>
      </c>
      <c r="E90" s="56"/>
      <c r="F90" s="56"/>
      <c r="G90" s="57"/>
      <c r="H90" s="58"/>
      <c r="I90" s="59"/>
    </row>
    <row r="91" spans="1:9" s="119" customFormat="1" ht="24">
      <c r="A91" s="54">
        <v>2229</v>
      </c>
      <c r="B91" s="19" t="s">
        <v>100</v>
      </c>
      <c r="C91" s="55">
        <f t="shared" si="4"/>
        <v>0</v>
      </c>
      <c r="D91" s="56"/>
      <c r="E91" s="56"/>
      <c r="F91" s="56"/>
      <c r="G91" s="57"/>
      <c r="H91" s="58"/>
      <c r="I91" s="59"/>
    </row>
    <row r="92" spans="1:9" s="119" customFormat="1" ht="36">
      <c r="A92" s="112">
        <v>2230</v>
      </c>
      <c r="B92" s="113" t="s">
        <v>101</v>
      </c>
      <c r="C92" s="114">
        <f t="shared" si="4"/>
        <v>0</v>
      </c>
      <c r="D92" s="115">
        <f aca="true" t="shared" si="21" ref="D92:I92">SUM(D93:D99)</f>
        <v>0</v>
      </c>
      <c r="E92" s="115">
        <f t="shared" si="21"/>
        <v>0</v>
      </c>
      <c r="F92" s="115">
        <f t="shared" si="21"/>
        <v>0</v>
      </c>
      <c r="G92" s="116">
        <f t="shared" si="21"/>
        <v>0</v>
      </c>
      <c r="H92" s="117">
        <f t="shared" si="21"/>
        <v>0</v>
      </c>
      <c r="I92" s="118">
        <f t="shared" si="21"/>
        <v>0</v>
      </c>
    </row>
    <row r="93" spans="1:9" s="119" customFormat="1" ht="36">
      <c r="A93" s="54">
        <v>2231</v>
      </c>
      <c r="B93" s="19" t="s">
        <v>102</v>
      </c>
      <c r="C93" s="55">
        <f t="shared" si="4"/>
        <v>0</v>
      </c>
      <c r="D93" s="56"/>
      <c r="E93" s="56"/>
      <c r="F93" s="56"/>
      <c r="G93" s="57"/>
      <c r="H93" s="58"/>
      <c r="I93" s="59"/>
    </row>
    <row r="94" spans="1:9" s="119" customFormat="1" ht="24">
      <c r="A94" s="54">
        <v>2232</v>
      </c>
      <c r="B94" s="19" t="s">
        <v>103</v>
      </c>
      <c r="C94" s="55">
        <f t="shared" si="4"/>
        <v>0</v>
      </c>
      <c r="D94" s="56"/>
      <c r="E94" s="56"/>
      <c r="F94" s="56"/>
      <c r="G94" s="57"/>
      <c r="H94" s="58"/>
      <c r="I94" s="59"/>
    </row>
    <row r="95" spans="1:9" s="119" customFormat="1" ht="24">
      <c r="A95" s="54">
        <v>2233</v>
      </c>
      <c r="B95" s="19" t="s">
        <v>104</v>
      </c>
      <c r="C95" s="55">
        <f t="shared" si="4"/>
        <v>0</v>
      </c>
      <c r="D95" s="56"/>
      <c r="E95" s="56"/>
      <c r="F95" s="56"/>
      <c r="G95" s="57"/>
      <c r="H95" s="58"/>
      <c r="I95" s="59"/>
    </row>
    <row r="96" spans="1:9" s="119" customFormat="1" ht="36">
      <c r="A96" s="54">
        <v>2234</v>
      </c>
      <c r="B96" s="19" t="s">
        <v>105</v>
      </c>
      <c r="C96" s="55">
        <f t="shared" si="4"/>
        <v>0</v>
      </c>
      <c r="D96" s="56"/>
      <c r="E96" s="56"/>
      <c r="F96" s="56"/>
      <c r="G96" s="57"/>
      <c r="H96" s="58"/>
      <c r="I96" s="59"/>
    </row>
    <row r="97" spans="1:9" s="119" customFormat="1" ht="24">
      <c r="A97" s="54">
        <v>2235</v>
      </c>
      <c r="B97" s="19" t="s">
        <v>106</v>
      </c>
      <c r="C97" s="55">
        <f t="shared" si="4"/>
        <v>0</v>
      </c>
      <c r="D97" s="56"/>
      <c r="E97" s="56"/>
      <c r="F97" s="56"/>
      <c r="G97" s="57"/>
      <c r="H97" s="58"/>
      <c r="I97" s="59"/>
    </row>
    <row r="98" spans="1:9" s="119" customFormat="1" ht="12">
      <c r="A98" s="54">
        <v>2236</v>
      </c>
      <c r="B98" s="19" t="s">
        <v>107</v>
      </c>
      <c r="C98" s="55">
        <f t="shared" si="4"/>
        <v>0</v>
      </c>
      <c r="D98" s="56"/>
      <c r="E98" s="56"/>
      <c r="F98" s="56"/>
      <c r="G98" s="57"/>
      <c r="H98" s="58"/>
      <c r="I98" s="59"/>
    </row>
    <row r="99" spans="1:9" s="119" customFormat="1" ht="36">
      <c r="A99" s="54">
        <v>2239</v>
      </c>
      <c r="B99" s="19" t="s">
        <v>108</v>
      </c>
      <c r="C99" s="55">
        <f t="shared" si="4"/>
        <v>0</v>
      </c>
      <c r="D99" s="56"/>
      <c r="E99" s="56"/>
      <c r="F99" s="56"/>
      <c r="G99" s="57"/>
      <c r="H99" s="58"/>
      <c r="I99" s="59"/>
    </row>
    <row r="100" spans="1:9" s="119" customFormat="1" ht="48">
      <c r="A100" s="112">
        <v>2240</v>
      </c>
      <c r="B100" s="113" t="s">
        <v>109</v>
      </c>
      <c r="C100" s="114">
        <f t="shared" si="4"/>
        <v>6700</v>
      </c>
      <c r="D100" s="115">
        <f aca="true" t="shared" si="22" ref="D100:I100">SUM(D101:D107)</f>
        <v>6700</v>
      </c>
      <c r="E100" s="115">
        <f t="shared" si="22"/>
        <v>0</v>
      </c>
      <c r="F100" s="115">
        <f t="shared" si="22"/>
        <v>0</v>
      </c>
      <c r="G100" s="116">
        <f t="shared" si="22"/>
        <v>0</v>
      </c>
      <c r="H100" s="117">
        <f t="shared" si="22"/>
        <v>0</v>
      </c>
      <c r="I100" s="118">
        <f t="shared" si="22"/>
        <v>0</v>
      </c>
    </row>
    <row r="101" spans="1:9" s="119" customFormat="1" ht="12">
      <c r="A101" s="54">
        <v>2241</v>
      </c>
      <c r="B101" s="19" t="s">
        <v>110</v>
      </c>
      <c r="C101" s="55">
        <f t="shared" si="4"/>
        <v>0</v>
      </c>
      <c r="D101" s="56"/>
      <c r="E101" s="56"/>
      <c r="F101" s="56"/>
      <c r="G101" s="57"/>
      <c r="H101" s="58"/>
      <c r="I101" s="59"/>
    </row>
    <row r="102" spans="1:9" s="119" customFormat="1" ht="24">
      <c r="A102" s="54">
        <v>2242</v>
      </c>
      <c r="B102" s="19" t="s">
        <v>111</v>
      </c>
      <c r="C102" s="55">
        <f t="shared" si="4"/>
        <v>0</v>
      </c>
      <c r="D102" s="56"/>
      <c r="E102" s="56"/>
      <c r="F102" s="56"/>
      <c r="G102" s="57"/>
      <c r="H102" s="58"/>
      <c r="I102" s="59"/>
    </row>
    <row r="103" spans="1:9" s="119" customFormat="1" ht="24">
      <c r="A103" s="54">
        <v>2243</v>
      </c>
      <c r="B103" s="19" t="s">
        <v>112</v>
      </c>
      <c r="C103" s="55">
        <f t="shared" si="4"/>
        <v>6700</v>
      </c>
      <c r="D103" s="56">
        <f>4200+2500</f>
        <v>6700</v>
      </c>
      <c r="E103" s="56"/>
      <c r="F103" s="56"/>
      <c r="G103" s="57"/>
      <c r="H103" s="58"/>
      <c r="I103" s="59"/>
    </row>
    <row r="104" spans="1:9" s="119" customFormat="1" ht="12">
      <c r="A104" s="54">
        <v>2244</v>
      </c>
      <c r="B104" s="19" t="s">
        <v>113</v>
      </c>
      <c r="C104" s="55">
        <f t="shared" si="4"/>
        <v>0</v>
      </c>
      <c r="D104" s="56"/>
      <c r="E104" s="56"/>
      <c r="F104" s="56"/>
      <c r="G104" s="57"/>
      <c r="H104" s="58"/>
      <c r="I104" s="59"/>
    </row>
    <row r="105" spans="1:9" s="119" customFormat="1" ht="36.75" customHeight="1">
      <c r="A105" s="54">
        <v>2245</v>
      </c>
      <c r="B105" s="19" t="s">
        <v>114</v>
      </c>
      <c r="C105" s="55">
        <f t="shared" si="4"/>
        <v>0</v>
      </c>
      <c r="D105" s="56"/>
      <c r="E105" s="56"/>
      <c r="F105" s="56"/>
      <c r="G105" s="57"/>
      <c r="H105" s="58"/>
      <c r="I105" s="59"/>
    </row>
    <row r="106" spans="1:9" s="119" customFormat="1" ht="12">
      <c r="A106" s="54">
        <v>2246</v>
      </c>
      <c r="B106" s="19" t="s">
        <v>115</v>
      </c>
      <c r="C106" s="55">
        <f t="shared" si="4"/>
        <v>0</v>
      </c>
      <c r="D106" s="56"/>
      <c r="E106" s="56"/>
      <c r="F106" s="56"/>
      <c r="G106" s="57"/>
      <c r="H106" s="58"/>
      <c r="I106" s="59"/>
    </row>
    <row r="107" spans="1:9" s="119" customFormat="1" ht="24">
      <c r="A107" s="54">
        <v>2249</v>
      </c>
      <c r="B107" s="19" t="s">
        <v>116</v>
      </c>
      <c r="C107" s="55">
        <f t="shared" si="4"/>
        <v>0</v>
      </c>
      <c r="D107" s="56"/>
      <c r="E107" s="56"/>
      <c r="F107" s="56"/>
      <c r="G107" s="57"/>
      <c r="H107" s="58"/>
      <c r="I107" s="59"/>
    </row>
    <row r="108" spans="1:9" s="119" customFormat="1" ht="24">
      <c r="A108" s="112">
        <v>2250</v>
      </c>
      <c r="B108" s="113" t="s">
        <v>117</v>
      </c>
      <c r="C108" s="114">
        <f aca="true" t="shared" si="23" ref="C108:C171">SUM(D108:I108)</f>
        <v>0</v>
      </c>
      <c r="D108" s="115">
        <f aca="true" t="shared" si="24" ref="D108:I108">SUM(D109:D111)</f>
        <v>0</v>
      </c>
      <c r="E108" s="115">
        <f t="shared" si="24"/>
        <v>0</v>
      </c>
      <c r="F108" s="115">
        <f t="shared" si="24"/>
        <v>0</v>
      </c>
      <c r="G108" s="115">
        <f t="shared" si="24"/>
        <v>0</v>
      </c>
      <c r="H108" s="115">
        <f t="shared" si="24"/>
        <v>0</v>
      </c>
      <c r="I108" s="118">
        <f t="shared" si="24"/>
        <v>0</v>
      </c>
    </row>
    <row r="109" spans="1:9" s="119" customFormat="1" ht="12">
      <c r="A109" s="125">
        <v>2251</v>
      </c>
      <c r="B109" s="113" t="s">
        <v>118</v>
      </c>
      <c r="C109" s="114">
        <f t="shared" si="23"/>
        <v>0</v>
      </c>
      <c r="D109" s="120"/>
      <c r="E109" s="120"/>
      <c r="F109" s="120"/>
      <c r="G109" s="121"/>
      <c r="H109" s="122"/>
      <c r="I109" s="123"/>
    </row>
    <row r="110" spans="1:9" s="119" customFormat="1" ht="24">
      <c r="A110" s="125">
        <v>2252</v>
      </c>
      <c r="B110" s="113" t="s">
        <v>119</v>
      </c>
      <c r="C110" s="114">
        <f t="shared" si="23"/>
        <v>0</v>
      </c>
      <c r="D110" s="120"/>
      <c r="E110" s="120"/>
      <c r="F110" s="120"/>
      <c r="G110" s="121"/>
      <c r="H110" s="122"/>
      <c r="I110" s="123"/>
    </row>
    <row r="111" spans="1:9" s="119" customFormat="1" ht="24">
      <c r="A111" s="125">
        <v>2259</v>
      </c>
      <c r="B111" s="113" t="s">
        <v>120</v>
      </c>
      <c r="C111" s="114">
        <f t="shared" si="23"/>
        <v>0</v>
      </c>
      <c r="D111" s="120"/>
      <c r="E111" s="120"/>
      <c r="F111" s="120"/>
      <c r="G111" s="121"/>
      <c r="H111" s="122"/>
      <c r="I111" s="123"/>
    </row>
    <row r="112" spans="1:9" s="119" customFormat="1" ht="12">
      <c r="A112" s="112">
        <v>2260</v>
      </c>
      <c r="B112" s="113" t="s">
        <v>121</v>
      </c>
      <c r="C112" s="114">
        <f t="shared" si="23"/>
        <v>1100</v>
      </c>
      <c r="D112" s="115">
        <f aca="true" t="shared" si="25" ref="D112:I112">SUM(D113:D117)</f>
        <v>1100</v>
      </c>
      <c r="E112" s="115">
        <f t="shared" si="25"/>
        <v>0</v>
      </c>
      <c r="F112" s="115">
        <f t="shared" si="25"/>
        <v>0</v>
      </c>
      <c r="G112" s="116">
        <f t="shared" si="25"/>
        <v>0</v>
      </c>
      <c r="H112" s="117">
        <f t="shared" si="25"/>
        <v>0</v>
      </c>
      <c r="I112" s="118">
        <f t="shared" si="25"/>
        <v>0</v>
      </c>
    </row>
    <row r="113" spans="1:9" s="119" customFormat="1" ht="12">
      <c r="A113" s="54">
        <v>2261</v>
      </c>
      <c r="B113" s="19" t="s">
        <v>122</v>
      </c>
      <c r="C113" s="55">
        <f t="shared" si="23"/>
        <v>0</v>
      </c>
      <c r="D113" s="56"/>
      <c r="E113" s="56"/>
      <c r="F113" s="56"/>
      <c r="G113" s="57"/>
      <c r="H113" s="58"/>
      <c r="I113" s="126"/>
    </row>
    <row r="114" spans="1:9" s="119" customFormat="1" ht="12">
      <c r="A114" s="54">
        <v>2262</v>
      </c>
      <c r="B114" s="19" t="s">
        <v>123</v>
      </c>
      <c r="C114" s="55">
        <f t="shared" si="23"/>
        <v>0</v>
      </c>
      <c r="D114" s="56"/>
      <c r="E114" s="56"/>
      <c r="F114" s="56"/>
      <c r="G114" s="57"/>
      <c r="H114" s="58"/>
      <c r="I114" s="59"/>
    </row>
    <row r="115" spans="1:9" s="119" customFormat="1" ht="12">
      <c r="A115" s="54">
        <v>2263</v>
      </c>
      <c r="B115" s="19" t="s">
        <v>124</v>
      </c>
      <c r="C115" s="55">
        <f t="shared" si="23"/>
        <v>0</v>
      </c>
      <c r="D115" s="56"/>
      <c r="E115" s="56"/>
      <c r="F115" s="56"/>
      <c r="G115" s="57"/>
      <c r="H115" s="58"/>
      <c r="I115" s="59"/>
    </row>
    <row r="116" spans="1:9" s="119" customFormat="1" ht="12">
      <c r="A116" s="54">
        <v>2264</v>
      </c>
      <c r="B116" s="19" t="s">
        <v>125</v>
      </c>
      <c r="C116" s="55">
        <f t="shared" si="23"/>
        <v>0</v>
      </c>
      <c r="D116" s="56"/>
      <c r="E116" s="56"/>
      <c r="F116" s="56"/>
      <c r="G116" s="57"/>
      <c r="H116" s="58"/>
      <c r="I116" s="59"/>
    </row>
    <row r="117" spans="1:9" s="119" customFormat="1" ht="12">
      <c r="A117" s="54">
        <v>2269</v>
      </c>
      <c r="B117" s="19" t="s">
        <v>126</v>
      </c>
      <c r="C117" s="55">
        <f t="shared" si="23"/>
        <v>1100</v>
      </c>
      <c r="D117" s="56">
        <v>1100</v>
      </c>
      <c r="E117" s="56"/>
      <c r="F117" s="56"/>
      <c r="G117" s="57"/>
      <c r="H117" s="58"/>
      <c r="I117" s="59"/>
    </row>
    <row r="118" spans="1:9" s="119" customFormat="1" ht="12">
      <c r="A118" s="112">
        <v>2270</v>
      </c>
      <c r="B118" s="113" t="s">
        <v>127</v>
      </c>
      <c r="C118" s="114">
        <f t="shared" si="23"/>
        <v>485</v>
      </c>
      <c r="D118" s="115">
        <f aca="true" t="shared" si="26" ref="D118:I118">SUM(D119:D122)</f>
        <v>485</v>
      </c>
      <c r="E118" s="115">
        <f t="shared" si="26"/>
        <v>0</v>
      </c>
      <c r="F118" s="115">
        <f t="shared" si="26"/>
        <v>0</v>
      </c>
      <c r="G118" s="116">
        <f t="shared" si="26"/>
        <v>0</v>
      </c>
      <c r="H118" s="117">
        <f t="shared" si="26"/>
        <v>0</v>
      </c>
      <c r="I118" s="118">
        <f t="shared" si="26"/>
        <v>0</v>
      </c>
    </row>
    <row r="119" spans="1:9" s="119" customFormat="1" ht="24">
      <c r="A119" s="54">
        <v>2275</v>
      </c>
      <c r="B119" s="19" t="s">
        <v>128</v>
      </c>
      <c r="C119" s="55">
        <f t="shared" si="23"/>
        <v>0</v>
      </c>
      <c r="D119" s="56"/>
      <c r="E119" s="56"/>
      <c r="F119" s="56"/>
      <c r="G119" s="57"/>
      <c r="H119" s="58"/>
      <c r="I119" s="59"/>
    </row>
    <row r="120" spans="1:9" s="119" customFormat="1" ht="24">
      <c r="A120" s="54">
        <v>2276</v>
      </c>
      <c r="B120" s="19" t="s">
        <v>129</v>
      </c>
      <c r="C120" s="55">
        <f t="shared" si="23"/>
        <v>0</v>
      </c>
      <c r="D120" s="56"/>
      <c r="E120" s="56"/>
      <c r="F120" s="56"/>
      <c r="G120" s="57"/>
      <c r="H120" s="58"/>
      <c r="I120" s="59"/>
    </row>
    <row r="121" spans="1:9" s="119" customFormat="1" ht="24" customHeight="1">
      <c r="A121" s="54">
        <v>2278</v>
      </c>
      <c r="B121" s="19" t="s">
        <v>130</v>
      </c>
      <c r="C121" s="55">
        <f t="shared" si="23"/>
        <v>0</v>
      </c>
      <c r="D121" s="56"/>
      <c r="E121" s="56"/>
      <c r="F121" s="56"/>
      <c r="G121" s="57"/>
      <c r="H121" s="58"/>
      <c r="I121" s="59"/>
    </row>
    <row r="122" spans="1:9" s="119" customFormat="1" ht="24">
      <c r="A122" s="54">
        <v>2279</v>
      </c>
      <c r="B122" s="19" t="s">
        <v>131</v>
      </c>
      <c r="C122" s="55">
        <f t="shared" si="23"/>
        <v>485</v>
      </c>
      <c r="D122" s="56">
        <v>485</v>
      </c>
      <c r="E122" s="56"/>
      <c r="F122" s="56"/>
      <c r="G122" s="57"/>
      <c r="H122" s="58"/>
      <c r="I122" s="59"/>
    </row>
    <row r="123" spans="1:9" s="52" customFormat="1" ht="38.25" customHeight="1">
      <c r="A123" s="67">
        <v>2300</v>
      </c>
      <c r="B123" s="109" t="s">
        <v>132</v>
      </c>
      <c r="C123" s="68">
        <f t="shared" si="23"/>
        <v>26445</v>
      </c>
      <c r="D123" s="110">
        <f aca="true" t="shared" si="27" ref="D123:I123">SUM(D124,D128,D132,D133,D136,D143,D153,D154,D157)</f>
        <v>26445</v>
      </c>
      <c r="E123" s="110">
        <f t="shared" si="27"/>
        <v>0</v>
      </c>
      <c r="F123" s="110">
        <f t="shared" si="27"/>
        <v>0</v>
      </c>
      <c r="G123" s="124">
        <f t="shared" si="27"/>
        <v>0</v>
      </c>
      <c r="H123" s="74">
        <f t="shared" si="27"/>
        <v>0</v>
      </c>
      <c r="I123" s="111">
        <f t="shared" si="27"/>
        <v>0</v>
      </c>
    </row>
    <row r="124" spans="1:9" s="119" customFormat="1" ht="12">
      <c r="A124" s="112">
        <v>2310</v>
      </c>
      <c r="B124" s="113" t="s">
        <v>133</v>
      </c>
      <c r="C124" s="114">
        <f t="shared" si="23"/>
        <v>23245</v>
      </c>
      <c r="D124" s="115">
        <f aca="true" t="shared" si="28" ref="D124:I124">SUM(D125:D127)</f>
        <v>23245</v>
      </c>
      <c r="E124" s="115">
        <f t="shared" si="28"/>
        <v>0</v>
      </c>
      <c r="F124" s="115">
        <f t="shared" si="28"/>
        <v>0</v>
      </c>
      <c r="G124" s="116">
        <f t="shared" si="28"/>
        <v>0</v>
      </c>
      <c r="H124" s="117">
        <f t="shared" si="28"/>
        <v>0</v>
      </c>
      <c r="I124" s="118">
        <f t="shared" si="28"/>
        <v>0</v>
      </c>
    </row>
    <row r="125" spans="1:9" s="119" customFormat="1" ht="12">
      <c r="A125" s="54">
        <v>2311</v>
      </c>
      <c r="B125" s="19" t="s">
        <v>134</v>
      </c>
      <c r="C125" s="55">
        <f t="shared" si="23"/>
        <v>23245</v>
      </c>
      <c r="D125" s="56">
        <f>10000+13245</f>
        <v>23245</v>
      </c>
      <c r="E125" s="56"/>
      <c r="F125" s="56"/>
      <c r="G125" s="57"/>
      <c r="H125" s="58"/>
      <c r="I125" s="59"/>
    </row>
    <row r="126" spans="1:9" s="119" customFormat="1" ht="12">
      <c r="A126" s="54">
        <v>2312</v>
      </c>
      <c r="B126" s="19" t="s">
        <v>135</v>
      </c>
      <c r="C126" s="55">
        <f t="shared" si="23"/>
        <v>0</v>
      </c>
      <c r="D126" s="56"/>
      <c r="E126" s="56"/>
      <c r="F126" s="56"/>
      <c r="G126" s="57"/>
      <c r="H126" s="58"/>
      <c r="I126" s="59"/>
    </row>
    <row r="127" spans="1:9" s="119" customFormat="1" ht="12">
      <c r="A127" s="54">
        <v>2313</v>
      </c>
      <c r="B127" s="19" t="s">
        <v>136</v>
      </c>
      <c r="C127" s="55">
        <f t="shared" si="23"/>
        <v>0</v>
      </c>
      <c r="D127" s="56"/>
      <c r="E127" s="56"/>
      <c r="F127" s="56"/>
      <c r="G127" s="57"/>
      <c r="H127" s="58"/>
      <c r="I127" s="59"/>
    </row>
    <row r="128" spans="1:9" s="119" customFormat="1" ht="24">
      <c r="A128" s="112">
        <v>2320</v>
      </c>
      <c r="B128" s="113" t="s">
        <v>137</v>
      </c>
      <c r="C128" s="114">
        <f t="shared" si="23"/>
        <v>0</v>
      </c>
      <c r="D128" s="115">
        <f aca="true" t="shared" si="29" ref="D128:I128">SUM(D129:D131)</f>
        <v>0</v>
      </c>
      <c r="E128" s="115">
        <f t="shared" si="29"/>
        <v>0</v>
      </c>
      <c r="F128" s="115">
        <f t="shared" si="29"/>
        <v>0</v>
      </c>
      <c r="G128" s="116">
        <f t="shared" si="29"/>
        <v>0</v>
      </c>
      <c r="H128" s="117">
        <f t="shared" si="29"/>
        <v>0</v>
      </c>
      <c r="I128" s="118">
        <f t="shared" si="29"/>
        <v>0</v>
      </c>
    </row>
    <row r="129" spans="1:9" s="119" customFormat="1" ht="12">
      <c r="A129" s="54">
        <v>2321</v>
      </c>
      <c r="B129" s="19" t="s">
        <v>138</v>
      </c>
      <c r="C129" s="55">
        <f t="shared" si="23"/>
        <v>0</v>
      </c>
      <c r="D129" s="56"/>
      <c r="E129" s="56"/>
      <c r="F129" s="56"/>
      <c r="G129" s="57"/>
      <c r="H129" s="58"/>
      <c r="I129" s="59"/>
    </row>
    <row r="130" spans="1:9" s="119" customFormat="1" ht="12">
      <c r="A130" s="54">
        <v>2322</v>
      </c>
      <c r="B130" s="19" t="s">
        <v>139</v>
      </c>
      <c r="C130" s="55">
        <f t="shared" si="23"/>
        <v>0</v>
      </c>
      <c r="D130" s="56"/>
      <c r="E130" s="56"/>
      <c r="F130" s="56"/>
      <c r="G130" s="57"/>
      <c r="H130" s="58"/>
      <c r="I130" s="59"/>
    </row>
    <row r="131" spans="1:9" s="119" customFormat="1" ht="10.5" customHeight="1">
      <c r="A131" s="54">
        <v>2329</v>
      </c>
      <c r="B131" s="19" t="s">
        <v>140</v>
      </c>
      <c r="C131" s="55">
        <f t="shared" si="23"/>
        <v>0</v>
      </c>
      <c r="D131" s="56"/>
      <c r="E131" s="56"/>
      <c r="F131" s="56"/>
      <c r="G131" s="57"/>
      <c r="H131" s="58"/>
      <c r="I131" s="59"/>
    </row>
    <row r="132" spans="1:9" s="119" customFormat="1" ht="24">
      <c r="A132" s="112">
        <v>2330</v>
      </c>
      <c r="B132" s="113" t="s">
        <v>141</v>
      </c>
      <c r="C132" s="114">
        <f t="shared" si="23"/>
        <v>0</v>
      </c>
      <c r="D132" s="120"/>
      <c r="E132" s="120"/>
      <c r="F132" s="120"/>
      <c r="G132" s="121"/>
      <c r="H132" s="122"/>
      <c r="I132" s="123"/>
    </row>
    <row r="133" spans="1:9" s="119" customFormat="1" ht="48">
      <c r="A133" s="112">
        <v>2340</v>
      </c>
      <c r="B133" s="113" t="s">
        <v>142</v>
      </c>
      <c r="C133" s="114">
        <f t="shared" si="23"/>
        <v>3200</v>
      </c>
      <c r="D133" s="115">
        <f aca="true" t="shared" si="30" ref="D133:I133">SUM(D134:D135)</f>
        <v>3200</v>
      </c>
      <c r="E133" s="115">
        <f t="shared" si="30"/>
        <v>0</v>
      </c>
      <c r="F133" s="115">
        <f t="shared" si="30"/>
        <v>0</v>
      </c>
      <c r="G133" s="116">
        <f t="shared" si="30"/>
        <v>0</v>
      </c>
      <c r="H133" s="117">
        <f t="shared" si="30"/>
        <v>0</v>
      </c>
      <c r="I133" s="118">
        <f t="shared" si="30"/>
        <v>0</v>
      </c>
    </row>
    <row r="134" spans="1:9" s="119" customFormat="1" ht="24">
      <c r="A134" s="54">
        <v>2341</v>
      </c>
      <c r="B134" s="19" t="s">
        <v>143</v>
      </c>
      <c r="C134" s="55">
        <f t="shared" si="23"/>
        <v>0</v>
      </c>
      <c r="D134" s="56"/>
      <c r="E134" s="56"/>
      <c r="F134" s="56"/>
      <c r="G134" s="57"/>
      <c r="H134" s="58"/>
      <c r="I134" s="59"/>
    </row>
    <row r="135" spans="1:9" s="119" customFormat="1" ht="36">
      <c r="A135" s="54">
        <v>2344</v>
      </c>
      <c r="B135" s="19" t="s">
        <v>144</v>
      </c>
      <c r="C135" s="55">
        <f t="shared" si="23"/>
        <v>3200</v>
      </c>
      <c r="D135" s="56">
        <v>3200</v>
      </c>
      <c r="E135" s="56"/>
      <c r="F135" s="56"/>
      <c r="G135" s="57"/>
      <c r="H135" s="58"/>
      <c r="I135" s="59"/>
    </row>
    <row r="136" spans="1:9" s="119" customFormat="1" ht="24">
      <c r="A136" s="112">
        <v>2350</v>
      </c>
      <c r="B136" s="113" t="s">
        <v>145</v>
      </c>
      <c r="C136" s="114">
        <f t="shared" si="23"/>
        <v>0</v>
      </c>
      <c r="D136" s="115">
        <f aca="true" t="shared" si="31" ref="D136:I136">SUM(D137:D142)</f>
        <v>0</v>
      </c>
      <c r="E136" s="115">
        <f t="shared" si="31"/>
        <v>0</v>
      </c>
      <c r="F136" s="115">
        <f t="shared" si="31"/>
        <v>0</v>
      </c>
      <c r="G136" s="116">
        <f t="shared" si="31"/>
        <v>0</v>
      </c>
      <c r="H136" s="117">
        <f t="shared" si="31"/>
        <v>0</v>
      </c>
      <c r="I136" s="118">
        <f t="shared" si="31"/>
        <v>0</v>
      </c>
    </row>
    <row r="137" spans="1:9" s="119" customFormat="1" ht="12">
      <c r="A137" s="54">
        <v>2351</v>
      </c>
      <c r="B137" s="19" t="s">
        <v>146</v>
      </c>
      <c r="C137" s="55">
        <f t="shared" si="23"/>
        <v>0</v>
      </c>
      <c r="D137" s="56"/>
      <c r="E137" s="56"/>
      <c r="F137" s="56"/>
      <c r="G137" s="57"/>
      <c r="H137" s="58"/>
      <c r="I137" s="59"/>
    </row>
    <row r="138" spans="1:9" s="119" customFormat="1" ht="12">
      <c r="A138" s="54">
        <v>2352</v>
      </c>
      <c r="B138" s="19" t="s">
        <v>147</v>
      </c>
      <c r="C138" s="55">
        <f t="shared" si="23"/>
        <v>0</v>
      </c>
      <c r="D138" s="56"/>
      <c r="E138" s="56"/>
      <c r="F138" s="56"/>
      <c r="G138" s="57"/>
      <c r="H138" s="58"/>
      <c r="I138" s="59"/>
    </row>
    <row r="139" spans="1:9" s="119" customFormat="1" ht="24">
      <c r="A139" s="54">
        <v>2353</v>
      </c>
      <c r="B139" s="19" t="s">
        <v>148</v>
      </c>
      <c r="C139" s="55">
        <f t="shared" si="23"/>
        <v>0</v>
      </c>
      <c r="D139" s="56"/>
      <c r="E139" s="56"/>
      <c r="F139" s="56"/>
      <c r="G139" s="57"/>
      <c r="H139" s="58"/>
      <c r="I139" s="59"/>
    </row>
    <row r="140" spans="1:9" s="119" customFormat="1" ht="24">
      <c r="A140" s="54">
        <v>2354</v>
      </c>
      <c r="B140" s="19" t="s">
        <v>149</v>
      </c>
      <c r="C140" s="55">
        <f t="shared" si="23"/>
        <v>0</v>
      </c>
      <c r="D140" s="56"/>
      <c r="E140" s="56"/>
      <c r="F140" s="56"/>
      <c r="G140" s="57"/>
      <c r="H140" s="58"/>
      <c r="I140" s="59"/>
    </row>
    <row r="141" spans="1:9" s="119" customFormat="1" ht="24">
      <c r="A141" s="54">
        <v>2355</v>
      </c>
      <c r="B141" s="19" t="s">
        <v>150</v>
      </c>
      <c r="C141" s="55">
        <f t="shared" si="23"/>
        <v>0</v>
      </c>
      <c r="D141" s="56"/>
      <c r="E141" s="56"/>
      <c r="F141" s="56"/>
      <c r="G141" s="57"/>
      <c r="H141" s="58"/>
      <c r="I141" s="59"/>
    </row>
    <row r="142" spans="1:9" s="119" customFormat="1" ht="24">
      <c r="A142" s="54">
        <v>2359</v>
      </c>
      <c r="B142" s="19" t="s">
        <v>151</v>
      </c>
      <c r="C142" s="55">
        <f t="shared" si="23"/>
        <v>0</v>
      </c>
      <c r="D142" s="56"/>
      <c r="E142" s="56"/>
      <c r="F142" s="56"/>
      <c r="G142" s="57"/>
      <c r="H142" s="58"/>
      <c r="I142" s="59"/>
    </row>
    <row r="143" spans="1:9" s="119" customFormat="1" ht="24.75" customHeight="1">
      <c r="A143" s="112">
        <v>2360</v>
      </c>
      <c r="B143" s="113" t="s">
        <v>152</v>
      </c>
      <c r="C143" s="114">
        <f t="shared" si="23"/>
        <v>0</v>
      </c>
      <c r="D143" s="115">
        <f aca="true" t="shared" si="32" ref="D143:I143">SUM(D144:D152)</f>
        <v>0</v>
      </c>
      <c r="E143" s="115">
        <f t="shared" si="32"/>
        <v>0</v>
      </c>
      <c r="F143" s="115">
        <f t="shared" si="32"/>
        <v>0</v>
      </c>
      <c r="G143" s="116">
        <f t="shared" si="32"/>
        <v>0</v>
      </c>
      <c r="H143" s="117">
        <f t="shared" si="32"/>
        <v>0</v>
      </c>
      <c r="I143" s="118">
        <f t="shared" si="32"/>
        <v>0</v>
      </c>
    </row>
    <row r="144" spans="1:9" s="119" customFormat="1" ht="12">
      <c r="A144" s="53">
        <v>2361</v>
      </c>
      <c r="B144" s="19" t="s">
        <v>153</v>
      </c>
      <c r="C144" s="55">
        <f t="shared" si="23"/>
        <v>0</v>
      </c>
      <c r="D144" s="56"/>
      <c r="E144" s="56"/>
      <c r="F144" s="56"/>
      <c r="G144" s="57"/>
      <c r="H144" s="58"/>
      <c r="I144" s="59"/>
    </row>
    <row r="145" spans="1:9" s="119" customFormat="1" ht="24">
      <c r="A145" s="53">
        <v>2362</v>
      </c>
      <c r="B145" s="19" t="s">
        <v>154</v>
      </c>
      <c r="C145" s="55">
        <f t="shared" si="23"/>
        <v>0</v>
      </c>
      <c r="D145" s="56"/>
      <c r="E145" s="56"/>
      <c r="F145" s="56"/>
      <c r="G145" s="57"/>
      <c r="H145" s="58"/>
      <c r="I145" s="59"/>
    </row>
    <row r="146" spans="1:9" s="119" customFormat="1" ht="12">
      <c r="A146" s="53">
        <v>2363</v>
      </c>
      <c r="B146" s="19" t="s">
        <v>155</v>
      </c>
      <c r="C146" s="55">
        <f t="shared" si="23"/>
        <v>0</v>
      </c>
      <c r="D146" s="56"/>
      <c r="E146" s="56"/>
      <c r="F146" s="56"/>
      <c r="G146" s="57"/>
      <c r="H146" s="58"/>
      <c r="I146" s="59"/>
    </row>
    <row r="147" spans="1:9" s="119" customFormat="1" ht="12">
      <c r="A147" s="53">
        <v>2364</v>
      </c>
      <c r="B147" s="19" t="s">
        <v>156</v>
      </c>
      <c r="C147" s="55">
        <f t="shared" si="23"/>
        <v>0</v>
      </c>
      <c r="D147" s="56"/>
      <c r="E147" s="56"/>
      <c r="F147" s="56"/>
      <c r="G147" s="57"/>
      <c r="H147" s="58"/>
      <c r="I147" s="59"/>
    </row>
    <row r="148" spans="1:9" s="119" customFormat="1" ht="12.75" customHeight="1">
      <c r="A148" s="53">
        <v>2365</v>
      </c>
      <c r="B148" s="19" t="s">
        <v>157</v>
      </c>
      <c r="C148" s="55">
        <f t="shared" si="23"/>
        <v>0</v>
      </c>
      <c r="D148" s="56"/>
      <c r="E148" s="56"/>
      <c r="F148" s="56"/>
      <c r="G148" s="57"/>
      <c r="H148" s="58"/>
      <c r="I148" s="59"/>
    </row>
    <row r="149" spans="1:9" s="119" customFormat="1" ht="12.75" customHeight="1">
      <c r="A149" s="53">
        <v>2366</v>
      </c>
      <c r="B149" s="19" t="s">
        <v>158</v>
      </c>
      <c r="C149" s="55">
        <f t="shared" si="23"/>
        <v>0</v>
      </c>
      <c r="D149" s="56"/>
      <c r="E149" s="56"/>
      <c r="F149" s="56"/>
      <c r="G149" s="57"/>
      <c r="H149" s="58"/>
      <c r="I149" s="59"/>
    </row>
    <row r="150" spans="1:9" s="119" customFormat="1" ht="12">
      <c r="A150" s="53">
        <v>2367</v>
      </c>
      <c r="B150" s="19" t="s">
        <v>159</v>
      </c>
      <c r="C150" s="55">
        <f t="shared" si="23"/>
        <v>0</v>
      </c>
      <c r="D150" s="56"/>
      <c r="E150" s="56"/>
      <c r="F150" s="56"/>
      <c r="G150" s="57"/>
      <c r="H150" s="58"/>
      <c r="I150" s="59"/>
    </row>
    <row r="151" spans="1:9" s="119" customFormat="1" ht="12">
      <c r="A151" s="53">
        <v>2368</v>
      </c>
      <c r="B151" s="19" t="s">
        <v>160</v>
      </c>
      <c r="C151" s="55">
        <f t="shared" si="23"/>
        <v>0</v>
      </c>
      <c r="D151" s="56"/>
      <c r="E151" s="56"/>
      <c r="F151" s="56"/>
      <c r="G151" s="57"/>
      <c r="H151" s="58"/>
      <c r="I151" s="59"/>
    </row>
    <row r="152" spans="1:9" s="119" customFormat="1" ht="36">
      <c r="A152" s="53">
        <v>2369</v>
      </c>
      <c r="B152" s="19" t="s">
        <v>161</v>
      </c>
      <c r="C152" s="55">
        <f t="shared" si="23"/>
        <v>0</v>
      </c>
      <c r="D152" s="56"/>
      <c r="E152" s="56"/>
      <c r="F152" s="56"/>
      <c r="G152" s="57"/>
      <c r="H152" s="58"/>
      <c r="I152" s="59"/>
    </row>
    <row r="153" spans="1:9" s="119" customFormat="1" ht="12">
      <c r="A153" s="112">
        <v>2370</v>
      </c>
      <c r="B153" s="113" t="s">
        <v>162</v>
      </c>
      <c r="C153" s="114">
        <f t="shared" si="23"/>
        <v>0</v>
      </c>
      <c r="D153" s="120"/>
      <c r="E153" s="120"/>
      <c r="F153" s="120"/>
      <c r="G153" s="121"/>
      <c r="H153" s="122"/>
      <c r="I153" s="123"/>
    </row>
    <row r="154" spans="1:9" s="119" customFormat="1" ht="12">
      <c r="A154" s="112">
        <v>2380</v>
      </c>
      <c r="B154" s="113" t="s">
        <v>163</v>
      </c>
      <c r="C154" s="114">
        <f t="shared" si="23"/>
        <v>0</v>
      </c>
      <c r="D154" s="115">
        <f aca="true" t="shared" si="33" ref="D154:I154">SUM(D155:D156)</f>
        <v>0</v>
      </c>
      <c r="E154" s="115">
        <f t="shared" si="33"/>
        <v>0</v>
      </c>
      <c r="F154" s="115">
        <f t="shared" si="33"/>
        <v>0</v>
      </c>
      <c r="G154" s="116">
        <f t="shared" si="33"/>
        <v>0</v>
      </c>
      <c r="H154" s="117">
        <f t="shared" si="33"/>
        <v>0</v>
      </c>
      <c r="I154" s="118">
        <f t="shared" si="33"/>
        <v>0</v>
      </c>
    </row>
    <row r="155" spans="1:9" s="119" customFormat="1" ht="12">
      <c r="A155" s="53">
        <v>2381</v>
      </c>
      <c r="B155" s="19" t="s">
        <v>164</v>
      </c>
      <c r="C155" s="55">
        <f t="shared" si="23"/>
        <v>0</v>
      </c>
      <c r="D155" s="56"/>
      <c r="E155" s="56"/>
      <c r="F155" s="56"/>
      <c r="G155" s="57"/>
      <c r="H155" s="58"/>
      <c r="I155" s="59"/>
    </row>
    <row r="156" spans="1:9" s="119" customFormat="1" ht="24">
      <c r="A156" s="53">
        <v>2389</v>
      </c>
      <c r="B156" s="19" t="s">
        <v>165</v>
      </c>
      <c r="C156" s="55">
        <f t="shared" si="23"/>
        <v>0</v>
      </c>
      <c r="D156" s="56"/>
      <c r="E156" s="56"/>
      <c r="F156" s="56"/>
      <c r="G156" s="57"/>
      <c r="H156" s="58"/>
      <c r="I156" s="59"/>
    </row>
    <row r="157" spans="1:9" s="119" customFormat="1" ht="12">
      <c r="A157" s="112">
        <v>2390</v>
      </c>
      <c r="B157" s="113" t="s">
        <v>166</v>
      </c>
      <c r="C157" s="114">
        <f t="shared" si="23"/>
        <v>0</v>
      </c>
      <c r="D157" s="120"/>
      <c r="E157" s="120"/>
      <c r="F157" s="120"/>
      <c r="G157" s="121"/>
      <c r="H157" s="122"/>
      <c r="I157" s="123"/>
    </row>
    <row r="158" spans="1:9" s="52" customFormat="1" ht="12">
      <c r="A158" s="67">
        <v>2400</v>
      </c>
      <c r="B158" s="109" t="s">
        <v>167</v>
      </c>
      <c r="C158" s="68">
        <f t="shared" si="23"/>
        <v>0</v>
      </c>
      <c r="D158" s="110">
        <f aca="true" t="shared" si="34" ref="D158:I158">SUM(D159:D161)</f>
        <v>0</v>
      </c>
      <c r="E158" s="110">
        <f t="shared" si="34"/>
        <v>0</v>
      </c>
      <c r="F158" s="110">
        <f t="shared" si="34"/>
        <v>0</v>
      </c>
      <c r="G158" s="124">
        <f t="shared" si="34"/>
        <v>0</v>
      </c>
      <c r="H158" s="74">
        <f t="shared" si="34"/>
        <v>0</v>
      </c>
      <c r="I158" s="111">
        <f t="shared" si="34"/>
        <v>0</v>
      </c>
    </row>
    <row r="159" spans="1:9" s="119" customFormat="1" ht="12">
      <c r="A159" s="112">
        <v>2410</v>
      </c>
      <c r="B159" s="113" t="s">
        <v>168</v>
      </c>
      <c r="C159" s="114">
        <f t="shared" si="23"/>
        <v>0</v>
      </c>
      <c r="D159" s="120"/>
      <c r="E159" s="120"/>
      <c r="F159" s="120"/>
      <c r="G159" s="121"/>
      <c r="H159" s="122"/>
      <c r="I159" s="123"/>
    </row>
    <row r="160" spans="1:9" s="119" customFormat="1" ht="24">
      <c r="A160" s="112">
        <v>2420</v>
      </c>
      <c r="B160" s="113" t="s">
        <v>169</v>
      </c>
      <c r="C160" s="114">
        <f t="shared" si="23"/>
        <v>0</v>
      </c>
      <c r="D160" s="120"/>
      <c r="E160" s="120"/>
      <c r="F160" s="120"/>
      <c r="G160" s="121"/>
      <c r="H160" s="122"/>
      <c r="I160" s="123"/>
    </row>
    <row r="161" spans="1:9" s="119" customFormat="1" ht="24">
      <c r="A161" s="112">
        <v>2490</v>
      </c>
      <c r="B161" s="113" t="s">
        <v>170</v>
      </c>
      <c r="C161" s="114">
        <f t="shared" si="23"/>
        <v>0</v>
      </c>
      <c r="D161" s="120"/>
      <c r="E161" s="120"/>
      <c r="F161" s="120"/>
      <c r="G161" s="121"/>
      <c r="H161" s="122"/>
      <c r="I161" s="123"/>
    </row>
    <row r="162" spans="1:9" s="52" customFormat="1" ht="24">
      <c r="A162" s="67">
        <v>2500</v>
      </c>
      <c r="B162" s="109" t="s">
        <v>171</v>
      </c>
      <c r="C162" s="68">
        <f t="shared" si="23"/>
        <v>0</v>
      </c>
      <c r="D162" s="110">
        <f aca="true" t="shared" si="35" ref="D162:I162">D163</f>
        <v>0</v>
      </c>
      <c r="E162" s="110">
        <f t="shared" si="35"/>
        <v>0</v>
      </c>
      <c r="F162" s="110">
        <f t="shared" si="35"/>
        <v>0</v>
      </c>
      <c r="G162" s="124">
        <f t="shared" si="35"/>
        <v>0</v>
      </c>
      <c r="H162" s="74">
        <f t="shared" si="35"/>
        <v>0</v>
      </c>
      <c r="I162" s="111">
        <f t="shared" si="35"/>
        <v>0</v>
      </c>
    </row>
    <row r="163" spans="1:9" s="52" customFormat="1" ht="24">
      <c r="A163" s="112">
        <v>2510</v>
      </c>
      <c r="B163" s="113" t="s">
        <v>171</v>
      </c>
      <c r="C163" s="114">
        <f t="shared" si="23"/>
        <v>0</v>
      </c>
      <c r="D163" s="115">
        <f aca="true" t="shared" si="36" ref="D163:I163">SUM(D164:D167)</f>
        <v>0</v>
      </c>
      <c r="E163" s="115">
        <f t="shared" si="36"/>
        <v>0</v>
      </c>
      <c r="F163" s="115">
        <f t="shared" si="36"/>
        <v>0</v>
      </c>
      <c r="G163" s="116">
        <f t="shared" si="36"/>
        <v>0</v>
      </c>
      <c r="H163" s="117">
        <f t="shared" si="36"/>
        <v>0</v>
      </c>
      <c r="I163" s="118">
        <f t="shared" si="36"/>
        <v>0</v>
      </c>
    </row>
    <row r="164" spans="1:9" s="52" customFormat="1" ht="24">
      <c r="A164" s="54">
        <v>2512</v>
      </c>
      <c r="B164" s="19" t="s">
        <v>172</v>
      </c>
      <c r="C164" s="55">
        <f t="shared" si="23"/>
        <v>0</v>
      </c>
      <c r="D164" s="56"/>
      <c r="E164" s="56"/>
      <c r="F164" s="56"/>
      <c r="G164" s="57"/>
      <c r="H164" s="58"/>
      <c r="I164" s="59"/>
    </row>
    <row r="165" spans="1:9" s="52" customFormat="1" ht="48">
      <c r="A165" s="54">
        <v>2513</v>
      </c>
      <c r="B165" s="19" t="s">
        <v>173</v>
      </c>
      <c r="C165" s="55">
        <f t="shared" si="23"/>
        <v>0</v>
      </c>
      <c r="D165" s="56"/>
      <c r="E165" s="56"/>
      <c r="F165" s="56"/>
      <c r="G165" s="57"/>
      <c r="H165" s="58"/>
      <c r="I165" s="59"/>
    </row>
    <row r="166" spans="1:9" s="52" customFormat="1" ht="24">
      <c r="A166" s="54">
        <v>2515</v>
      </c>
      <c r="B166" s="19" t="s">
        <v>174</v>
      </c>
      <c r="C166" s="55">
        <f t="shared" si="23"/>
        <v>0</v>
      </c>
      <c r="D166" s="56"/>
      <c r="E166" s="56"/>
      <c r="F166" s="56"/>
      <c r="G166" s="57"/>
      <c r="H166" s="58"/>
      <c r="I166" s="59"/>
    </row>
    <row r="167" spans="1:9" s="52" customFormat="1" ht="24">
      <c r="A167" s="54">
        <v>2519</v>
      </c>
      <c r="B167" s="19" t="s">
        <v>175</v>
      </c>
      <c r="C167" s="55">
        <f t="shared" si="23"/>
        <v>0</v>
      </c>
      <c r="D167" s="56"/>
      <c r="E167" s="56"/>
      <c r="F167" s="56"/>
      <c r="G167" s="57"/>
      <c r="H167" s="58"/>
      <c r="I167" s="59"/>
    </row>
    <row r="168" spans="1:9" s="131" customFormat="1" ht="48">
      <c r="A168" s="30">
        <v>2800</v>
      </c>
      <c r="B168" s="19" t="s">
        <v>176</v>
      </c>
      <c r="C168" s="55">
        <f t="shared" si="23"/>
        <v>0</v>
      </c>
      <c r="D168" s="127"/>
      <c r="E168" s="127"/>
      <c r="F168" s="127"/>
      <c r="G168" s="128"/>
      <c r="H168" s="129"/>
      <c r="I168" s="130"/>
    </row>
    <row r="169" spans="1:9" s="52" customFormat="1" ht="12">
      <c r="A169" s="103">
        <v>3000</v>
      </c>
      <c r="B169" s="103" t="s">
        <v>177</v>
      </c>
      <c r="C169" s="104">
        <f t="shared" si="23"/>
        <v>0</v>
      </c>
      <c r="D169" s="105">
        <f aca="true" t="shared" si="37" ref="D169:I169">SUM(D170,D175)</f>
        <v>0</v>
      </c>
      <c r="E169" s="105">
        <f t="shared" si="37"/>
        <v>0</v>
      </c>
      <c r="F169" s="105">
        <f t="shared" si="37"/>
        <v>0</v>
      </c>
      <c r="G169" s="105">
        <f t="shared" si="37"/>
        <v>0</v>
      </c>
      <c r="H169" s="105">
        <f t="shared" si="37"/>
        <v>0</v>
      </c>
      <c r="I169" s="108">
        <f t="shared" si="37"/>
        <v>0</v>
      </c>
    </row>
    <row r="170" spans="1:9" s="52" customFormat="1" ht="48">
      <c r="A170" s="67">
        <v>3200</v>
      </c>
      <c r="B170" s="109" t="s">
        <v>178</v>
      </c>
      <c r="C170" s="68">
        <f t="shared" si="23"/>
        <v>0</v>
      </c>
      <c r="D170" s="110">
        <f aca="true" t="shared" si="38" ref="D170:I170">SUM(D171)</f>
        <v>0</v>
      </c>
      <c r="E170" s="110">
        <f t="shared" si="38"/>
        <v>0</v>
      </c>
      <c r="F170" s="110">
        <f t="shared" si="38"/>
        <v>0</v>
      </c>
      <c r="G170" s="110">
        <f t="shared" si="38"/>
        <v>0</v>
      </c>
      <c r="H170" s="110">
        <f t="shared" si="38"/>
        <v>0</v>
      </c>
      <c r="I170" s="111">
        <f t="shared" si="38"/>
        <v>0</v>
      </c>
    </row>
    <row r="171" spans="1:9" s="52" customFormat="1" ht="36">
      <c r="A171" s="132">
        <v>3260</v>
      </c>
      <c r="B171" s="19" t="s">
        <v>179</v>
      </c>
      <c r="C171" s="55">
        <f t="shared" si="23"/>
        <v>0</v>
      </c>
      <c r="D171" s="133">
        <f aca="true" t="shared" si="39" ref="D171:I171">SUM(D172:D174)</f>
        <v>0</v>
      </c>
      <c r="E171" s="133">
        <f t="shared" si="39"/>
        <v>0</v>
      </c>
      <c r="F171" s="133">
        <f t="shared" si="39"/>
        <v>0</v>
      </c>
      <c r="G171" s="133">
        <f t="shared" si="39"/>
        <v>0</v>
      </c>
      <c r="H171" s="133">
        <f t="shared" si="39"/>
        <v>0</v>
      </c>
      <c r="I171" s="134">
        <f t="shared" si="39"/>
        <v>0</v>
      </c>
    </row>
    <row r="172" spans="1:9" s="52" customFormat="1" ht="36">
      <c r="A172" s="54">
        <v>3261</v>
      </c>
      <c r="B172" s="19" t="s">
        <v>180</v>
      </c>
      <c r="C172" s="55">
        <f aca="true" t="shared" si="40" ref="C172:C235">SUM(D172:I172)</f>
        <v>0</v>
      </c>
      <c r="D172" s="56"/>
      <c r="E172" s="56"/>
      <c r="F172" s="56"/>
      <c r="G172" s="57"/>
      <c r="H172" s="58"/>
      <c r="I172" s="59"/>
    </row>
    <row r="173" spans="1:9" s="52" customFormat="1" ht="24">
      <c r="A173" s="54">
        <v>3262</v>
      </c>
      <c r="B173" s="19" t="s">
        <v>181</v>
      </c>
      <c r="C173" s="55">
        <f t="shared" si="40"/>
        <v>0</v>
      </c>
      <c r="D173" s="56"/>
      <c r="E173" s="56"/>
      <c r="F173" s="56"/>
      <c r="G173" s="57"/>
      <c r="H173" s="58"/>
      <c r="I173" s="59"/>
    </row>
    <row r="174" spans="1:9" s="52" customFormat="1" ht="36">
      <c r="A174" s="54">
        <v>3263</v>
      </c>
      <c r="B174" s="19" t="s">
        <v>182</v>
      </c>
      <c r="C174" s="55">
        <f t="shared" si="40"/>
        <v>0</v>
      </c>
      <c r="D174" s="56"/>
      <c r="E174" s="56"/>
      <c r="F174" s="56"/>
      <c r="G174" s="57"/>
      <c r="H174" s="58"/>
      <c r="I174" s="59"/>
    </row>
    <row r="175" spans="1:9" s="52" customFormat="1" ht="60">
      <c r="A175" s="30">
        <v>3300</v>
      </c>
      <c r="B175" s="19" t="s">
        <v>183</v>
      </c>
      <c r="C175" s="55">
        <f t="shared" si="40"/>
        <v>0</v>
      </c>
      <c r="D175" s="56"/>
      <c r="E175" s="56"/>
      <c r="F175" s="56"/>
      <c r="G175" s="57"/>
      <c r="H175" s="58"/>
      <c r="I175" s="59"/>
    </row>
    <row r="176" spans="1:9" s="52" customFormat="1" ht="12">
      <c r="A176" s="135">
        <v>4000</v>
      </c>
      <c r="B176" s="103" t="s">
        <v>184</v>
      </c>
      <c r="C176" s="104">
        <f t="shared" si="40"/>
        <v>0</v>
      </c>
      <c r="D176" s="105">
        <f aca="true" t="shared" si="41" ref="D176:I176">SUM(D177,D180)</f>
        <v>0</v>
      </c>
      <c r="E176" s="105">
        <f t="shared" si="41"/>
        <v>0</v>
      </c>
      <c r="F176" s="105">
        <f t="shared" si="41"/>
        <v>0</v>
      </c>
      <c r="G176" s="105">
        <f t="shared" si="41"/>
        <v>0</v>
      </c>
      <c r="H176" s="105">
        <f t="shared" si="41"/>
        <v>0</v>
      </c>
      <c r="I176" s="108">
        <f t="shared" si="41"/>
        <v>0</v>
      </c>
    </row>
    <row r="177" spans="1:9" s="52" customFormat="1" ht="24">
      <c r="A177" s="136">
        <v>4200</v>
      </c>
      <c r="B177" s="109" t="s">
        <v>185</v>
      </c>
      <c r="C177" s="68">
        <f t="shared" si="40"/>
        <v>0</v>
      </c>
      <c r="D177" s="110">
        <f aca="true" t="shared" si="42" ref="D177:I177">SUM(D178,D179)</f>
        <v>0</v>
      </c>
      <c r="E177" s="110">
        <f t="shared" si="42"/>
        <v>0</v>
      </c>
      <c r="F177" s="110">
        <f t="shared" si="42"/>
        <v>0</v>
      </c>
      <c r="G177" s="110">
        <f t="shared" si="42"/>
        <v>0</v>
      </c>
      <c r="H177" s="110">
        <f t="shared" si="42"/>
        <v>0</v>
      </c>
      <c r="I177" s="111">
        <f t="shared" si="42"/>
        <v>0</v>
      </c>
    </row>
    <row r="178" spans="1:9" s="52" customFormat="1" ht="24">
      <c r="A178" s="132">
        <v>4240</v>
      </c>
      <c r="B178" s="19" t="s">
        <v>186</v>
      </c>
      <c r="C178" s="55">
        <f t="shared" si="40"/>
        <v>0</v>
      </c>
      <c r="D178" s="56"/>
      <c r="E178" s="56"/>
      <c r="F178" s="56"/>
      <c r="G178" s="57"/>
      <c r="H178" s="58"/>
      <c r="I178" s="59"/>
    </row>
    <row r="179" spans="1:9" s="52" customFormat="1" ht="24">
      <c r="A179" s="132">
        <v>4250</v>
      </c>
      <c r="B179" s="19" t="s">
        <v>187</v>
      </c>
      <c r="C179" s="55">
        <f t="shared" si="40"/>
        <v>0</v>
      </c>
      <c r="D179" s="56"/>
      <c r="E179" s="56"/>
      <c r="F179" s="56"/>
      <c r="G179" s="57"/>
      <c r="H179" s="58"/>
      <c r="I179" s="59"/>
    </row>
    <row r="180" spans="1:9" s="52" customFormat="1" ht="12">
      <c r="A180" s="67">
        <v>4300</v>
      </c>
      <c r="B180" s="109" t="s">
        <v>188</v>
      </c>
      <c r="C180" s="68">
        <f t="shared" si="40"/>
        <v>0</v>
      </c>
      <c r="D180" s="110">
        <f aca="true" t="shared" si="43" ref="D180:I180">SUM(D181)</f>
        <v>0</v>
      </c>
      <c r="E180" s="110">
        <f t="shared" si="43"/>
        <v>0</v>
      </c>
      <c r="F180" s="110">
        <f t="shared" si="43"/>
        <v>0</v>
      </c>
      <c r="G180" s="110">
        <f t="shared" si="43"/>
        <v>0</v>
      </c>
      <c r="H180" s="110">
        <f t="shared" si="43"/>
        <v>0</v>
      </c>
      <c r="I180" s="111">
        <f t="shared" si="43"/>
        <v>0</v>
      </c>
    </row>
    <row r="181" spans="1:9" s="52" customFormat="1" ht="24">
      <c r="A181" s="112">
        <v>4310</v>
      </c>
      <c r="B181" s="19" t="s">
        <v>189</v>
      </c>
      <c r="C181" s="114">
        <f t="shared" si="40"/>
        <v>0</v>
      </c>
      <c r="D181" s="133">
        <f aca="true" t="shared" si="44" ref="D181:I181">SUM(D182:D182)</f>
        <v>0</v>
      </c>
      <c r="E181" s="133">
        <f t="shared" si="44"/>
        <v>0</v>
      </c>
      <c r="F181" s="133">
        <f t="shared" si="44"/>
        <v>0</v>
      </c>
      <c r="G181" s="133">
        <f t="shared" si="44"/>
        <v>0</v>
      </c>
      <c r="H181" s="133">
        <f t="shared" si="44"/>
        <v>0</v>
      </c>
      <c r="I181" s="134">
        <f t="shared" si="44"/>
        <v>0</v>
      </c>
    </row>
    <row r="182" spans="1:9" s="52" customFormat="1" ht="48">
      <c r="A182" s="54">
        <v>4311</v>
      </c>
      <c r="B182" s="19" t="s">
        <v>190</v>
      </c>
      <c r="C182" s="114">
        <f t="shared" si="40"/>
        <v>0</v>
      </c>
      <c r="D182" s="56"/>
      <c r="E182" s="56"/>
      <c r="F182" s="56"/>
      <c r="G182" s="57"/>
      <c r="H182" s="58"/>
      <c r="I182" s="59"/>
    </row>
    <row r="183" spans="1:9" s="66" customFormat="1" ht="24">
      <c r="A183" s="137"/>
      <c r="B183" s="30" t="s">
        <v>191</v>
      </c>
      <c r="C183" s="98">
        <f t="shared" si="40"/>
        <v>87614</v>
      </c>
      <c r="D183" s="99">
        <f aca="true" t="shared" si="45" ref="D183:I183">SUM(D184,D220,D248,D273)</f>
        <v>87614</v>
      </c>
      <c r="E183" s="99">
        <f t="shared" si="45"/>
        <v>0</v>
      </c>
      <c r="F183" s="99">
        <f t="shared" si="45"/>
        <v>0</v>
      </c>
      <c r="G183" s="99">
        <f t="shared" si="45"/>
        <v>0</v>
      </c>
      <c r="H183" s="99">
        <f t="shared" si="45"/>
        <v>0</v>
      </c>
      <c r="I183" s="102">
        <f t="shared" si="45"/>
        <v>0</v>
      </c>
    </row>
    <row r="184" spans="1:9" s="52" customFormat="1" ht="12">
      <c r="A184" s="103">
        <v>5000</v>
      </c>
      <c r="B184" s="103" t="s">
        <v>192</v>
      </c>
      <c r="C184" s="104">
        <f t="shared" si="40"/>
        <v>87614</v>
      </c>
      <c r="D184" s="105">
        <f aca="true" t="shared" si="46" ref="D184:I184">D185+D193</f>
        <v>87614</v>
      </c>
      <c r="E184" s="105">
        <f t="shared" si="46"/>
        <v>0</v>
      </c>
      <c r="F184" s="105">
        <f t="shared" si="46"/>
        <v>0</v>
      </c>
      <c r="G184" s="105">
        <f t="shared" si="46"/>
        <v>0</v>
      </c>
      <c r="H184" s="105">
        <f t="shared" si="46"/>
        <v>0</v>
      </c>
      <c r="I184" s="108">
        <f t="shared" si="46"/>
        <v>0</v>
      </c>
    </row>
    <row r="185" spans="1:9" s="52" customFormat="1" ht="12">
      <c r="A185" s="67">
        <v>5100</v>
      </c>
      <c r="B185" s="109" t="s">
        <v>193</v>
      </c>
      <c r="C185" s="68">
        <f t="shared" si="40"/>
        <v>0</v>
      </c>
      <c r="D185" s="110">
        <f aca="true" t="shared" si="47" ref="D185:I185">D186+D187+D190+D191+D192</f>
        <v>0</v>
      </c>
      <c r="E185" s="110">
        <f t="shared" si="47"/>
        <v>0</v>
      </c>
      <c r="F185" s="110">
        <f t="shared" si="47"/>
        <v>0</v>
      </c>
      <c r="G185" s="124">
        <f t="shared" si="47"/>
        <v>0</v>
      </c>
      <c r="H185" s="74">
        <f t="shared" si="47"/>
        <v>0</v>
      </c>
      <c r="I185" s="111">
        <f t="shared" si="47"/>
        <v>0</v>
      </c>
    </row>
    <row r="186" spans="1:9" s="52" customFormat="1" ht="24">
      <c r="A186" s="112">
        <v>5110</v>
      </c>
      <c r="B186" s="113" t="s">
        <v>194</v>
      </c>
      <c r="C186" s="114">
        <f t="shared" si="40"/>
        <v>0</v>
      </c>
      <c r="D186" s="120"/>
      <c r="E186" s="120"/>
      <c r="F186" s="120"/>
      <c r="G186" s="121"/>
      <c r="H186" s="122"/>
      <c r="I186" s="123"/>
    </row>
    <row r="187" spans="1:9" s="52" customFormat="1" ht="24">
      <c r="A187" s="112">
        <v>5120</v>
      </c>
      <c r="B187" s="113" t="s">
        <v>195</v>
      </c>
      <c r="C187" s="114">
        <f t="shared" si="40"/>
        <v>0</v>
      </c>
      <c r="D187" s="115">
        <f aca="true" t="shared" si="48" ref="D187:I187">D188+D189</f>
        <v>0</v>
      </c>
      <c r="E187" s="115">
        <f t="shared" si="48"/>
        <v>0</v>
      </c>
      <c r="F187" s="115">
        <f t="shared" si="48"/>
        <v>0</v>
      </c>
      <c r="G187" s="116">
        <f t="shared" si="48"/>
        <v>0</v>
      </c>
      <c r="H187" s="117">
        <f t="shared" si="48"/>
        <v>0</v>
      </c>
      <c r="I187" s="118">
        <f t="shared" si="48"/>
        <v>0</v>
      </c>
    </row>
    <row r="188" spans="1:9" s="52" customFormat="1" ht="12">
      <c r="A188" s="54">
        <v>5121</v>
      </c>
      <c r="B188" s="19" t="s">
        <v>196</v>
      </c>
      <c r="C188" s="55">
        <f t="shared" si="40"/>
        <v>0</v>
      </c>
      <c r="D188" s="56"/>
      <c r="E188" s="56"/>
      <c r="F188" s="56"/>
      <c r="G188" s="57"/>
      <c r="H188" s="58"/>
      <c r="I188" s="59"/>
    </row>
    <row r="189" spans="1:9" s="52" customFormat="1" ht="36">
      <c r="A189" s="54">
        <v>5129</v>
      </c>
      <c r="B189" s="19" t="s">
        <v>197</v>
      </c>
      <c r="C189" s="55">
        <f t="shared" si="40"/>
        <v>0</v>
      </c>
      <c r="D189" s="56"/>
      <c r="E189" s="56"/>
      <c r="F189" s="56"/>
      <c r="G189" s="57"/>
      <c r="H189" s="58"/>
      <c r="I189" s="59"/>
    </row>
    <row r="190" spans="1:9" s="52" customFormat="1" ht="12">
      <c r="A190" s="112">
        <v>5130</v>
      </c>
      <c r="B190" s="113" t="s">
        <v>198</v>
      </c>
      <c r="C190" s="114">
        <f t="shared" si="40"/>
        <v>0</v>
      </c>
      <c r="D190" s="120"/>
      <c r="E190" s="120"/>
      <c r="F190" s="120"/>
      <c r="G190" s="121"/>
      <c r="H190" s="122"/>
      <c r="I190" s="123"/>
    </row>
    <row r="191" spans="1:9" s="52" customFormat="1" ht="24">
      <c r="A191" s="112">
        <v>5140</v>
      </c>
      <c r="B191" s="113" t="s">
        <v>199</v>
      </c>
      <c r="C191" s="114">
        <f t="shared" si="40"/>
        <v>0</v>
      </c>
      <c r="D191" s="120"/>
      <c r="E191" s="120"/>
      <c r="F191" s="120"/>
      <c r="G191" s="121"/>
      <c r="H191" s="122"/>
      <c r="I191" s="123"/>
    </row>
    <row r="192" spans="1:9" s="52" customFormat="1" ht="36">
      <c r="A192" s="112">
        <v>5170</v>
      </c>
      <c r="B192" s="113" t="s">
        <v>200</v>
      </c>
      <c r="C192" s="114">
        <f t="shared" si="40"/>
        <v>0</v>
      </c>
      <c r="D192" s="120"/>
      <c r="E192" s="120"/>
      <c r="F192" s="120"/>
      <c r="G192" s="121"/>
      <c r="H192" s="122"/>
      <c r="I192" s="123"/>
    </row>
    <row r="193" spans="1:9" s="52" customFormat="1" ht="12">
      <c r="A193" s="67">
        <v>5200</v>
      </c>
      <c r="B193" s="109" t="s">
        <v>201</v>
      </c>
      <c r="C193" s="68">
        <f t="shared" si="40"/>
        <v>87614</v>
      </c>
      <c r="D193" s="110">
        <f aca="true" t="shared" si="49" ref="D193:I193">D194+D204+D205+D215+D216+D217+D219</f>
        <v>87614</v>
      </c>
      <c r="E193" s="110">
        <f t="shared" si="49"/>
        <v>0</v>
      </c>
      <c r="F193" s="110">
        <f t="shared" si="49"/>
        <v>0</v>
      </c>
      <c r="G193" s="124">
        <f t="shared" si="49"/>
        <v>0</v>
      </c>
      <c r="H193" s="74">
        <f t="shared" si="49"/>
        <v>0</v>
      </c>
      <c r="I193" s="111">
        <f t="shared" si="49"/>
        <v>0</v>
      </c>
    </row>
    <row r="194" spans="1:9" s="52" customFormat="1" ht="12">
      <c r="A194" s="112">
        <v>5210</v>
      </c>
      <c r="B194" s="113" t="s">
        <v>202</v>
      </c>
      <c r="C194" s="114">
        <f t="shared" si="40"/>
        <v>0</v>
      </c>
      <c r="D194" s="115">
        <f aca="true" t="shared" si="50" ref="D194:I194">SUM(D195:D203)</f>
        <v>0</v>
      </c>
      <c r="E194" s="115">
        <f t="shared" si="50"/>
        <v>0</v>
      </c>
      <c r="F194" s="115">
        <f t="shared" si="50"/>
        <v>0</v>
      </c>
      <c r="G194" s="116">
        <f t="shared" si="50"/>
        <v>0</v>
      </c>
      <c r="H194" s="117">
        <f t="shared" si="50"/>
        <v>0</v>
      </c>
      <c r="I194" s="118">
        <f t="shared" si="50"/>
        <v>0</v>
      </c>
    </row>
    <row r="195" spans="1:9" s="52" customFormat="1" ht="12">
      <c r="A195" s="54">
        <v>5211</v>
      </c>
      <c r="B195" s="19" t="s">
        <v>203</v>
      </c>
      <c r="C195" s="55">
        <f t="shared" si="40"/>
        <v>0</v>
      </c>
      <c r="D195" s="56"/>
      <c r="E195" s="56"/>
      <c r="F195" s="56"/>
      <c r="G195" s="57"/>
      <c r="H195" s="58"/>
      <c r="I195" s="59"/>
    </row>
    <row r="196" spans="1:9" s="52" customFormat="1" ht="12">
      <c r="A196" s="54">
        <v>5212</v>
      </c>
      <c r="B196" s="19" t="s">
        <v>204</v>
      </c>
      <c r="C196" s="55">
        <f t="shared" si="40"/>
        <v>0</v>
      </c>
      <c r="D196" s="56"/>
      <c r="E196" s="56"/>
      <c r="F196" s="56"/>
      <c r="G196" s="57"/>
      <c r="H196" s="58"/>
      <c r="I196" s="59"/>
    </row>
    <row r="197" spans="1:9" s="52" customFormat="1" ht="12">
      <c r="A197" s="54">
        <v>5213</v>
      </c>
      <c r="B197" s="19" t="s">
        <v>205</v>
      </c>
      <c r="C197" s="55">
        <f t="shared" si="40"/>
        <v>0</v>
      </c>
      <c r="D197" s="56"/>
      <c r="E197" s="56"/>
      <c r="F197" s="56"/>
      <c r="G197" s="57"/>
      <c r="H197" s="58"/>
      <c r="I197" s="59"/>
    </row>
    <row r="198" spans="1:9" s="52" customFormat="1" ht="12">
      <c r="A198" s="54">
        <v>5214</v>
      </c>
      <c r="B198" s="19" t="s">
        <v>206</v>
      </c>
      <c r="C198" s="55">
        <f t="shared" si="40"/>
        <v>0</v>
      </c>
      <c r="D198" s="56"/>
      <c r="E198" s="56"/>
      <c r="F198" s="56"/>
      <c r="G198" s="57"/>
      <c r="H198" s="58"/>
      <c r="I198" s="59"/>
    </row>
    <row r="199" spans="1:9" s="52" customFormat="1" ht="12">
      <c r="A199" s="54">
        <v>5215</v>
      </c>
      <c r="B199" s="19" t="s">
        <v>207</v>
      </c>
      <c r="C199" s="55">
        <f t="shared" si="40"/>
        <v>0</v>
      </c>
      <c r="D199" s="56"/>
      <c r="E199" s="56"/>
      <c r="F199" s="56"/>
      <c r="G199" s="57"/>
      <c r="H199" s="58"/>
      <c r="I199" s="59"/>
    </row>
    <row r="200" spans="1:9" s="52" customFormat="1" ht="24">
      <c r="A200" s="54">
        <v>5216</v>
      </c>
      <c r="B200" s="19" t="s">
        <v>208</v>
      </c>
      <c r="C200" s="55">
        <f t="shared" si="40"/>
        <v>0</v>
      </c>
      <c r="D200" s="56"/>
      <c r="E200" s="56"/>
      <c r="F200" s="56"/>
      <c r="G200" s="57"/>
      <c r="H200" s="58"/>
      <c r="I200" s="59"/>
    </row>
    <row r="201" spans="1:9" s="52" customFormat="1" ht="12">
      <c r="A201" s="54">
        <v>5217</v>
      </c>
      <c r="B201" s="19" t="s">
        <v>209</v>
      </c>
      <c r="C201" s="55">
        <f t="shared" si="40"/>
        <v>0</v>
      </c>
      <c r="D201" s="56"/>
      <c r="E201" s="56"/>
      <c r="F201" s="56"/>
      <c r="G201" s="57"/>
      <c r="H201" s="58"/>
      <c r="I201" s="59"/>
    </row>
    <row r="202" spans="1:9" s="52" customFormat="1" ht="12">
      <c r="A202" s="54">
        <v>5218</v>
      </c>
      <c r="B202" s="19" t="s">
        <v>210</v>
      </c>
      <c r="C202" s="55">
        <f t="shared" si="40"/>
        <v>0</v>
      </c>
      <c r="D202" s="56"/>
      <c r="E202" s="56"/>
      <c r="F202" s="56"/>
      <c r="G202" s="57"/>
      <c r="H202" s="58"/>
      <c r="I202" s="59"/>
    </row>
    <row r="203" spans="1:9" s="52" customFormat="1" ht="12">
      <c r="A203" s="54">
        <v>5219</v>
      </c>
      <c r="B203" s="19" t="s">
        <v>211</v>
      </c>
      <c r="C203" s="55">
        <f t="shared" si="40"/>
        <v>0</v>
      </c>
      <c r="D203" s="56"/>
      <c r="E203" s="56"/>
      <c r="F203" s="56"/>
      <c r="G203" s="57"/>
      <c r="H203" s="58"/>
      <c r="I203" s="59"/>
    </row>
    <row r="204" spans="1:9" s="52" customFormat="1" ht="13.5" customHeight="1">
      <c r="A204" s="112">
        <v>5220</v>
      </c>
      <c r="B204" s="113" t="s">
        <v>212</v>
      </c>
      <c r="C204" s="114">
        <f t="shared" si="40"/>
        <v>0</v>
      </c>
      <c r="D204" s="120"/>
      <c r="E204" s="120"/>
      <c r="F204" s="120"/>
      <c r="G204" s="121"/>
      <c r="H204" s="122"/>
      <c r="I204" s="123"/>
    </row>
    <row r="205" spans="1:9" s="52" customFormat="1" ht="12">
      <c r="A205" s="112">
        <v>5230</v>
      </c>
      <c r="B205" s="113" t="s">
        <v>213</v>
      </c>
      <c r="C205" s="114">
        <f t="shared" si="40"/>
        <v>6400</v>
      </c>
      <c r="D205" s="115">
        <f aca="true" t="shared" si="51" ref="D205:I205">SUM(D206:D214)</f>
        <v>6400</v>
      </c>
      <c r="E205" s="115">
        <f t="shared" si="51"/>
        <v>0</v>
      </c>
      <c r="F205" s="115">
        <f t="shared" si="51"/>
        <v>0</v>
      </c>
      <c r="G205" s="116">
        <f t="shared" si="51"/>
        <v>0</v>
      </c>
      <c r="H205" s="117">
        <f t="shared" si="51"/>
        <v>0</v>
      </c>
      <c r="I205" s="118">
        <f t="shared" si="51"/>
        <v>0</v>
      </c>
    </row>
    <row r="206" spans="1:9" s="52" customFormat="1" ht="12">
      <c r="A206" s="54">
        <v>5231</v>
      </c>
      <c r="B206" s="19" t="s">
        <v>214</v>
      </c>
      <c r="C206" s="55">
        <f t="shared" si="40"/>
        <v>0</v>
      </c>
      <c r="D206" s="56"/>
      <c r="E206" s="56"/>
      <c r="F206" s="56"/>
      <c r="G206" s="57"/>
      <c r="H206" s="58"/>
      <c r="I206" s="59"/>
    </row>
    <row r="207" spans="1:9" s="52" customFormat="1" ht="12">
      <c r="A207" s="54">
        <v>5232</v>
      </c>
      <c r="B207" s="19" t="s">
        <v>215</v>
      </c>
      <c r="C207" s="55">
        <f t="shared" si="40"/>
        <v>0</v>
      </c>
      <c r="D207" s="56"/>
      <c r="E207" s="56"/>
      <c r="F207" s="56"/>
      <c r="G207" s="57"/>
      <c r="H207" s="58"/>
      <c r="I207" s="59"/>
    </row>
    <row r="208" spans="1:9" s="52" customFormat="1" ht="12">
      <c r="A208" s="54">
        <v>5233</v>
      </c>
      <c r="B208" s="19" t="s">
        <v>216</v>
      </c>
      <c r="C208" s="55">
        <f t="shared" si="40"/>
        <v>0</v>
      </c>
      <c r="D208" s="56"/>
      <c r="E208" s="56"/>
      <c r="F208" s="56"/>
      <c r="G208" s="57"/>
      <c r="H208" s="58"/>
      <c r="I208" s="59"/>
    </row>
    <row r="209" spans="1:9" s="52" customFormat="1" ht="24">
      <c r="A209" s="54">
        <v>5234</v>
      </c>
      <c r="B209" s="19" t="s">
        <v>217</v>
      </c>
      <c r="C209" s="55">
        <f t="shared" si="40"/>
        <v>0</v>
      </c>
      <c r="D209" s="56"/>
      <c r="E209" s="56"/>
      <c r="F209" s="56"/>
      <c r="G209" s="57"/>
      <c r="H209" s="58"/>
      <c r="I209" s="59"/>
    </row>
    <row r="210" spans="1:9" s="52" customFormat="1" ht="12">
      <c r="A210" s="54">
        <v>5235</v>
      </c>
      <c r="B210" s="19" t="s">
        <v>218</v>
      </c>
      <c r="C210" s="55">
        <f t="shared" si="40"/>
        <v>0</v>
      </c>
      <c r="D210" s="56"/>
      <c r="E210" s="56"/>
      <c r="F210" s="56"/>
      <c r="G210" s="57"/>
      <c r="H210" s="58"/>
      <c r="I210" s="59"/>
    </row>
    <row r="211" spans="1:9" s="52" customFormat="1" ht="14.25" customHeight="1">
      <c r="A211" s="54">
        <v>5236</v>
      </c>
      <c r="B211" s="19" t="s">
        <v>219</v>
      </c>
      <c r="C211" s="55">
        <f t="shared" si="40"/>
        <v>0</v>
      </c>
      <c r="D211" s="56"/>
      <c r="E211" s="56"/>
      <c r="F211" s="56"/>
      <c r="G211" s="57"/>
      <c r="H211" s="58"/>
      <c r="I211" s="59"/>
    </row>
    <row r="212" spans="1:9" s="52" customFormat="1" ht="14.25" customHeight="1">
      <c r="A212" s="54">
        <v>5237</v>
      </c>
      <c r="B212" s="19" t="s">
        <v>220</v>
      </c>
      <c r="C212" s="55">
        <f t="shared" si="40"/>
        <v>0</v>
      </c>
      <c r="D212" s="56"/>
      <c r="E212" s="56"/>
      <c r="F212" s="56"/>
      <c r="G212" s="57"/>
      <c r="H212" s="58"/>
      <c r="I212" s="59"/>
    </row>
    <row r="213" spans="1:9" s="52" customFormat="1" ht="24">
      <c r="A213" s="54">
        <v>5238</v>
      </c>
      <c r="B213" s="19" t="s">
        <v>221</v>
      </c>
      <c r="C213" s="55">
        <f t="shared" si="40"/>
        <v>0</v>
      </c>
      <c r="D213" s="56"/>
      <c r="E213" s="56"/>
      <c r="F213" s="56"/>
      <c r="G213" s="57"/>
      <c r="H213" s="58"/>
      <c r="I213" s="59"/>
    </row>
    <row r="214" spans="1:9" s="52" customFormat="1" ht="24">
      <c r="A214" s="54">
        <v>5239</v>
      </c>
      <c r="B214" s="19" t="s">
        <v>222</v>
      </c>
      <c r="C214" s="55">
        <f t="shared" si="40"/>
        <v>6400</v>
      </c>
      <c r="D214" s="56">
        <v>6400</v>
      </c>
      <c r="E214" s="56"/>
      <c r="F214" s="56"/>
      <c r="G214" s="57"/>
      <c r="H214" s="58"/>
      <c r="I214" s="59"/>
    </row>
    <row r="215" spans="1:9" s="52" customFormat="1" ht="24">
      <c r="A215" s="112">
        <v>5240</v>
      </c>
      <c r="B215" s="113" t="s">
        <v>223</v>
      </c>
      <c r="C215" s="114">
        <f t="shared" si="40"/>
        <v>81214</v>
      </c>
      <c r="D215" s="120">
        <f>28500+52714</f>
        <v>81214</v>
      </c>
      <c r="E215" s="120"/>
      <c r="F215" s="120"/>
      <c r="G215" s="120"/>
      <c r="H215" s="120"/>
      <c r="I215" s="123"/>
    </row>
    <row r="216" spans="1:9" s="52" customFormat="1" ht="22.5" customHeight="1">
      <c r="A216" s="112">
        <v>5250</v>
      </c>
      <c r="B216" s="113" t="s">
        <v>224</v>
      </c>
      <c r="C216" s="114">
        <f t="shared" si="40"/>
        <v>0</v>
      </c>
      <c r="D216" s="120"/>
      <c r="E216" s="120"/>
      <c r="F216" s="120"/>
      <c r="G216" s="121"/>
      <c r="H216" s="122"/>
      <c r="I216" s="123"/>
    </row>
    <row r="217" spans="1:9" s="52" customFormat="1" ht="12">
      <c r="A217" s="112">
        <v>5260</v>
      </c>
      <c r="B217" s="113" t="s">
        <v>225</v>
      </c>
      <c r="C217" s="114">
        <f t="shared" si="40"/>
        <v>0</v>
      </c>
      <c r="D217" s="115">
        <f aca="true" t="shared" si="52" ref="D217:I217">SUM(D218)</f>
        <v>0</v>
      </c>
      <c r="E217" s="115">
        <f t="shared" si="52"/>
        <v>0</v>
      </c>
      <c r="F217" s="115">
        <f t="shared" si="52"/>
        <v>0</v>
      </c>
      <c r="G217" s="116">
        <f t="shared" si="52"/>
        <v>0</v>
      </c>
      <c r="H217" s="117">
        <f t="shared" si="52"/>
        <v>0</v>
      </c>
      <c r="I217" s="118">
        <f t="shared" si="52"/>
        <v>0</v>
      </c>
    </row>
    <row r="218" spans="1:9" s="52" customFormat="1" ht="24">
      <c r="A218" s="54">
        <v>5269</v>
      </c>
      <c r="B218" s="19" t="s">
        <v>226</v>
      </c>
      <c r="C218" s="55">
        <f t="shared" si="40"/>
        <v>0</v>
      </c>
      <c r="D218" s="56"/>
      <c r="E218" s="56"/>
      <c r="F218" s="56"/>
      <c r="G218" s="57"/>
      <c r="H218" s="58"/>
      <c r="I218" s="59"/>
    </row>
    <row r="219" spans="1:9" s="52" customFormat="1" ht="24">
      <c r="A219" s="112">
        <v>5270</v>
      </c>
      <c r="B219" s="113" t="s">
        <v>227</v>
      </c>
      <c r="C219" s="114">
        <f t="shared" si="40"/>
        <v>0</v>
      </c>
      <c r="D219" s="120"/>
      <c r="E219" s="120"/>
      <c r="F219" s="120"/>
      <c r="G219" s="121"/>
      <c r="H219" s="122"/>
      <c r="I219" s="123"/>
    </row>
    <row r="220" spans="1:9" s="52" customFormat="1" ht="12">
      <c r="A220" s="103">
        <v>6000</v>
      </c>
      <c r="B220" s="103" t="s">
        <v>228</v>
      </c>
      <c r="C220" s="104">
        <f t="shared" si="40"/>
        <v>0</v>
      </c>
      <c r="D220" s="105">
        <f aca="true" t="shared" si="53" ref="D220:I220">D221+D231+D240</f>
        <v>0</v>
      </c>
      <c r="E220" s="105">
        <f t="shared" si="53"/>
        <v>0</v>
      </c>
      <c r="F220" s="105">
        <f t="shared" si="53"/>
        <v>0</v>
      </c>
      <c r="G220" s="106">
        <f t="shared" si="53"/>
        <v>0</v>
      </c>
      <c r="H220" s="107">
        <f t="shared" si="53"/>
        <v>0</v>
      </c>
      <c r="I220" s="108">
        <f t="shared" si="53"/>
        <v>0</v>
      </c>
    </row>
    <row r="221" spans="1:9" s="52" customFormat="1" ht="14.25" customHeight="1">
      <c r="A221" s="138">
        <v>6200</v>
      </c>
      <c r="B221" s="139" t="s">
        <v>229</v>
      </c>
      <c r="C221" s="140">
        <f t="shared" si="40"/>
        <v>0</v>
      </c>
      <c r="D221" s="141">
        <f aca="true" t="shared" si="54" ref="D221:I221">SUM(D222,D223,D229,D230)</f>
        <v>0</v>
      </c>
      <c r="E221" s="141">
        <f t="shared" si="54"/>
        <v>0</v>
      </c>
      <c r="F221" s="141">
        <f t="shared" si="54"/>
        <v>0</v>
      </c>
      <c r="G221" s="141">
        <f t="shared" si="54"/>
        <v>0</v>
      </c>
      <c r="H221" s="141">
        <f t="shared" si="54"/>
        <v>0</v>
      </c>
      <c r="I221" s="142">
        <f t="shared" si="54"/>
        <v>0</v>
      </c>
    </row>
    <row r="222" spans="1:9" s="52" customFormat="1" ht="24">
      <c r="A222" s="112">
        <v>6220</v>
      </c>
      <c r="B222" s="113" t="s">
        <v>230</v>
      </c>
      <c r="C222" s="115">
        <f t="shared" si="40"/>
        <v>0</v>
      </c>
      <c r="D222" s="120"/>
      <c r="E222" s="120"/>
      <c r="F222" s="120"/>
      <c r="G222" s="120"/>
      <c r="H222" s="120"/>
      <c r="I222" s="123"/>
    </row>
    <row r="223" spans="1:9" s="52" customFormat="1" ht="14.25" customHeight="1">
      <c r="A223" s="143">
        <v>6250</v>
      </c>
      <c r="B223" s="144" t="s">
        <v>231</v>
      </c>
      <c r="C223" s="145">
        <f t="shared" si="40"/>
        <v>0</v>
      </c>
      <c r="D223" s="145">
        <f aca="true" t="shared" si="55" ref="D223:I223">SUM(D224:D228)</f>
        <v>0</v>
      </c>
      <c r="E223" s="145">
        <f t="shared" si="55"/>
        <v>0</v>
      </c>
      <c r="F223" s="145">
        <f t="shared" si="55"/>
        <v>0</v>
      </c>
      <c r="G223" s="145">
        <f t="shared" si="55"/>
        <v>0</v>
      </c>
      <c r="H223" s="145">
        <f t="shared" si="55"/>
        <v>0</v>
      </c>
      <c r="I223" s="146">
        <f t="shared" si="55"/>
        <v>0</v>
      </c>
    </row>
    <row r="224" spans="1:9" s="52" customFormat="1" ht="14.25" customHeight="1">
      <c r="A224" s="147">
        <v>6252</v>
      </c>
      <c r="B224" s="144" t="s">
        <v>232</v>
      </c>
      <c r="C224" s="145">
        <f t="shared" si="40"/>
        <v>0</v>
      </c>
      <c r="D224" s="148"/>
      <c r="E224" s="148"/>
      <c r="F224" s="148"/>
      <c r="G224" s="148"/>
      <c r="H224" s="148"/>
      <c r="I224" s="149"/>
    </row>
    <row r="225" spans="1:9" s="52" customFormat="1" ht="14.25" customHeight="1">
      <c r="A225" s="147">
        <v>6253</v>
      </c>
      <c r="B225" s="144" t="s">
        <v>233</v>
      </c>
      <c r="C225" s="145">
        <f t="shared" si="40"/>
        <v>0</v>
      </c>
      <c r="D225" s="148"/>
      <c r="E225" s="148"/>
      <c r="F225" s="148"/>
      <c r="G225" s="148"/>
      <c r="H225" s="148"/>
      <c r="I225" s="149"/>
    </row>
    <row r="226" spans="1:9" s="52" customFormat="1" ht="24">
      <c r="A226" s="147">
        <v>6254</v>
      </c>
      <c r="B226" s="144" t="s">
        <v>234</v>
      </c>
      <c r="C226" s="145">
        <f t="shared" si="40"/>
        <v>0</v>
      </c>
      <c r="D226" s="148"/>
      <c r="E226" s="148"/>
      <c r="F226" s="148"/>
      <c r="G226" s="148"/>
      <c r="H226" s="148"/>
      <c r="I226" s="149"/>
    </row>
    <row r="227" spans="1:9" s="52" customFormat="1" ht="24">
      <c r="A227" s="147">
        <v>6255</v>
      </c>
      <c r="B227" s="144" t="s">
        <v>235</v>
      </c>
      <c r="C227" s="145">
        <f t="shared" si="40"/>
        <v>0</v>
      </c>
      <c r="D227" s="148"/>
      <c r="E227" s="148"/>
      <c r="F227" s="148"/>
      <c r="G227" s="148"/>
      <c r="H227" s="148"/>
      <c r="I227" s="149"/>
    </row>
    <row r="228" spans="1:9" s="52" customFormat="1" ht="24">
      <c r="A228" s="147">
        <v>6259</v>
      </c>
      <c r="B228" s="144" t="s">
        <v>236</v>
      </c>
      <c r="C228" s="145">
        <f t="shared" si="40"/>
        <v>0</v>
      </c>
      <c r="D228" s="148"/>
      <c r="E228" s="148"/>
      <c r="F228" s="148"/>
      <c r="G228" s="148"/>
      <c r="H228" s="148"/>
      <c r="I228" s="149"/>
    </row>
    <row r="229" spans="1:9" s="52" customFormat="1" ht="24">
      <c r="A229" s="143">
        <v>6260</v>
      </c>
      <c r="B229" s="144" t="s">
        <v>237</v>
      </c>
      <c r="C229" s="145">
        <f t="shared" si="40"/>
        <v>0</v>
      </c>
      <c r="D229" s="148"/>
      <c r="E229" s="148"/>
      <c r="F229" s="148"/>
      <c r="G229" s="148"/>
      <c r="H229" s="148"/>
      <c r="I229" s="149"/>
    </row>
    <row r="230" spans="1:9" s="52" customFormat="1" ht="12">
      <c r="A230" s="150">
        <v>6270</v>
      </c>
      <c r="B230" s="151" t="s">
        <v>238</v>
      </c>
      <c r="C230" s="152">
        <f t="shared" si="40"/>
        <v>0</v>
      </c>
      <c r="D230" s="153"/>
      <c r="E230" s="153"/>
      <c r="F230" s="153"/>
      <c r="G230" s="153"/>
      <c r="H230" s="153"/>
      <c r="I230" s="126"/>
    </row>
    <row r="231" spans="1:9" s="52" customFormat="1" ht="12">
      <c r="A231" s="67">
        <v>6300</v>
      </c>
      <c r="B231" s="109" t="s">
        <v>239</v>
      </c>
      <c r="C231" s="68">
        <f t="shared" si="40"/>
        <v>0</v>
      </c>
      <c r="D231" s="110">
        <f aca="true" t="shared" si="56" ref="D231:I231">SUM(D232,D238,D239)</f>
        <v>0</v>
      </c>
      <c r="E231" s="110">
        <f t="shared" si="56"/>
        <v>0</v>
      </c>
      <c r="F231" s="110">
        <f t="shared" si="56"/>
        <v>0</v>
      </c>
      <c r="G231" s="110">
        <f t="shared" si="56"/>
        <v>0</v>
      </c>
      <c r="H231" s="110">
        <f t="shared" si="56"/>
        <v>0</v>
      </c>
      <c r="I231" s="111">
        <f t="shared" si="56"/>
        <v>0</v>
      </c>
    </row>
    <row r="232" spans="1:9" s="52" customFormat="1" ht="24">
      <c r="A232" s="112">
        <v>6320</v>
      </c>
      <c r="B232" s="113" t="s">
        <v>240</v>
      </c>
      <c r="C232" s="115">
        <f t="shared" si="40"/>
        <v>0</v>
      </c>
      <c r="D232" s="115">
        <f aca="true" t="shared" si="57" ref="D232:I232">SUM(D233:D237)</f>
        <v>0</v>
      </c>
      <c r="E232" s="115">
        <f t="shared" si="57"/>
        <v>0</v>
      </c>
      <c r="F232" s="115">
        <f t="shared" si="57"/>
        <v>0</v>
      </c>
      <c r="G232" s="115">
        <f t="shared" si="57"/>
        <v>0</v>
      </c>
      <c r="H232" s="115">
        <f t="shared" si="57"/>
        <v>0</v>
      </c>
      <c r="I232" s="118">
        <f t="shared" si="57"/>
        <v>0</v>
      </c>
    </row>
    <row r="233" spans="1:9" s="52" customFormat="1" ht="12">
      <c r="A233" s="147">
        <v>6321</v>
      </c>
      <c r="B233" s="144" t="s">
        <v>241</v>
      </c>
      <c r="C233" s="145">
        <f t="shared" si="40"/>
        <v>0</v>
      </c>
      <c r="D233" s="148"/>
      <c r="E233" s="148"/>
      <c r="F233" s="148"/>
      <c r="G233" s="148"/>
      <c r="H233" s="148"/>
      <c r="I233" s="149"/>
    </row>
    <row r="234" spans="1:9" s="52" customFormat="1" ht="12">
      <c r="A234" s="147">
        <v>6322</v>
      </c>
      <c r="B234" s="144" t="s">
        <v>242</v>
      </c>
      <c r="C234" s="145">
        <f t="shared" si="40"/>
        <v>0</v>
      </c>
      <c r="D234" s="148"/>
      <c r="E234" s="148"/>
      <c r="F234" s="148"/>
      <c r="G234" s="148"/>
      <c r="H234" s="148"/>
      <c r="I234" s="149"/>
    </row>
    <row r="235" spans="1:9" s="52" customFormat="1" ht="24">
      <c r="A235" s="147">
        <v>6323</v>
      </c>
      <c r="B235" s="144" t="s">
        <v>243</v>
      </c>
      <c r="C235" s="145">
        <f t="shared" si="40"/>
        <v>0</v>
      </c>
      <c r="D235" s="148"/>
      <c r="E235" s="148"/>
      <c r="F235" s="148"/>
      <c r="G235" s="148"/>
      <c r="H235" s="148"/>
      <c r="I235" s="149"/>
    </row>
    <row r="236" spans="1:9" s="52" customFormat="1" ht="24">
      <c r="A236" s="147">
        <v>6324</v>
      </c>
      <c r="B236" s="144" t="s">
        <v>244</v>
      </c>
      <c r="C236" s="145">
        <f aca="true" t="shared" si="58" ref="C236:C288">SUM(D236:I236)</f>
        <v>0</v>
      </c>
      <c r="D236" s="148"/>
      <c r="E236" s="148"/>
      <c r="F236" s="148"/>
      <c r="G236" s="148"/>
      <c r="H236" s="148"/>
      <c r="I236" s="149"/>
    </row>
    <row r="237" spans="1:9" s="52" customFormat="1" ht="12">
      <c r="A237" s="147">
        <v>6329</v>
      </c>
      <c r="B237" s="144" t="s">
        <v>245</v>
      </c>
      <c r="C237" s="145">
        <f t="shared" si="58"/>
        <v>0</v>
      </c>
      <c r="D237" s="148"/>
      <c r="E237" s="148"/>
      <c r="F237" s="148"/>
      <c r="G237" s="148"/>
      <c r="H237" s="148"/>
      <c r="I237" s="149"/>
    </row>
    <row r="238" spans="1:9" s="52" customFormat="1" ht="24">
      <c r="A238" s="143">
        <v>6330</v>
      </c>
      <c r="B238" s="144" t="s">
        <v>246</v>
      </c>
      <c r="C238" s="145">
        <f t="shared" si="58"/>
        <v>0</v>
      </c>
      <c r="D238" s="148"/>
      <c r="E238" s="148"/>
      <c r="F238" s="148"/>
      <c r="G238" s="148"/>
      <c r="H238" s="148"/>
      <c r="I238" s="149"/>
    </row>
    <row r="239" spans="1:9" s="52" customFormat="1" ht="12">
      <c r="A239" s="150">
        <v>6360</v>
      </c>
      <c r="B239" s="151" t="s">
        <v>247</v>
      </c>
      <c r="C239" s="152">
        <f t="shared" si="58"/>
        <v>0</v>
      </c>
      <c r="D239" s="153"/>
      <c r="E239" s="153"/>
      <c r="F239" s="153"/>
      <c r="G239" s="153"/>
      <c r="H239" s="153"/>
      <c r="I239" s="126"/>
    </row>
    <row r="240" spans="1:9" s="52" customFormat="1" ht="36">
      <c r="A240" s="67">
        <v>6400</v>
      </c>
      <c r="B240" s="109" t="s">
        <v>248</v>
      </c>
      <c r="C240" s="68">
        <f t="shared" si="58"/>
        <v>0</v>
      </c>
      <c r="D240" s="110">
        <f aca="true" t="shared" si="59" ref="D240:I240">SUM(D241:D247)</f>
        <v>0</v>
      </c>
      <c r="E240" s="110">
        <f t="shared" si="59"/>
        <v>0</v>
      </c>
      <c r="F240" s="110">
        <f t="shared" si="59"/>
        <v>0</v>
      </c>
      <c r="G240" s="110">
        <f t="shared" si="59"/>
        <v>0</v>
      </c>
      <c r="H240" s="110">
        <f t="shared" si="59"/>
        <v>0</v>
      </c>
      <c r="I240" s="111">
        <f t="shared" si="59"/>
        <v>0</v>
      </c>
    </row>
    <row r="241" spans="1:9" s="52" customFormat="1" ht="12">
      <c r="A241" s="112">
        <v>6410</v>
      </c>
      <c r="B241" s="113" t="s">
        <v>249</v>
      </c>
      <c r="C241" s="115">
        <f t="shared" si="58"/>
        <v>0</v>
      </c>
      <c r="D241" s="120"/>
      <c r="E241" s="120"/>
      <c r="F241" s="120"/>
      <c r="G241" s="120"/>
      <c r="H241" s="120"/>
      <c r="I241" s="123"/>
    </row>
    <row r="242" spans="1:9" s="52" customFormat="1" ht="24">
      <c r="A242" s="143">
        <v>6420</v>
      </c>
      <c r="B242" s="144" t="s">
        <v>250</v>
      </c>
      <c r="C242" s="145">
        <f t="shared" si="58"/>
        <v>0</v>
      </c>
      <c r="D242" s="148"/>
      <c r="E242" s="148"/>
      <c r="F242" s="148"/>
      <c r="G242" s="148"/>
      <c r="H242" s="148"/>
      <c r="I242" s="149"/>
    </row>
    <row r="243" spans="1:9" s="52" customFormat="1" ht="12">
      <c r="A243" s="143">
        <v>6430</v>
      </c>
      <c r="B243" s="144" t="s">
        <v>251</v>
      </c>
      <c r="C243" s="145">
        <f t="shared" si="58"/>
        <v>0</v>
      </c>
      <c r="D243" s="148"/>
      <c r="E243" s="148"/>
      <c r="F243" s="148"/>
      <c r="G243" s="148"/>
      <c r="H243" s="148"/>
      <c r="I243" s="149"/>
    </row>
    <row r="244" spans="1:9" s="52" customFormat="1" ht="24">
      <c r="A244" s="143">
        <v>6440</v>
      </c>
      <c r="B244" s="144" t="s">
        <v>252</v>
      </c>
      <c r="C244" s="145">
        <f t="shared" si="58"/>
        <v>0</v>
      </c>
      <c r="D244" s="148"/>
      <c r="E244" s="148"/>
      <c r="F244" s="148"/>
      <c r="G244" s="148"/>
      <c r="H244" s="148"/>
      <c r="I244" s="149"/>
    </row>
    <row r="245" spans="1:9" s="52" customFormat="1" ht="36">
      <c r="A245" s="143">
        <v>6450</v>
      </c>
      <c r="B245" s="144" t="s">
        <v>253</v>
      </c>
      <c r="C245" s="145">
        <f t="shared" si="58"/>
        <v>0</v>
      </c>
      <c r="D245" s="148"/>
      <c r="E245" s="148"/>
      <c r="F245" s="148"/>
      <c r="G245" s="148"/>
      <c r="H245" s="148"/>
      <c r="I245" s="149"/>
    </row>
    <row r="246" spans="1:9" s="52" customFormat="1" ht="12">
      <c r="A246" s="143">
        <v>6460</v>
      </c>
      <c r="B246" s="144" t="s">
        <v>254</v>
      </c>
      <c r="C246" s="145">
        <f t="shared" si="58"/>
        <v>0</v>
      </c>
      <c r="D246" s="148"/>
      <c r="E246" s="148"/>
      <c r="F246" s="148"/>
      <c r="G246" s="148"/>
      <c r="H246" s="148"/>
      <c r="I246" s="149"/>
    </row>
    <row r="247" spans="1:9" s="52" customFormat="1" ht="36">
      <c r="A247" s="150">
        <v>6470</v>
      </c>
      <c r="B247" s="151" t="s">
        <v>255</v>
      </c>
      <c r="C247" s="152">
        <f t="shared" si="58"/>
        <v>0</v>
      </c>
      <c r="D247" s="153"/>
      <c r="E247" s="153"/>
      <c r="F247" s="153"/>
      <c r="G247" s="153"/>
      <c r="H247" s="153"/>
      <c r="I247" s="126"/>
    </row>
    <row r="248" spans="1:9" s="52" customFormat="1" ht="60">
      <c r="A248" s="154">
        <v>7000</v>
      </c>
      <c r="B248" s="154" t="s">
        <v>256</v>
      </c>
      <c r="C248" s="155">
        <f t="shared" si="58"/>
        <v>0</v>
      </c>
      <c r="D248" s="156">
        <f aca="true" t="shared" si="60" ref="D248:I248">SUM(D249,D262,D268)</f>
        <v>0</v>
      </c>
      <c r="E248" s="156">
        <f t="shared" si="60"/>
        <v>0</v>
      </c>
      <c r="F248" s="156">
        <f t="shared" si="60"/>
        <v>0</v>
      </c>
      <c r="G248" s="156">
        <f t="shared" si="60"/>
        <v>0</v>
      </c>
      <c r="H248" s="156">
        <f t="shared" si="60"/>
        <v>0</v>
      </c>
      <c r="I248" s="157">
        <f t="shared" si="60"/>
        <v>0</v>
      </c>
    </row>
    <row r="249" spans="1:9" s="52" customFormat="1" ht="24">
      <c r="A249" s="158">
        <v>7200</v>
      </c>
      <c r="B249" s="109" t="s">
        <v>257</v>
      </c>
      <c r="C249" s="68">
        <f t="shared" si="58"/>
        <v>0</v>
      </c>
      <c r="D249" s="110">
        <f aca="true" t="shared" si="61" ref="D249:I249">SUM(D250,D251,D254,D261)</f>
        <v>0</v>
      </c>
      <c r="E249" s="110">
        <f t="shared" si="61"/>
        <v>0</v>
      </c>
      <c r="F249" s="110">
        <f t="shared" si="61"/>
        <v>0</v>
      </c>
      <c r="G249" s="110">
        <f t="shared" si="61"/>
        <v>0</v>
      </c>
      <c r="H249" s="110">
        <f t="shared" si="61"/>
        <v>0</v>
      </c>
      <c r="I249" s="111">
        <f t="shared" si="61"/>
        <v>0</v>
      </c>
    </row>
    <row r="250" spans="1:9" s="52" customFormat="1" ht="36">
      <c r="A250" s="159">
        <v>7210</v>
      </c>
      <c r="B250" s="113" t="s">
        <v>258</v>
      </c>
      <c r="C250" s="114">
        <f t="shared" si="58"/>
        <v>0</v>
      </c>
      <c r="D250" s="120"/>
      <c r="E250" s="120"/>
      <c r="F250" s="120"/>
      <c r="G250" s="121"/>
      <c r="H250" s="122"/>
      <c r="I250" s="123"/>
    </row>
    <row r="251" spans="1:9" s="52" customFormat="1" ht="24">
      <c r="A251" s="159">
        <v>7220</v>
      </c>
      <c r="B251" s="113" t="s">
        <v>259</v>
      </c>
      <c r="C251" s="114">
        <f t="shared" si="58"/>
        <v>0</v>
      </c>
      <c r="D251" s="115">
        <f aca="true" t="shared" si="62" ref="D251:I251">SUM(D252:D253)</f>
        <v>0</v>
      </c>
      <c r="E251" s="115">
        <f t="shared" si="62"/>
        <v>0</v>
      </c>
      <c r="F251" s="115">
        <f t="shared" si="62"/>
        <v>0</v>
      </c>
      <c r="G251" s="116">
        <f t="shared" si="62"/>
        <v>0</v>
      </c>
      <c r="H251" s="117">
        <f t="shared" si="62"/>
        <v>0</v>
      </c>
      <c r="I251" s="118">
        <f t="shared" si="62"/>
        <v>0</v>
      </c>
    </row>
    <row r="252" spans="1:9" s="119" customFormat="1" ht="36">
      <c r="A252" s="160">
        <v>7221</v>
      </c>
      <c r="B252" s="19" t="s">
        <v>260</v>
      </c>
      <c r="C252" s="55">
        <f t="shared" si="58"/>
        <v>0</v>
      </c>
      <c r="D252" s="56"/>
      <c r="E252" s="56"/>
      <c r="F252" s="56"/>
      <c r="G252" s="57"/>
      <c r="H252" s="58"/>
      <c r="I252" s="59"/>
    </row>
    <row r="253" spans="1:9" s="119" customFormat="1" ht="36">
      <c r="A253" s="160">
        <v>7222</v>
      </c>
      <c r="B253" s="19" t="s">
        <v>261</v>
      </c>
      <c r="C253" s="55">
        <f t="shared" si="58"/>
        <v>0</v>
      </c>
      <c r="D253" s="56"/>
      <c r="E253" s="56"/>
      <c r="F253" s="56"/>
      <c r="G253" s="57"/>
      <c r="H253" s="58"/>
      <c r="I253" s="59"/>
    </row>
    <row r="254" spans="1:9" s="119" customFormat="1" ht="36">
      <c r="A254" s="161">
        <v>7240</v>
      </c>
      <c r="B254" s="19" t="s">
        <v>262</v>
      </c>
      <c r="C254" s="55">
        <f t="shared" si="58"/>
        <v>0</v>
      </c>
      <c r="D254" s="133">
        <f aca="true" t="shared" si="63" ref="D254:I254">SUM(D255:D260)</f>
        <v>0</v>
      </c>
      <c r="E254" s="133">
        <f t="shared" si="63"/>
        <v>0</v>
      </c>
      <c r="F254" s="133">
        <f t="shared" si="63"/>
        <v>0</v>
      </c>
      <c r="G254" s="133">
        <f t="shared" si="63"/>
        <v>0</v>
      </c>
      <c r="H254" s="133">
        <f t="shared" si="63"/>
        <v>0</v>
      </c>
      <c r="I254" s="134">
        <f t="shared" si="63"/>
        <v>0</v>
      </c>
    </row>
    <row r="255" spans="1:9" s="119" customFormat="1" ht="36">
      <c r="A255" s="160">
        <v>7241</v>
      </c>
      <c r="B255" s="19" t="s">
        <v>263</v>
      </c>
      <c r="C255" s="55">
        <f t="shared" si="58"/>
        <v>0</v>
      </c>
      <c r="D255" s="56"/>
      <c r="E255" s="56"/>
      <c r="F255" s="56"/>
      <c r="G255" s="57"/>
      <c r="H255" s="58"/>
      <c r="I255" s="59"/>
    </row>
    <row r="256" spans="1:9" s="119" customFormat="1" ht="36">
      <c r="A256" s="160">
        <v>7242</v>
      </c>
      <c r="B256" s="19" t="s">
        <v>264</v>
      </c>
      <c r="C256" s="55">
        <f t="shared" si="58"/>
        <v>0</v>
      </c>
      <c r="D256" s="56"/>
      <c r="E256" s="56"/>
      <c r="F256" s="56"/>
      <c r="G256" s="57"/>
      <c r="H256" s="58"/>
      <c r="I256" s="59"/>
    </row>
    <row r="257" spans="1:9" s="119" customFormat="1" ht="36">
      <c r="A257" s="160">
        <v>7243</v>
      </c>
      <c r="B257" s="19" t="s">
        <v>265</v>
      </c>
      <c r="C257" s="55">
        <f t="shared" si="58"/>
        <v>0</v>
      </c>
      <c r="D257" s="56"/>
      <c r="E257" s="56"/>
      <c r="F257" s="56"/>
      <c r="G257" s="57"/>
      <c r="H257" s="58"/>
      <c r="I257" s="59"/>
    </row>
    <row r="258" spans="1:9" s="119" customFormat="1" ht="36">
      <c r="A258" s="160">
        <v>7244</v>
      </c>
      <c r="B258" s="19" t="s">
        <v>266</v>
      </c>
      <c r="C258" s="55">
        <f t="shared" si="58"/>
        <v>0</v>
      </c>
      <c r="D258" s="56"/>
      <c r="E258" s="56"/>
      <c r="F258" s="56"/>
      <c r="G258" s="57"/>
      <c r="H258" s="58"/>
      <c r="I258" s="59"/>
    </row>
    <row r="259" spans="1:9" s="119" customFormat="1" ht="12">
      <c r="A259" s="160">
        <v>7245</v>
      </c>
      <c r="B259" s="19" t="s">
        <v>267</v>
      </c>
      <c r="C259" s="55">
        <f t="shared" si="58"/>
        <v>0</v>
      </c>
      <c r="D259" s="56"/>
      <c r="E259" s="56"/>
      <c r="F259" s="56"/>
      <c r="G259" s="57"/>
      <c r="H259" s="58"/>
      <c r="I259" s="59"/>
    </row>
    <row r="260" spans="1:9" s="119" customFormat="1" ht="72">
      <c r="A260" s="160">
        <v>7246</v>
      </c>
      <c r="B260" s="19" t="s">
        <v>268</v>
      </c>
      <c r="C260" s="55">
        <f t="shared" si="58"/>
        <v>0</v>
      </c>
      <c r="D260" s="56"/>
      <c r="E260" s="56"/>
      <c r="F260" s="56"/>
      <c r="G260" s="57"/>
      <c r="H260" s="58"/>
      <c r="I260" s="59"/>
    </row>
    <row r="261" spans="1:9" s="119" customFormat="1" ht="36">
      <c r="A261" s="161">
        <v>7260</v>
      </c>
      <c r="B261" s="19" t="s">
        <v>269</v>
      </c>
      <c r="C261" s="55">
        <f t="shared" si="58"/>
        <v>0</v>
      </c>
      <c r="D261" s="56"/>
      <c r="E261" s="56"/>
      <c r="F261" s="56"/>
      <c r="G261" s="57"/>
      <c r="H261" s="58"/>
      <c r="I261" s="59"/>
    </row>
    <row r="262" spans="1:9" s="119" customFormat="1" ht="24">
      <c r="A262" s="162">
        <v>7500</v>
      </c>
      <c r="B262" s="139" t="s">
        <v>270</v>
      </c>
      <c r="C262" s="140">
        <f t="shared" si="58"/>
        <v>0</v>
      </c>
      <c r="D262" s="141">
        <f aca="true" t="shared" si="64" ref="D262:I262">SUM(D263)</f>
        <v>0</v>
      </c>
      <c r="E262" s="141">
        <f t="shared" si="64"/>
        <v>0</v>
      </c>
      <c r="F262" s="141">
        <f t="shared" si="64"/>
        <v>0</v>
      </c>
      <c r="G262" s="163">
        <f t="shared" si="64"/>
        <v>0</v>
      </c>
      <c r="H262" s="163">
        <f t="shared" si="64"/>
        <v>0</v>
      </c>
      <c r="I262" s="142">
        <f t="shared" si="64"/>
        <v>0</v>
      </c>
    </row>
    <row r="263" spans="1:9" s="119" customFormat="1" ht="48">
      <c r="A263" s="164">
        <v>7510</v>
      </c>
      <c r="B263" s="19" t="s">
        <v>271</v>
      </c>
      <c r="C263" s="55">
        <f t="shared" si="58"/>
        <v>0</v>
      </c>
      <c r="D263" s="133">
        <f aca="true" t="shared" si="65" ref="D263:I263">SUM(D264:D267)</f>
        <v>0</v>
      </c>
      <c r="E263" s="133">
        <f t="shared" si="65"/>
        <v>0</v>
      </c>
      <c r="F263" s="133">
        <f t="shared" si="65"/>
        <v>0</v>
      </c>
      <c r="G263" s="133">
        <f t="shared" si="65"/>
        <v>0</v>
      </c>
      <c r="H263" s="133">
        <f t="shared" si="65"/>
        <v>0</v>
      </c>
      <c r="I263" s="134">
        <f t="shared" si="65"/>
        <v>0</v>
      </c>
    </row>
    <row r="264" spans="1:9" s="119" customFormat="1" ht="73.5" customHeight="1">
      <c r="A264" s="160">
        <v>7511</v>
      </c>
      <c r="B264" s="19" t="s">
        <v>272</v>
      </c>
      <c r="C264" s="55">
        <f t="shared" si="58"/>
        <v>0</v>
      </c>
      <c r="D264" s="56"/>
      <c r="E264" s="56"/>
      <c r="F264" s="56"/>
      <c r="G264" s="57"/>
      <c r="H264" s="58"/>
      <c r="I264" s="59"/>
    </row>
    <row r="265" spans="1:9" s="119" customFormat="1" ht="72">
      <c r="A265" s="160">
        <v>7512</v>
      </c>
      <c r="B265" s="19" t="s">
        <v>273</v>
      </c>
      <c r="C265" s="55">
        <f t="shared" si="58"/>
        <v>0</v>
      </c>
      <c r="D265" s="56"/>
      <c r="E265" s="56"/>
      <c r="F265" s="56"/>
      <c r="G265" s="57"/>
      <c r="H265" s="58"/>
      <c r="I265" s="59"/>
    </row>
    <row r="266" spans="1:9" s="119" customFormat="1" ht="72">
      <c r="A266" s="160">
        <v>7515</v>
      </c>
      <c r="B266" s="19" t="s">
        <v>274</v>
      </c>
      <c r="C266" s="55">
        <f t="shared" si="58"/>
        <v>0</v>
      </c>
      <c r="D266" s="56"/>
      <c r="E266" s="56"/>
      <c r="F266" s="56"/>
      <c r="G266" s="57"/>
      <c r="H266" s="58"/>
      <c r="I266" s="59"/>
    </row>
    <row r="267" spans="1:9" s="119" customFormat="1" ht="94.5" customHeight="1">
      <c r="A267" s="165">
        <v>7516</v>
      </c>
      <c r="B267" s="19" t="s">
        <v>275</v>
      </c>
      <c r="C267" s="55">
        <f t="shared" si="58"/>
        <v>0</v>
      </c>
      <c r="D267" s="56"/>
      <c r="E267" s="56"/>
      <c r="F267" s="56"/>
      <c r="G267" s="57"/>
      <c r="H267" s="58"/>
      <c r="I267" s="59"/>
    </row>
    <row r="268" spans="1:9" s="52" customFormat="1" ht="12">
      <c r="A268" s="158">
        <v>7700</v>
      </c>
      <c r="B268" s="139" t="s">
        <v>276</v>
      </c>
      <c r="C268" s="140">
        <f t="shared" si="58"/>
        <v>0</v>
      </c>
      <c r="D268" s="141">
        <f aca="true" t="shared" si="66" ref="D268:I268">SUM(D269,D272)</f>
        <v>0</v>
      </c>
      <c r="E268" s="141">
        <f t="shared" si="66"/>
        <v>0</v>
      </c>
      <c r="F268" s="141">
        <f t="shared" si="66"/>
        <v>0</v>
      </c>
      <c r="G268" s="141">
        <f t="shared" si="66"/>
        <v>0</v>
      </c>
      <c r="H268" s="141">
        <f t="shared" si="66"/>
        <v>0</v>
      </c>
      <c r="I268" s="142">
        <f t="shared" si="66"/>
        <v>0</v>
      </c>
    </row>
    <row r="269" spans="1:9" s="52" customFormat="1" ht="21" customHeight="1">
      <c r="A269" s="159">
        <v>7710</v>
      </c>
      <c r="B269" s="113" t="s">
        <v>277</v>
      </c>
      <c r="C269" s="114">
        <f t="shared" si="58"/>
        <v>0</v>
      </c>
      <c r="D269" s="115">
        <f aca="true" t="shared" si="67" ref="D269:I269">SUM(D270:D271)</f>
        <v>0</v>
      </c>
      <c r="E269" s="115">
        <f t="shared" si="67"/>
        <v>0</v>
      </c>
      <c r="F269" s="115">
        <f t="shared" si="67"/>
        <v>0</v>
      </c>
      <c r="G269" s="116">
        <f t="shared" si="67"/>
        <v>0</v>
      </c>
      <c r="H269" s="117">
        <f t="shared" si="67"/>
        <v>0</v>
      </c>
      <c r="I269" s="118">
        <f t="shared" si="67"/>
        <v>0</v>
      </c>
    </row>
    <row r="270" spans="1:9" s="119" customFormat="1" ht="36">
      <c r="A270" s="160">
        <v>7711</v>
      </c>
      <c r="B270" s="19" t="s">
        <v>278</v>
      </c>
      <c r="C270" s="55">
        <f t="shared" si="58"/>
        <v>0</v>
      </c>
      <c r="D270" s="56"/>
      <c r="E270" s="56"/>
      <c r="F270" s="56"/>
      <c r="G270" s="57"/>
      <c r="H270" s="58"/>
      <c r="I270" s="59"/>
    </row>
    <row r="271" spans="1:9" s="119" customFormat="1" ht="36">
      <c r="A271" s="160">
        <v>7712</v>
      </c>
      <c r="B271" s="19" t="s">
        <v>279</v>
      </c>
      <c r="C271" s="55">
        <f t="shared" si="58"/>
        <v>0</v>
      </c>
      <c r="D271" s="56"/>
      <c r="E271" s="56"/>
      <c r="F271" s="56"/>
      <c r="G271" s="57"/>
      <c r="H271" s="58"/>
      <c r="I271" s="59"/>
    </row>
    <row r="272" spans="1:9" s="119" customFormat="1" ht="12">
      <c r="A272" s="161">
        <v>7720</v>
      </c>
      <c r="B272" s="19" t="s">
        <v>280</v>
      </c>
      <c r="C272" s="55">
        <f t="shared" si="58"/>
        <v>0</v>
      </c>
      <c r="D272" s="56"/>
      <c r="E272" s="56"/>
      <c r="F272" s="56"/>
      <c r="G272" s="56"/>
      <c r="H272" s="56"/>
      <c r="I272" s="59"/>
    </row>
    <row r="273" spans="1:9" s="52" customFormat="1" ht="48">
      <c r="A273" s="166">
        <v>9000</v>
      </c>
      <c r="B273" s="167" t="s">
        <v>281</v>
      </c>
      <c r="C273" s="104">
        <f t="shared" si="58"/>
        <v>0</v>
      </c>
      <c r="D273" s="105">
        <f aca="true" t="shared" si="68" ref="D273:I273">SUM(D274,D277,D279,D281)</f>
        <v>0</v>
      </c>
      <c r="E273" s="105">
        <f t="shared" si="68"/>
        <v>0</v>
      </c>
      <c r="F273" s="105">
        <f t="shared" si="68"/>
        <v>0</v>
      </c>
      <c r="G273" s="105">
        <f t="shared" si="68"/>
        <v>0</v>
      </c>
      <c r="H273" s="105">
        <f t="shared" si="68"/>
        <v>0</v>
      </c>
      <c r="I273" s="108">
        <f t="shared" si="68"/>
        <v>0</v>
      </c>
    </row>
    <row r="274" spans="1:9" s="52" customFormat="1" ht="36">
      <c r="A274" s="168">
        <v>9200</v>
      </c>
      <c r="B274" s="169" t="s">
        <v>282</v>
      </c>
      <c r="C274" s="68">
        <f t="shared" si="58"/>
        <v>0</v>
      </c>
      <c r="D274" s="110">
        <f aca="true" t="shared" si="69" ref="D274:I274">SUM(D275:D276)</f>
        <v>0</v>
      </c>
      <c r="E274" s="110">
        <f t="shared" si="69"/>
        <v>0</v>
      </c>
      <c r="F274" s="110">
        <f t="shared" si="69"/>
        <v>0</v>
      </c>
      <c r="G274" s="124">
        <f t="shared" si="69"/>
        <v>0</v>
      </c>
      <c r="H274" s="74">
        <f t="shared" si="69"/>
        <v>0</v>
      </c>
      <c r="I274" s="111">
        <f t="shared" si="69"/>
        <v>0</v>
      </c>
    </row>
    <row r="275" spans="1:9" s="52" customFormat="1" ht="36">
      <c r="A275" s="170">
        <v>9210</v>
      </c>
      <c r="B275" s="171" t="s">
        <v>283</v>
      </c>
      <c r="C275" s="114">
        <f t="shared" si="58"/>
        <v>0</v>
      </c>
      <c r="D275" s="120"/>
      <c r="E275" s="120"/>
      <c r="F275" s="120"/>
      <c r="G275" s="121"/>
      <c r="H275" s="122"/>
      <c r="I275" s="123"/>
    </row>
    <row r="276" spans="1:9" s="52" customFormat="1" ht="36">
      <c r="A276" s="170">
        <v>9220</v>
      </c>
      <c r="B276" s="171" t="s">
        <v>284</v>
      </c>
      <c r="C276" s="114">
        <f t="shared" si="58"/>
        <v>0</v>
      </c>
      <c r="D276" s="120"/>
      <c r="E276" s="120"/>
      <c r="F276" s="120"/>
      <c r="G276" s="121"/>
      <c r="H276" s="122"/>
      <c r="I276" s="123"/>
    </row>
    <row r="277" spans="1:9" s="52" customFormat="1" ht="36">
      <c r="A277" s="168">
        <v>9300</v>
      </c>
      <c r="B277" s="172" t="s">
        <v>285</v>
      </c>
      <c r="C277" s="68">
        <f t="shared" si="58"/>
        <v>0</v>
      </c>
      <c r="D277" s="110">
        <f aca="true" t="shared" si="70" ref="D277:I277">SUM(D278)</f>
        <v>0</v>
      </c>
      <c r="E277" s="110">
        <f t="shared" si="70"/>
        <v>0</v>
      </c>
      <c r="F277" s="110">
        <f t="shared" si="70"/>
        <v>0</v>
      </c>
      <c r="G277" s="110">
        <f t="shared" si="70"/>
        <v>0</v>
      </c>
      <c r="H277" s="110">
        <f t="shared" si="70"/>
        <v>0</v>
      </c>
      <c r="I277" s="111">
        <f t="shared" si="70"/>
        <v>0</v>
      </c>
    </row>
    <row r="278" spans="1:9" s="52" customFormat="1" ht="48">
      <c r="A278" s="173">
        <v>9320</v>
      </c>
      <c r="B278" s="174" t="s">
        <v>286</v>
      </c>
      <c r="C278" s="55">
        <f t="shared" si="58"/>
        <v>0</v>
      </c>
      <c r="D278" s="56"/>
      <c r="E278" s="56"/>
      <c r="F278" s="56"/>
      <c r="G278" s="57"/>
      <c r="H278" s="58"/>
      <c r="I278" s="59"/>
    </row>
    <row r="279" spans="1:9" s="52" customFormat="1" ht="36">
      <c r="A279" s="168">
        <v>9400</v>
      </c>
      <c r="B279" s="172" t="s">
        <v>287</v>
      </c>
      <c r="C279" s="68">
        <f t="shared" si="58"/>
        <v>0</v>
      </c>
      <c r="D279" s="110">
        <f aca="true" t="shared" si="71" ref="D279:I279">SUM(D280:D280)</f>
        <v>0</v>
      </c>
      <c r="E279" s="110">
        <f t="shared" si="71"/>
        <v>0</v>
      </c>
      <c r="F279" s="110">
        <f t="shared" si="71"/>
        <v>0</v>
      </c>
      <c r="G279" s="124">
        <f t="shared" si="71"/>
        <v>0</v>
      </c>
      <c r="H279" s="74">
        <f t="shared" si="71"/>
        <v>0</v>
      </c>
      <c r="I279" s="111">
        <f t="shared" si="71"/>
        <v>0</v>
      </c>
    </row>
    <row r="280" spans="1:9" s="52" customFormat="1" ht="48">
      <c r="A280" s="170">
        <v>9420</v>
      </c>
      <c r="B280" s="171" t="s">
        <v>288</v>
      </c>
      <c r="C280" s="114">
        <f t="shared" si="58"/>
        <v>0</v>
      </c>
      <c r="D280" s="120"/>
      <c r="E280" s="120"/>
      <c r="F280" s="120"/>
      <c r="G280" s="121"/>
      <c r="H280" s="122"/>
      <c r="I280" s="123"/>
    </row>
    <row r="281" spans="1:9" s="52" customFormat="1" ht="36">
      <c r="A281" s="175">
        <v>9600</v>
      </c>
      <c r="B281" s="176" t="s">
        <v>289</v>
      </c>
      <c r="C281" s="177">
        <f t="shared" si="58"/>
        <v>0</v>
      </c>
      <c r="D281" s="177">
        <f aca="true" t="shared" si="72" ref="D281:I281">SUM(D282)</f>
        <v>0</v>
      </c>
      <c r="E281" s="177">
        <f t="shared" si="72"/>
        <v>0</v>
      </c>
      <c r="F281" s="177">
        <f t="shared" si="72"/>
        <v>0</v>
      </c>
      <c r="G281" s="177">
        <f t="shared" si="72"/>
        <v>0</v>
      </c>
      <c r="H281" s="177">
        <f t="shared" si="72"/>
        <v>0</v>
      </c>
      <c r="I281" s="178">
        <f t="shared" si="72"/>
        <v>0</v>
      </c>
    </row>
    <row r="282" spans="1:9" s="52" customFormat="1" ht="36">
      <c r="A282" s="170">
        <v>9610</v>
      </c>
      <c r="B282" s="171" t="s">
        <v>290</v>
      </c>
      <c r="C282" s="115">
        <f t="shared" si="58"/>
        <v>0</v>
      </c>
      <c r="D282" s="115">
        <f aca="true" t="shared" si="73" ref="D282:I282">SUM(D283:D285)</f>
        <v>0</v>
      </c>
      <c r="E282" s="115">
        <f t="shared" si="73"/>
        <v>0</v>
      </c>
      <c r="F282" s="115">
        <f t="shared" si="73"/>
        <v>0</v>
      </c>
      <c r="G282" s="115">
        <f t="shared" si="73"/>
        <v>0</v>
      </c>
      <c r="H282" s="115">
        <f t="shared" si="73"/>
        <v>0</v>
      </c>
      <c r="I282" s="118">
        <f t="shared" si="73"/>
        <v>0</v>
      </c>
    </row>
    <row r="283" spans="1:9" s="52" customFormat="1" ht="72">
      <c r="A283" s="179">
        <v>9611</v>
      </c>
      <c r="B283" s="180" t="s">
        <v>291</v>
      </c>
      <c r="C283" s="145">
        <f t="shared" si="58"/>
        <v>0</v>
      </c>
      <c r="D283" s="148"/>
      <c r="E283" s="148"/>
      <c r="F283" s="148"/>
      <c r="G283" s="148"/>
      <c r="H283" s="148"/>
      <c r="I283" s="149"/>
    </row>
    <row r="284" spans="1:9" s="52" customFormat="1" ht="60">
      <c r="A284" s="179">
        <v>9612</v>
      </c>
      <c r="B284" s="180" t="s">
        <v>292</v>
      </c>
      <c r="C284" s="145">
        <f t="shared" si="58"/>
        <v>0</v>
      </c>
      <c r="D284" s="148"/>
      <c r="E284" s="148"/>
      <c r="F284" s="148"/>
      <c r="G284" s="148"/>
      <c r="H284" s="148"/>
      <c r="I284" s="149"/>
    </row>
    <row r="285" spans="1:9" s="52" customFormat="1" ht="87" customHeight="1">
      <c r="A285" s="181">
        <v>9619</v>
      </c>
      <c r="B285" s="182" t="s">
        <v>293</v>
      </c>
      <c r="C285" s="145">
        <f t="shared" si="58"/>
        <v>0</v>
      </c>
      <c r="D285" s="153"/>
      <c r="E285" s="153"/>
      <c r="F285" s="153"/>
      <c r="G285" s="153"/>
      <c r="H285" s="153"/>
      <c r="I285" s="126"/>
    </row>
    <row r="286" spans="1:9" s="52" customFormat="1" ht="12">
      <c r="A286" s="183"/>
      <c r="B286" s="19" t="s">
        <v>294</v>
      </c>
      <c r="C286" s="55">
        <f t="shared" si="58"/>
        <v>0</v>
      </c>
      <c r="D286" s="133">
        <f aca="true" t="shared" si="74" ref="D286:I286">SUM(D287:D288)</f>
        <v>0</v>
      </c>
      <c r="E286" s="133">
        <f t="shared" si="74"/>
        <v>0</v>
      </c>
      <c r="F286" s="133">
        <f t="shared" si="74"/>
        <v>0</v>
      </c>
      <c r="G286" s="184">
        <f t="shared" si="74"/>
        <v>0</v>
      </c>
      <c r="H286" s="185">
        <f t="shared" si="74"/>
        <v>0</v>
      </c>
      <c r="I286" s="134">
        <f t="shared" si="74"/>
        <v>0</v>
      </c>
    </row>
    <row r="287" spans="1:9" s="52" customFormat="1" ht="12">
      <c r="A287" s="183"/>
      <c r="B287" s="54" t="s">
        <v>30</v>
      </c>
      <c r="C287" s="55">
        <f t="shared" si="58"/>
        <v>0</v>
      </c>
      <c r="D287" s="56"/>
      <c r="E287" s="56"/>
      <c r="F287" s="56"/>
      <c r="G287" s="57"/>
      <c r="H287" s="58"/>
      <c r="I287" s="59"/>
    </row>
    <row r="288" spans="1:9" s="52" customFormat="1" ht="12">
      <c r="A288" s="183"/>
      <c r="B288" s="186" t="s">
        <v>31</v>
      </c>
      <c r="C288" s="55">
        <f t="shared" si="58"/>
        <v>0</v>
      </c>
      <c r="D288" s="56"/>
      <c r="E288" s="56"/>
      <c r="F288" s="56"/>
      <c r="G288" s="57"/>
      <c r="H288" s="58"/>
      <c r="I288" s="59"/>
    </row>
    <row r="289" spans="1:9" s="194" customFormat="1" ht="12">
      <c r="A289" s="187"/>
      <c r="B289" s="188" t="s">
        <v>295</v>
      </c>
      <c r="C289" s="189">
        <f aca="true" t="shared" si="75" ref="C289:I289">SUM(C286,C273,C248,C220,C184,C176,C169,C71,C47)</f>
        <v>195144</v>
      </c>
      <c r="D289" s="190">
        <f t="shared" si="75"/>
        <v>195144</v>
      </c>
      <c r="E289" s="190">
        <f t="shared" si="75"/>
        <v>0</v>
      </c>
      <c r="F289" s="190">
        <f t="shared" si="75"/>
        <v>0</v>
      </c>
      <c r="G289" s="191">
        <f t="shared" si="75"/>
        <v>0</v>
      </c>
      <c r="H289" s="192">
        <f t="shared" si="75"/>
        <v>0</v>
      </c>
      <c r="I289" s="193">
        <f t="shared" si="75"/>
        <v>0</v>
      </c>
    </row>
    <row r="290" spans="1:9" s="194" customFormat="1" ht="3" customHeight="1">
      <c r="A290" s="187"/>
      <c r="B290" s="187"/>
      <c r="C290" s="140"/>
      <c r="D290" s="141"/>
      <c r="E290" s="141"/>
      <c r="F290" s="141"/>
      <c r="G290" s="141"/>
      <c r="H290" s="141"/>
      <c r="I290" s="142"/>
    </row>
    <row r="291" spans="1:9" s="197" customFormat="1" ht="12">
      <c r="A291" s="730" t="s">
        <v>296</v>
      </c>
      <c r="B291" s="731"/>
      <c r="C291" s="195">
        <f>SUM(D291:I291)</f>
        <v>0</v>
      </c>
      <c r="D291" s="195">
        <f>D21-D45</f>
        <v>0</v>
      </c>
      <c r="E291" s="195">
        <f>E21-E45</f>
        <v>0</v>
      </c>
      <c r="F291" s="195">
        <f>F21-F45</f>
        <v>0</v>
      </c>
      <c r="G291" s="195">
        <f>SUM(G21:G22)-G45</f>
        <v>0</v>
      </c>
      <c r="H291" s="195">
        <f>H23-H45</f>
        <v>0</v>
      </c>
      <c r="I291" s="196">
        <f>SUM(I40:I42)-I45</f>
        <v>0</v>
      </c>
    </row>
    <row r="292" spans="1:9" s="194" customFormat="1" ht="3" customHeight="1">
      <c r="A292" s="198"/>
      <c r="B292" s="198"/>
      <c r="C292" s="140"/>
      <c r="D292" s="141"/>
      <c r="E292" s="141"/>
      <c r="F292" s="141"/>
      <c r="G292" s="141"/>
      <c r="H292" s="141"/>
      <c r="I292" s="142"/>
    </row>
    <row r="293" spans="1:9" s="197" customFormat="1" ht="12">
      <c r="A293" s="730" t="s">
        <v>297</v>
      </c>
      <c r="B293" s="731"/>
      <c r="C293" s="195">
        <f aca="true" t="shared" si="76" ref="C293:I293">SUM(C294,C296)-C304+C306</f>
        <v>0</v>
      </c>
      <c r="D293" s="195">
        <f t="shared" si="76"/>
        <v>0</v>
      </c>
      <c r="E293" s="195">
        <f t="shared" si="76"/>
        <v>0</v>
      </c>
      <c r="F293" s="195">
        <f t="shared" si="76"/>
        <v>0</v>
      </c>
      <c r="G293" s="195">
        <f t="shared" si="76"/>
        <v>0</v>
      </c>
      <c r="H293" s="195">
        <f t="shared" si="76"/>
        <v>0</v>
      </c>
      <c r="I293" s="196">
        <f t="shared" si="76"/>
        <v>0</v>
      </c>
    </row>
    <row r="294" spans="1:9" s="197" customFormat="1" ht="12">
      <c r="A294" s="199" t="s">
        <v>298</v>
      </c>
      <c r="B294" s="199" t="s">
        <v>299</v>
      </c>
      <c r="C294" s="195">
        <f aca="true" t="shared" si="77" ref="C294:I294">C18-C286</f>
        <v>0</v>
      </c>
      <c r="D294" s="195">
        <f t="shared" si="77"/>
        <v>0</v>
      </c>
      <c r="E294" s="195">
        <f t="shared" si="77"/>
        <v>0</v>
      </c>
      <c r="F294" s="195">
        <f t="shared" si="77"/>
        <v>0</v>
      </c>
      <c r="G294" s="195">
        <f t="shared" si="77"/>
        <v>0</v>
      </c>
      <c r="H294" s="195">
        <f t="shared" si="77"/>
        <v>0</v>
      </c>
      <c r="I294" s="196">
        <f t="shared" si="77"/>
        <v>0</v>
      </c>
    </row>
    <row r="295" spans="1:9" s="194" customFormat="1" ht="3" customHeight="1">
      <c r="A295" s="187"/>
      <c r="B295" s="187"/>
      <c r="C295" s="140"/>
      <c r="D295" s="141"/>
      <c r="E295" s="141"/>
      <c r="F295" s="141"/>
      <c r="G295" s="141"/>
      <c r="H295" s="141"/>
      <c r="I295" s="142"/>
    </row>
    <row r="296" spans="1:9" s="197" customFormat="1" ht="12">
      <c r="A296" s="200" t="s">
        <v>300</v>
      </c>
      <c r="B296" s="200" t="s">
        <v>301</v>
      </c>
      <c r="C296" s="195">
        <f aca="true" t="shared" si="78" ref="C296:I296">SUM(C297,C299,C301)-SUM(C298,C300,C302)</f>
        <v>0</v>
      </c>
      <c r="D296" s="195">
        <f t="shared" si="78"/>
        <v>0</v>
      </c>
      <c r="E296" s="195">
        <f t="shared" si="78"/>
        <v>0</v>
      </c>
      <c r="F296" s="195">
        <f t="shared" si="78"/>
        <v>0</v>
      </c>
      <c r="G296" s="195">
        <f t="shared" si="78"/>
        <v>0</v>
      </c>
      <c r="H296" s="195">
        <f t="shared" si="78"/>
        <v>0</v>
      </c>
      <c r="I296" s="196">
        <f t="shared" si="78"/>
        <v>0</v>
      </c>
    </row>
    <row r="297" spans="1:9" s="194" customFormat="1" ht="12">
      <c r="A297" s="201" t="s">
        <v>302</v>
      </c>
      <c r="B297" s="201" t="s">
        <v>303</v>
      </c>
      <c r="C297" s="202">
        <f aca="true" t="shared" si="79" ref="C297:C302">SUM(D297:I297)</f>
        <v>0</v>
      </c>
      <c r="D297" s="203"/>
      <c r="E297" s="203"/>
      <c r="F297" s="203"/>
      <c r="G297" s="203"/>
      <c r="H297" s="203"/>
      <c r="I297" s="204"/>
    </row>
    <row r="298" spans="1:9" s="194" customFormat="1" ht="12">
      <c r="A298" s="205" t="s">
        <v>304</v>
      </c>
      <c r="B298" s="205" t="s">
        <v>305</v>
      </c>
      <c r="C298" s="206">
        <f t="shared" si="79"/>
        <v>0</v>
      </c>
      <c r="D298" s="148"/>
      <c r="E298" s="148"/>
      <c r="F298" s="148"/>
      <c r="G298" s="148"/>
      <c r="H298" s="148"/>
      <c r="I298" s="149"/>
    </row>
    <row r="299" spans="1:9" s="194" customFormat="1" ht="12">
      <c r="A299" s="205" t="s">
        <v>306</v>
      </c>
      <c r="B299" s="205" t="s">
        <v>307</v>
      </c>
      <c r="C299" s="206">
        <f t="shared" si="79"/>
        <v>0</v>
      </c>
      <c r="D299" s="148"/>
      <c r="E299" s="148"/>
      <c r="F299" s="148"/>
      <c r="G299" s="148"/>
      <c r="H299" s="148"/>
      <c r="I299" s="149"/>
    </row>
    <row r="300" spans="1:9" s="194" customFormat="1" ht="12">
      <c r="A300" s="205" t="s">
        <v>308</v>
      </c>
      <c r="B300" s="205" t="s">
        <v>309</v>
      </c>
      <c r="C300" s="206">
        <f t="shared" si="79"/>
        <v>0</v>
      </c>
      <c r="D300" s="148"/>
      <c r="E300" s="148"/>
      <c r="F300" s="148"/>
      <c r="G300" s="148"/>
      <c r="H300" s="148"/>
      <c r="I300" s="149"/>
    </row>
    <row r="301" spans="1:9" s="194" customFormat="1" ht="12">
      <c r="A301" s="205" t="s">
        <v>310</v>
      </c>
      <c r="B301" s="205" t="s">
        <v>311</v>
      </c>
      <c r="C301" s="206">
        <f t="shared" si="79"/>
        <v>0</v>
      </c>
      <c r="D301" s="148"/>
      <c r="E301" s="148"/>
      <c r="F301" s="148"/>
      <c r="G301" s="148"/>
      <c r="H301" s="148"/>
      <c r="I301" s="149"/>
    </row>
    <row r="302" spans="1:9" s="194" customFormat="1" ht="12">
      <c r="A302" s="207" t="s">
        <v>312</v>
      </c>
      <c r="B302" s="207" t="s">
        <v>313</v>
      </c>
      <c r="C302" s="208">
        <f t="shared" si="79"/>
        <v>0</v>
      </c>
      <c r="D302" s="153"/>
      <c r="E302" s="153"/>
      <c r="F302" s="153"/>
      <c r="G302" s="153"/>
      <c r="H302" s="153"/>
      <c r="I302" s="126"/>
    </row>
    <row r="303" spans="1:9" s="194" customFormat="1" ht="3" customHeight="1">
      <c r="A303" s="187"/>
      <c r="B303" s="187"/>
      <c r="C303" s="140"/>
      <c r="D303" s="209"/>
      <c r="E303" s="209"/>
      <c r="F303" s="209"/>
      <c r="G303" s="209"/>
      <c r="H303" s="209"/>
      <c r="I303" s="210"/>
    </row>
    <row r="304" spans="1:9" s="197" customFormat="1" ht="12">
      <c r="A304" s="200" t="s">
        <v>314</v>
      </c>
      <c r="B304" s="200" t="s">
        <v>315</v>
      </c>
      <c r="C304" s="211">
        <f>SUM(D304:I304)</f>
        <v>0</v>
      </c>
      <c r="D304" s="212"/>
      <c r="E304" s="212"/>
      <c r="F304" s="212"/>
      <c r="G304" s="212"/>
      <c r="H304" s="212"/>
      <c r="I304" s="213"/>
    </row>
    <row r="305" spans="1:9" s="197" customFormat="1" ht="3" customHeight="1">
      <c r="A305" s="214"/>
      <c r="B305" s="215"/>
      <c r="C305" s="216"/>
      <c r="D305" s="217"/>
      <c r="E305" s="218"/>
      <c r="F305" s="218"/>
      <c r="G305" s="218"/>
      <c r="H305" s="218"/>
      <c r="I305" s="219"/>
    </row>
    <row r="306" spans="1:9" s="197" customFormat="1" ht="48">
      <c r="A306" s="214" t="s">
        <v>316</v>
      </c>
      <c r="B306" s="220" t="s">
        <v>317</v>
      </c>
      <c r="C306" s="221">
        <f>SUM(D306:I306)</f>
        <v>0</v>
      </c>
      <c r="D306" s="222"/>
      <c r="E306" s="223"/>
      <c r="F306" s="223"/>
      <c r="G306" s="223"/>
      <c r="H306" s="223"/>
      <c r="I306" s="224"/>
    </row>
    <row r="307" s="52" customFormat="1" ht="11.25"/>
    <row r="308" s="52" customFormat="1" ht="11.25"/>
    <row r="309" s="52" customFormat="1" ht="11.25"/>
    <row r="310" s="52" customFormat="1" ht="11.25"/>
    <row r="311" s="52" customFormat="1" ht="11.25"/>
    <row r="312" s="52" customFormat="1" ht="11.25"/>
    <row r="313" s="52" customFormat="1" ht="11.25"/>
    <row r="314" s="52" customFormat="1" ht="11.25"/>
    <row r="315" s="52" customFormat="1" ht="11.25"/>
    <row r="316" s="52" customFormat="1" ht="11.25"/>
    <row r="317" s="52" customFormat="1" ht="11.25"/>
    <row r="318" s="52" customFormat="1" ht="11.25"/>
    <row r="319" s="52" customFormat="1" ht="11.25"/>
    <row r="320" s="52" customFormat="1" ht="11.25"/>
    <row r="321" s="52" customFormat="1" ht="11.25"/>
    <row r="322" s="52" customFormat="1" ht="11.25"/>
    <row r="323" s="52" customFormat="1" ht="11.25"/>
    <row r="324" s="52" customFormat="1" ht="11.25"/>
    <row r="325" s="52" customFormat="1" ht="11.25"/>
    <row r="326" spans="1:9" s="52" customFormat="1" ht="11.25">
      <c r="A326" s="225"/>
      <c r="B326" s="225"/>
      <c r="C326" s="225"/>
      <c r="D326" s="225"/>
      <c r="E326" s="225"/>
      <c r="F326" s="225"/>
      <c r="G326" s="225"/>
      <c r="H326" s="225"/>
      <c r="I326" s="225"/>
    </row>
    <row r="327" spans="1:9" s="52" customFormat="1" ht="11.25">
      <c r="A327" s="225"/>
      <c r="B327" s="225"/>
      <c r="C327" s="225"/>
      <c r="D327" s="225"/>
      <c r="E327" s="225"/>
      <c r="F327" s="225"/>
      <c r="G327" s="225"/>
      <c r="H327" s="225"/>
      <c r="I327" s="225"/>
    </row>
    <row r="328" spans="1:9" s="52" customFormat="1" ht="11.25">
      <c r="A328" s="225"/>
      <c r="B328" s="225"/>
      <c r="C328" s="225"/>
      <c r="D328" s="225"/>
      <c r="E328" s="225"/>
      <c r="F328" s="225"/>
      <c r="G328" s="225"/>
      <c r="H328" s="225"/>
      <c r="I328" s="225"/>
    </row>
    <row r="329" spans="1:9" s="52" customFormat="1" ht="11.25">
      <c r="A329" s="225"/>
      <c r="B329" s="225"/>
      <c r="C329" s="225"/>
      <c r="D329" s="225"/>
      <c r="E329" s="225"/>
      <c r="F329" s="225"/>
      <c r="G329" s="225"/>
      <c r="H329" s="225"/>
      <c r="I329" s="225"/>
    </row>
    <row r="330" spans="1:9" s="52" customFormat="1" ht="11.25">
      <c r="A330" s="225"/>
      <c r="B330" s="225"/>
      <c r="C330" s="225"/>
      <c r="D330" s="225"/>
      <c r="E330" s="225"/>
      <c r="F330" s="225"/>
      <c r="G330" s="225"/>
      <c r="H330" s="225"/>
      <c r="I330" s="225"/>
    </row>
    <row r="331" spans="1:9" s="52" customFormat="1" ht="11.25">
      <c r="A331" s="225"/>
      <c r="B331" s="225"/>
      <c r="C331" s="225"/>
      <c r="D331" s="225"/>
      <c r="E331" s="225"/>
      <c r="F331" s="225"/>
      <c r="G331" s="225"/>
      <c r="H331" s="225"/>
      <c r="I331" s="225"/>
    </row>
    <row r="332" spans="1:9" s="52" customFormat="1" ht="11.25">
      <c r="A332" s="225"/>
      <c r="B332" s="225"/>
      <c r="C332" s="225"/>
      <c r="D332" s="225"/>
      <c r="E332" s="225"/>
      <c r="F332" s="225"/>
      <c r="G332" s="225"/>
      <c r="H332" s="225"/>
      <c r="I332" s="225"/>
    </row>
    <row r="333" spans="1:9" s="52" customFormat="1" ht="11.25">
      <c r="A333" s="225"/>
      <c r="B333" s="225"/>
      <c r="C333" s="225"/>
      <c r="D333" s="225"/>
      <c r="E333" s="225"/>
      <c r="F333" s="225"/>
      <c r="G333" s="225"/>
      <c r="H333" s="225"/>
      <c r="I333" s="225"/>
    </row>
    <row r="334" spans="1:9" s="52" customFormat="1" ht="11.25">
      <c r="A334" s="225"/>
      <c r="B334" s="225"/>
      <c r="C334" s="225"/>
      <c r="D334" s="225"/>
      <c r="E334" s="225"/>
      <c r="F334" s="225"/>
      <c r="G334" s="225"/>
      <c r="H334" s="225"/>
      <c r="I334" s="225"/>
    </row>
    <row r="335" spans="1:9" s="52" customFormat="1" ht="11.25">
      <c r="A335" s="225"/>
      <c r="B335" s="225"/>
      <c r="C335" s="225"/>
      <c r="D335" s="225"/>
      <c r="E335" s="225"/>
      <c r="F335" s="225"/>
      <c r="G335" s="225"/>
      <c r="H335" s="225"/>
      <c r="I335" s="225"/>
    </row>
    <row r="336" spans="1:9" s="52" customFormat="1" ht="11.25">
      <c r="A336" s="225"/>
      <c r="B336" s="225"/>
      <c r="C336" s="225"/>
      <c r="D336" s="225"/>
      <c r="E336" s="225"/>
      <c r="F336" s="225"/>
      <c r="G336" s="225"/>
      <c r="H336" s="225"/>
      <c r="I336" s="225"/>
    </row>
    <row r="337" spans="1:9" s="52" customFormat="1" ht="11.25">
      <c r="A337" s="225"/>
      <c r="B337" s="225"/>
      <c r="C337" s="225"/>
      <c r="D337" s="225"/>
      <c r="E337" s="225"/>
      <c r="F337" s="225"/>
      <c r="G337" s="225"/>
      <c r="H337" s="225"/>
      <c r="I337" s="225"/>
    </row>
    <row r="338" spans="1:9" s="52" customFormat="1" ht="11.25">
      <c r="A338" s="225"/>
      <c r="B338" s="225"/>
      <c r="C338" s="225"/>
      <c r="D338" s="225"/>
      <c r="E338" s="225"/>
      <c r="F338" s="225"/>
      <c r="G338" s="225"/>
      <c r="H338" s="225"/>
      <c r="I338" s="225"/>
    </row>
    <row r="339" spans="1:9" s="52" customFormat="1" ht="11.25">
      <c r="A339" s="225"/>
      <c r="B339" s="225"/>
      <c r="C339" s="225"/>
      <c r="D339" s="225"/>
      <c r="E339" s="225"/>
      <c r="F339" s="225"/>
      <c r="G339" s="225"/>
      <c r="H339" s="225"/>
      <c r="I339" s="225"/>
    </row>
    <row r="340" spans="1:9" s="52" customFormat="1" ht="11.25">
      <c r="A340" s="225"/>
      <c r="B340" s="225"/>
      <c r="C340" s="225"/>
      <c r="D340" s="225"/>
      <c r="E340" s="225"/>
      <c r="F340" s="225"/>
      <c r="G340" s="225"/>
      <c r="H340" s="225"/>
      <c r="I340" s="225"/>
    </row>
    <row r="341" spans="1:9" s="52" customFormat="1" ht="11.25">
      <c r="A341" s="225"/>
      <c r="B341" s="225"/>
      <c r="C341" s="225"/>
      <c r="D341" s="225"/>
      <c r="E341" s="225"/>
      <c r="F341" s="225"/>
      <c r="G341" s="225"/>
      <c r="H341" s="225"/>
      <c r="I341" s="225"/>
    </row>
    <row r="342" spans="1:9" s="52" customFormat="1" ht="11.25">
      <c r="A342" s="225"/>
      <c r="B342" s="225"/>
      <c r="C342" s="225"/>
      <c r="D342" s="225"/>
      <c r="E342" s="225"/>
      <c r="F342" s="225"/>
      <c r="G342" s="225"/>
      <c r="H342" s="225"/>
      <c r="I342" s="225"/>
    </row>
    <row r="343" spans="1:9" s="52" customFormat="1" ht="11.25">
      <c r="A343" s="225"/>
      <c r="B343" s="225"/>
      <c r="C343" s="225"/>
      <c r="D343" s="225"/>
      <c r="E343" s="225"/>
      <c r="F343" s="225"/>
      <c r="G343" s="225"/>
      <c r="H343" s="225"/>
      <c r="I343" s="225"/>
    </row>
    <row r="344" spans="1:9" s="52" customFormat="1" ht="11.25">
      <c r="A344" s="225"/>
      <c r="B344" s="225"/>
      <c r="C344" s="225"/>
      <c r="D344" s="225"/>
      <c r="E344" s="225"/>
      <c r="F344" s="225"/>
      <c r="G344" s="225"/>
      <c r="H344" s="225"/>
      <c r="I344" s="225"/>
    </row>
    <row r="345" spans="1:9" s="52" customFormat="1" ht="11.25">
      <c r="A345" s="225"/>
      <c r="B345" s="225"/>
      <c r="C345" s="225"/>
      <c r="D345" s="225"/>
      <c r="E345" s="225"/>
      <c r="F345" s="225"/>
      <c r="G345" s="225"/>
      <c r="H345" s="225"/>
      <c r="I345" s="225"/>
    </row>
    <row r="346" spans="1:9" s="52" customFormat="1" ht="11.25">
      <c r="A346" s="225"/>
      <c r="B346" s="225"/>
      <c r="C346" s="225"/>
      <c r="D346" s="225"/>
      <c r="E346" s="225"/>
      <c r="F346" s="225"/>
      <c r="G346" s="225"/>
      <c r="H346" s="225"/>
      <c r="I346" s="225"/>
    </row>
    <row r="347" spans="1:9" s="52" customFormat="1" ht="11.25">
      <c r="A347" s="225"/>
      <c r="B347" s="225"/>
      <c r="C347" s="225"/>
      <c r="D347" s="225"/>
      <c r="E347" s="225"/>
      <c r="F347" s="225"/>
      <c r="G347" s="225"/>
      <c r="H347" s="225"/>
      <c r="I347" s="225"/>
    </row>
    <row r="348" spans="1:9" s="52" customFormat="1" ht="11.25">
      <c r="A348" s="225"/>
      <c r="B348" s="225"/>
      <c r="C348" s="225"/>
      <c r="D348" s="225"/>
      <c r="E348" s="225"/>
      <c r="F348" s="225"/>
      <c r="G348" s="225"/>
      <c r="H348" s="225"/>
      <c r="I348" s="225"/>
    </row>
    <row r="349" spans="1:9" s="52" customFormat="1" ht="11.25">
      <c r="A349" s="225"/>
      <c r="B349" s="225"/>
      <c r="C349" s="225"/>
      <c r="D349" s="225"/>
      <c r="E349" s="225"/>
      <c r="F349" s="225"/>
      <c r="G349" s="225"/>
      <c r="H349" s="225"/>
      <c r="I349" s="225"/>
    </row>
    <row r="350" spans="1:9" s="52" customFormat="1" ht="11.25">
      <c r="A350" s="225"/>
      <c r="B350" s="225"/>
      <c r="C350" s="225"/>
      <c r="D350" s="225"/>
      <c r="E350" s="225"/>
      <c r="F350" s="225"/>
      <c r="G350" s="225"/>
      <c r="H350" s="225"/>
      <c r="I350" s="225"/>
    </row>
    <row r="351" spans="1:9" s="52" customFormat="1" ht="11.25">
      <c r="A351" s="225"/>
      <c r="B351" s="225"/>
      <c r="C351" s="225"/>
      <c r="D351" s="225"/>
      <c r="E351" s="225"/>
      <c r="F351" s="225"/>
      <c r="G351" s="225"/>
      <c r="H351" s="225"/>
      <c r="I351" s="225"/>
    </row>
    <row r="352" spans="1:9" s="52" customFormat="1" ht="11.25">
      <c r="A352" s="225"/>
      <c r="B352" s="225"/>
      <c r="C352" s="225"/>
      <c r="D352" s="225"/>
      <c r="E352" s="225"/>
      <c r="F352" s="225"/>
      <c r="G352" s="225"/>
      <c r="H352" s="225"/>
      <c r="I352" s="225"/>
    </row>
    <row r="353" spans="1:9" s="52" customFormat="1" ht="11.25">
      <c r="A353" s="225"/>
      <c r="B353" s="225"/>
      <c r="C353" s="225"/>
      <c r="D353" s="225"/>
      <c r="E353" s="225"/>
      <c r="F353" s="225"/>
      <c r="G353" s="225"/>
      <c r="H353" s="225"/>
      <c r="I353" s="225"/>
    </row>
    <row r="354" spans="1:9" s="52" customFormat="1" ht="11.25">
      <c r="A354" s="225"/>
      <c r="B354" s="225"/>
      <c r="C354" s="225"/>
      <c r="D354" s="225"/>
      <c r="E354" s="225"/>
      <c r="F354" s="225"/>
      <c r="G354" s="225"/>
      <c r="H354" s="225"/>
      <c r="I354" s="225"/>
    </row>
    <row r="355" spans="1:9" s="52" customFormat="1" ht="11.25">
      <c r="A355" s="225"/>
      <c r="B355" s="225"/>
      <c r="C355" s="225"/>
      <c r="D355" s="225"/>
      <c r="E355" s="225"/>
      <c r="F355" s="225"/>
      <c r="G355" s="225"/>
      <c r="H355" s="225"/>
      <c r="I355" s="225"/>
    </row>
    <row r="356" spans="1:9" s="52" customFormat="1" ht="11.25">
      <c r="A356" s="225"/>
      <c r="B356" s="225"/>
      <c r="C356" s="225"/>
      <c r="D356" s="225"/>
      <c r="E356" s="225"/>
      <c r="F356" s="225"/>
      <c r="G356" s="225"/>
      <c r="H356" s="225"/>
      <c r="I356" s="225"/>
    </row>
    <row r="357" spans="1:9" s="52" customFormat="1" ht="11.25">
      <c r="A357" s="225"/>
      <c r="B357" s="225"/>
      <c r="C357" s="225"/>
      <c r="D357" s="225"/>
      <c r="E357" s="225"/>
      <c r="F357" s="225"/>
      <c r="G357" s="225"/>
      <c r="H357" s="225"/>
      <c r="I357" s="225"/>
    </row>
    <row r="358" spans="1:9" s="52" customFormat="1" ht="11.25">
      <c r="A358" s="225"/>
      <c r="B358" s="225"/>
      <c r="C358" s="225"/>
      <c r="D358" s="225"/>
      <c r="E358" s="225"/>
      <c r="F358" s="225"/>
      <c r="G358" s="225"/>
      <c r="H358" s="225"/>
      <c r="I358" s="225"/>
    </row>
    <row r="359" spans="1:9" s="52" customFormat="1" ht="11.25">
      <c r="A359" s="225"/>
      <c r="B359" s="225"/>
      <c r="C359" s="225"/>
      <c r="D359" s="225"/>
      <c r="E359" s="225"/>
      <c r="F359" s="225"/>
      <c r="G359" s="225"/>
      <c r="H359" s="225"/>
      <c r="I359" s="225"/>
    </row>
    <row r="360" spans="1:9" s="52" customFormat="1" ht="11.25">
      <c r="A360" s="225"/>
      <c r="B360" s="225"/>
      <c r="C360" s="225"/>
      <c r="D360" s="225"/>
      <c r="E360" s="225"/>
      <c r="F360" s="225"/>
      <c r="G360" s="225"/>
      <c r="H360" s="225"/>
      <c r="I360" s="225"/>
    </row>
    <row r="361" spans="1:9" s="52" customFormat="1" ht="11.25">
      <c r="A361" s="225"/>
      <c r="B361" s="225"/>
      <c r="C361" s="225"/>
      <c r="D361" s="225"/>
      <c r="E361" s="225"/>
      <c r="F361" s="225"/>
      <c r="G361" s="225"/>
      <c r="H361" s="225"/>
      <c r="I361" s="225"/>
    </row>
    <row r="362" spans="1:9" s="52" customFormat="1" ht="11.25">
      <c r="A362" s="225"/>
      <c r="B362" s="225"/>
      <c r="C362" s="225"/>
      <c r="D362" s="225"/>
      <c r="E362" s="225"/>
      <c r="F362" s="225"/>
      <c r="G362" s="225"/>
      <c r="H362" s="225"/>
      <c r="I362" s="225"/>
    </row>
    <row r="363" spans="1:9" s="52" customFormat="1" ht="11.25">
      <c r="A363" s="225"/>
      <c r="B363" s="225"/>
      <c r="C363" s="225"/>
      <c r="D363" s="225"/>
      <c r="E363" s="225"/>
      <c r="F363" s="225"/>
      <c r="G363" s="225"/>
      <c r="H363" s="225"/>
      <c r="I363" s="225"/>
    </row>
    <row r="364" spans="1:9" s="52" customFormat="1" ht="11.25">
      <c r="A364" s="225"/>
      <c r="B364" s="225"/>
      <c r="C364" s="225"/>
      <c r="D364" s="225"/>
      <c r="E364" s="225"/>
      <c r="F364" s="225"/>
      <c r="G364" s="225"/>
      <c r="H364" s="225"/>
      <c r="I364" s="225"/>
    </row>
    <row r="365" spans="1:9" s="52" customFormat="1" ht="11.25">
      <c r="A365" s="225"/>
      <c r="B365" s="225"/>
      <c r="C365" s="225"/>
      <c r="D365" s="225"/>
      <c r="E365" s="225"/>
      <c r="F365" s="225"/>
      <c r="G365" s="225"/>
      <c r="H365" s="225"/>
      <c r="I365" s="225"/>
    </row>
    <row r="366" spans="1:9" s="52" customFormat="1" ht="11.25">
      <c r="A366" s="225"/>
      <c r="B366" s="225"/>
      <c r="C366" s="225"/>
      <c r="D366" s="225"/>
      <c r="E366" s="225"/>
      <c r="F366" s="225"/>
      <c r="G366" s="225"/>
      <c r="H366" s="225"/>
      <c r="I366" s="225"/>
    </row>
    <row r="367" spans="1:9" s="52" customFormat="1" ht="11.25">
      <c r="A367" s="225"/>
      <c r="B367" s="225"/>
      <c r="C367" s="225"/>
      <c r="D367" s="225"/>
      <c r="E367" s="225"/>
      <c r="F367" s="225"/>
      <c r="G367" s="225"/>
      <c r="H367" s="225"/>
      <c r="I367" s="225"/>
    </row>
    <row r="368" spans="1:9" s="52" customFormat="1" ht="11.25">
      <c r="A368" s="225"/>
      <c r="B368" s="225"/>
      <c r="C368" s="225"/>
      <c r="D368" s="225"/>
      <c r="E368" s="225"/>
      <c r="F368" s="225"/>
      <c r="G368" s="225"/>
      <c r="H368" s="225"/>
      <c r="I368" s="225"/>
    </row>
    <row r="369" spans="1:9" s="52" customFormat="1" ht="11.25">
      <c r="A369" s="225"/>
      <c r="B369" s="225"/>
      <c r="C369" s="225"/>
      <c r="D369" s="225"/>
      <c r="E369" s="225"/>
      <c r="F369" s="225"/>
      <c r="G369" s="225"/>
      <c r="H369" s="225"/>
      <c r="I369" s="225"/>
    </row>
    <row r="370" spans="1:9" s="52" customFormat="1" ht="11.25">
      <c r="A370" s="225"/>
      <c r="B370" s="225"/>
      <c r="C370" s="225"/>
      <c r="D370" s="225"/>
      <c r="E370" s="225"/>
      <c r="F370" s="225"/>
      <c r="G370" s="225"/>
      <c r="H370" s="225"/>
      <c r="I370" s="225"/>
    </row>
    <row r="371" spans="1:9" s="52" customFormat="1" ht="11.25">
      <c r="A371" s="225"/>
      <c r="B371" s="225"/>
      <c r="C371" s="225"/>
      <c r="D371" s="225"/>
      <c r="E371" s="225"/>
      <c r="F371" s="225"/>
      <c r="G371" s="225"/>
      <c r="H371" s="225"/>
      <c r="I371" s="225"/>
    </row>
    <row r="372" spans="1:9" s="52" customFormat="1" ht="11.25">
      <c r="A372" s="225"/>
      <c r="B372" s="225"/>
      <c r="C372" s="225"/>
      <c r="D372" s="225"/>
      <c r="E372" s="225"/>
      <c r="F372" s="225"/>
      <c r="G372" s="225"/>
      <c r="H372" s="225"/>
      <c r="I372" s="225"/>
    </row>
    <row r="373" spans="1:9" s="52" customFormat="1" ht="11.25">
      <c r="A373" s="225"/>
      <c r="B373" s="225"/>
      <c r="C373" s="225"/>
      <c r="D373" s="225"/>
      <c r="E373" s="225"/>
      <c r="F373" s="225"/>
      <c r="G373" s="225"/>
      <c r="H373" s="225"/>
      <c r="I373" s="225"/>
    </row>
    <row r="374" spans="1:9" s="52" customFormat="1" ht="11.25">
      <c r="A374" s="225"/>
      <c r="B374" s="225"/>
      <c r="C374" s="225"/>
      <c r="D374" s="225"/>
      <c r="E374" s="225"/>
      <c r="F374" s="225"/>
      <c r="G374" s="225"/>
      <c r="H374" s="225"/>
      <c r="I374" s="225"/>
    </row>
    <row r="375" spans="1:9" s="52" customFormat="1" ht="11.25">
      <c r="A375" s="225"/>
      <c r="B375" s="225"/>
      <c r="C375" s="225"/>
      <c r="D375" s="225"/>
      <c r="E375" s="225"/>
      <c r="F375" s="225"/>
      <c r="G375" s="225"/>
      <c r="H375" s="225"/>
      <c r="I375" s="225"/>
    </row>
    <row r="376" spans="1:9" s="52" customFormat="1" ht="11.25">
      <c r="A376" s="225"/>
      <c r="B376" s="225"/>
      <c r="C376" s="225"/>
      <c r="D376" s="225"/>
      <c r="E376" s="225"/>
      <c r="F376" s="225"/>
      <c r="G376" s="225"/>
      <c r="H376" s="225"/>
      <c r="I376" s="225"/>
    </row>
    <row r="377" spans="1:9" s="52" customFormat="1" ht="11.25">
      <c r="A377" s="225"/>
      <c r="B377" s="225"/>
      <c r="C377" s="225"/>
      <c r="D377" s="225"/>
      <c r="E377" s="225"/>
      <c r="F377" s="225"/>
      <c r="G377" s="225"/>
      <c r="H377" s="225"/>
      <c r="I377" s="225"/>
    </row>
    <row r="378" spans="1:9" s="52" customFormat="1" ht="11.25">
      <c r="A378" s="225"/>
      <c r="B378" s="225"/>
      <c r="C378" s="225"/>
      <c r="D378" s="225"/>
      <c r="E378" s="225"/>
      <c r="F378" s="225"/>
      <c r="G378" s="225"/>
      <c r="H378" s="225"/>
      <c r="I378" s="225"/>
    </row>
    <row r="379" spans="1:9" s="52" customFormat="1" ht="11.25">
      <c r="A379" s="225"/>
      <c r="B379" s="225"/>
      <c r="C379" s="225"/>
      <c r="D379" s="225"/>
      <c r="E379" s="225"/>
      <c r="F379" s="225"/>
      <c r="G379" s="225"/>
      <c r="H379" s="225"/>
      <c r="I379" s="225"/>
    </row>
    <row r="380" spans="1:9" s="52" customFormat="1" ht="11.25">
      <c r="A380" s="225"/>
      <c r="B380" s="225"/>
      <c r="C380" s="225"/>
      <c r="D380" s="225"/>
      <c r="E380" s="225"/>
      <c r="F380" s="225"/>
      <c r="G380" s="225"/>
      <c r="H380" s="225"/>
      <c r="I380" s="225"/>
    </row>
    <row r="381" spans="1:9" s="52" customFormat="1" ht="11.25">
      <c r="A381" s="225"/>
      <c r="B381" s="225"/>
      <c r="C381" s="225"/>
      <c r="D381" s="225"/>
      <c r="E381" s="225"/>
      <c r="F381" s="225"/>
      <c r="G381" s="225"/>
      <c r="H381" s="225"/>
      <c r="I381" s="225"/>
    </row>
    <row r="382" spans="1:9" s="52" customFormat="1" ht="11.25">
      <c r="A382" s="225"/>
      <c r="B382" s="225"/>
      <c r="C382" s="225"/>
      <c r="D382" s="225"/>
      <c r="E382" s="225"/>
      <c r="F382" s="225"/>
      <c r="G382" s="225"/>
      <c r="H382" s="225"/>
      <c r="I382" s="225"/>
    </row>
    <row r="383" spans="1:9" s="52" customFormat="1" ht="11.25">
      <c r="A383" s="225"/>
      <c r="B383" s="225"/>
      <c r="C383" s="225"/>
      <c r="D383" s="225"/>
      <c r="E383" s="225"/>
      <c r="F383" s="225"/>
      <c r="G383" s="225"/>
      <c r="H383" s="225"/>
      <c r="I383" s="225"/>
    </row>
    <row r="384" spans="1:9" s="52" customFormat="1" ht="11.25">
      <c r="A384" s="225"/>
      <c r="B384" s="225"/>
      <c r="C384" s="225"/>
      <c r="D384" s="225"/>
      <c r="E384" s="225"/>
      <c r="F384" s="225"/>
      <c r="G384" s="225"/>
      <c r="H384" s="225"/>
      <c r="I384" s="225"/>
    </row>
    <row r="385" spans="1:9" s="52" customFormat="1" ht="11.25">
      <c r="A385" s="225"/>
      <c r="B385" s="225"/>
      <c r="C385" s="225"/>
      <c r="D385" s="225"/>
      <c r="E385" s="225"/>
      <c r="F385" s="225"/>
      <c r="G385" s="225"/>
      <c r="H385" s="225"/>
      <c r="I385" s="225"/>
    </row>
    <row r="386" spans="1:9" s="52" customFormat="1" ht="11.25">
      <c r="A386" s="225"/>
      <c r="B386" s="225"/>
      <c r="C386" s="225"/>
      <c r="D386" s="225"/>
      <c r="E386" s="225"/>
      <c r="F386" s="225"/>
      <c r="G386" s="225"/>
      <c r="H386" s="225"/>
      <c r="I386" s="225"/>
    </row>
    <row r="387" spans="1:9" s="52" customFormat="1" ht="11.25">
      <c r="A387" s="225"/>
      <c r="B387" s="225"/>
      <c r="C387" s="225"/>
      <c r="D387" s="225"/>
      <c r="E387" s="225"/>
      <c r="F387" s="225"/>
      <c r="G387" s="225"/>
      <c r="H387" s="225"/>
      <c r="I387" s="225"/>
    </row>
    <row r="388" spans="1:9" s="52" customFormat="1" ht="11.25">
      <c r="A388" s="225"/>
      <c r="B388" s="225"/>
      <c r="C388" s="225"/>
      <c r="D388" s="225"/>
      <c r="E388" s="225"/>
      <c r="F388" s="225"/>
      <c r="G388" s="225"/>
      <c r="H388" s="225"/>
      <c r="I388" s="225"/>
    </row>
    <row r="389" spans="1:9" s="52" customFormat="1" ht="11.25">
      <c r="A389" s="225"/>
      <c r="B389" s="225"/>
      <c r="C389" s="225"/>
      <c r="D389" s="225"/>
      <c r="E389" s="225"/>
      <c r="F389" s="225"/>
      <c r="G389" s="225"/>
      <c r="H389" s="225"/>
      <c r="I389" s="225"/>
    </row>
    <row r="390" spans="1:9" s="52" customFormat="1" ht="11.25">
      <c r="A390" s="225"/>
      <c r="B390" s="225"/>
      <c r="C390" s="225"/>
      <c r="D390" s="225"/>
      <c r="E390" s="225"/>
      <c r="F390" s="225"/>
      <c r="G390" s="225"/>
      <c r="H390" s="225"/>
      <c r="I390" s="225"/>
    </row>
    <row r="391" spans="1:9" s="52" customFormat="1" ht="11.25">
      <c r="A391" s="225"/>
      <c r="B391" s="225"/>
      <c r="C391" s="225"/>
      <c r="D391" s="225"/>
      <c r="E391" s="225"/>
      <c r="F391" s="225"/>
      <c r="G391" s="225"/>
      <c r="H391" s="225"/>
      <c r="I391" s="225"/>
    </row>
    <row r="392" spans="1:9" s="52" customFormat="1" ht="11.25">
      <c r="A392" s="225"/>
      <c r="B392" s="225"/>
      <c r="C392" s="225"/>
      <c r="D392" s="225"/>
      <c r="E392" s="225"/>
      <c r="F392" s="225"/>
      <c r="G392" s="225"/>
      <c r="H392" s="225"/>
      <c r="I392" s="225"/>
    </row>
    <row r="393" spans="1:9" s="52" customFormat="1" ht="11.25">
      <c r="A393" s="225"/>
      <c r="B393" s="225"/>
      <c r="C393" s="225"/>
      <c r="D393" s="225"/>
      <c r="E393" s="225"/>
      <c r="F393" s="225"/>
      <c r="G393" s="225"/>
      <c r="H393" s="225"/>
      <c r="I393" s="225"/>
    </row>
    <row r="394" spans="1:9" s="52" customFormat="1" ht="11.25">
      <c r="A394" s="225"/>
      <c r="B394" s="225"/>
      <c r="C394" s="225"/>
      <c r="D394" s="225"/>
      <c r="E394" s="225"/>
      <c r="F394" s="225"/>
      <c r="G394" s="225"/>
      <c r="H394" s="225"/>
      <c r="I394" s="225"/>
    </row>
    <row r="395" spans="1:9" s="52" customFormat="1" ht="11.25">
      <c r="A395" s="225"/>
      <c r="B395" s="225"/>
      <c r="C395" s="225"/>
      <c r="D395" s="225"/>
      <c r="E395" s="225"/>
      <c r="F395" s="225"/>
      <c r="G395" s="225"/>
      <c r="H395" s="225"/>
      <c r="I395" s="225"/>
    </row>
    <row r="396" spans="1:9" s="52" customFormat="1" ht="11.25">
      <c r="A396" s="225"/>
      <c r="B396" s="225"/>
      <c r="C396" s="225"/>
      <c r="D396" s="225"/>
      <c r="E396" s="225"/>
      <c r="F396" s="225"/>
      <c r="G396" s="225"/>
      <c r="H396" s="225"/>
      <c r="I396" s="225"/>
    </row>
    <row r="397" spans="1:9" s="52" customFormat="1" ht="11.25">
      <c r="A397" s="225"/>
      <c r="B397" s="225"/>
      <c r="C397" s="225"/>
      <c r="D397" s="225"/>
      <c r="E397" s="225"/>
      <c r="F397" s="225"/>
      <c r="G397" s="225"/>
      <c r="H397" s="225"/>
      <c r="I397" s="225"/>
    </row>
    <row r="398" spans="1:9" s="52" customFormat="1" ht="11.25">
      <c r="A398" s="225"/>
      <c r="B398" s="225"/>
      <c r="C398" s="225"/>
      <c r="D398" s="225"/>
      <c r="E398" s="225"/>
      <c r="F398" s="225"/>
      <c r="G398" s="225"/>
      <c r="H398" s="225"/>
      <c r="I398" s="225"/>
    </row>
    <row r="399" spans="1:9" s="52" customFormat="1" ht="11.25">
      <c r="A399" s="225"/>
      <c r="B399" s="225"/>
      <c r="C399" s="225"/>
      <c r="D399" s="225"/>
      <c r="E399" s="225"/>
      <c r="F399" s="225"/>
      <c r="G399" s="225"/>
      <c r="H399" s="225"/>
      <c r="I399" s="225"/>
    </row>
    <row r="400" spans="1:9" s="52" customFormat="1" ht="11.25">
      <c r="A400" s="225"/>
      <c r="B400" s="225"/>
      <c r="C400" s="225"/>
      <c r="D400" s="225"/>
      <c r="E400" s="225"/>
      <c r="F400" s="225"/>
      <c r="G400" s="225"/>
      <c r="H400" s="225"/>
      <c r="I400" s="225"/>
    </row>
    <row r="401" spans="1:9" s="52" customFormat="1" ht="11.25">
      <c r="A401" s="225"/>
      <c r="B401" s="225"/>
      <c r="C401" s="225"/>
      <c r="D401" s="225"/>
      <c r="E401" s="225"/>
      <c r="F401" s="225"/>
      <c r="G401" s="225"/>
      <c r="H401" s="225"/>
      <c r="I401" s="225"/>
    </row>
    <row r="402" spans="1:9" s="52" customFormat="1" ht="11.25">
      <c r="A402" s="225"/>
      <c r="B402" s="225"/>
      <c r="C402" s="225"/>
      <c r="D402" s="225"/>
      <c r="E402" s="225"/>
      <c r="F402" s="225"/>
      <c r="G402" s="225"/>
      <c r="H402" s="225"/>
      <c r="I402" s="225"/>
    </row>
    <row r="403" spans="1:9" s="52" customFormat="1" ht="11.25">
      <c r="A403" s="225"/>
      <c r="B403" s="225"/>
      <c r="C403" s="225"/>
      <c r="D403" s="225"/>
      <c r="E403" s="225"/>
      <c r="F403" s="225"/>
      <c r="G403" s="225"/>
      <c r="H403" s="225"/>
      <c r="I403" s="225"/>
    </row>
    <row r="404" spans="1:9" s="52" customFormat="1" ht="11.25">
      <c r="A404" s="225"/>
      <c r="B404" s="225"/>
      <c r="C404" s="225"/>
      <c r="D404" s="225"/>
      <c r="E404" s="225"/>
      <c r="F404" s="225"/>
      <c r="G404" s="225"/>
      <c r="H404" s="225"/>
      <c r="I404" s="225"/>
    </row>
    <row r="405" spans="1:9" s="52" customFormat="1" ht="11.25">
      <c r="A405" s="225"/>
      <c r="B405" s="225"/>
      <c r="C405" s="225"/>
      <c r="D405" s="225"/>
      <c r="E405" s="225"/>
      <c r="F405" s="225"/>
      <c r="G405" s="225"/>
      <c r="H405" s="225"/>
      <c r="I405" s="225"/>
    </row>
    <row r="406" spans="1:9" s="52" customFormat="1" ht="11.25">
      <c r="A406" s="225"/>
      <c r="B406" s="225"/>
      <c r="C406" s="225"/>
      <c r="D406" s="225"/>
      <c r="E406" s="225"/>
      <c r="F406" s="225"/>
      <c r="G406" s="225"/>
      <c r="H406" s="225"/>
      <c r="I406" s="225"/>
    </row>
    <row r="407" spans="1:9" s="52" customFormat="1" ht="11.25">
      <c r="A407" s="225"/>
      <c r="B407" s="225"/>
      <c r="C407" s="225"/>
      <c r="D407" s="225"/>
      <c r="E407" s="225"/>
      <c r="F407" s="225"/>
      <c r="G407" s="225"/>
      <c r="H407" s="225"/>
      <c r="I407" s="225"/>
    </row>
    <row r="408" spans="1:9" s="52" customFormat="1" ht="11.25">
      <c r="A408" s="225"/>
      <c r="B408" s="225"/>
      <c r="C408" s="225"/>
      <c r="D408" s="225"/>
      <c r="E408" s="225"/>
      <c r="F408" s="225"/>
      <c r="G408" s="225"/>
      <c r="H408" s="225"/>
      <c r="I408" s="225"/>
    </row>
    <row r="409" spans="1:9" s="52" customFormat="1" ht="11.25">
      <c r="A409" s="225"/>
      <c r="B409" s="225"/>
      <c r="C409" s="225"/>
      <c r="D409" s="225"/>
      <c r="E409" s="225"/>
      <c r="F409" s="225"/>
      <c r="G409" s="225"/>
      <c r="H409" s="225"/>
      <c r="I409" s="225"/>
    </row>
    <row r="410" spans="1:9" s="52" customFormat="1" ht="11.25">
      <c r="A410" s="225"/>
      <c r="B410" s="225"/>
      <c r="C410" s="225"/>
      <c r="D410" s="225"/>
      <c r="E410" s="225"/>
      <c r="F410" s="225"/>
      <c r="G410" s="225"/>
      <c r="H410" s="225"/>
      <c r="I410" s="225"/>
    </row>
    <row r="411" spans="1:9" s="52" customFormat="1" ht="11.25">
      <c r="A411" s="225"/>
      <c r="B411" s="225"/>
      <c r="C411" s="225"/>
      <c r="D411" s="225"/>
      <c r="E411" s="225"/>
      <c r="F411" s="225"/>
      <c r="G411" s="225"/>
      <c r="H411" s="225"/>
      <c r="I411" s="225"/>
    </row>
    <row r="412" spans="1:9" s="52" customFormat="1" ht="11.25">
      <c r="A412" s="225"/>
      <c r="B412" s="225"/>
      <c r="C412" s="225"/>
      <c r="D412" s="225"/>
      <c r="E412" s="225"/>
      <c r="F412" s="225"/>
      <c r="G412" s="225"/>
      <c r="H412" s="225"/>
      <c r="I412" s="225"/>
    </row>
    <row r="413" spans="1:9" s="52" customFormat="1" ht="11.25">
      <c r="A413" s="225"/>
      <c r="B413" s="225"/>
      <c r="C413" s="225"/>
      <c r="D413" s="225"/>
      <c r="E413" s="225"/>
      <c r="F413" s="225"/>
      <c r="G413" s="225"/>
      <c r="H413" s="225"/>
      <c r="I413" s="225"/>
    </row>
    <row r="414" spans="1:9" s="52" customFormat="1" ht="11.25">
      <c r="A414" s="225"/>
      <c r="B414" s="225"/>
      <c r="C414" s="225"/>
      <c r="D414" s="225"/>
      <c r="E414" s="225"/>
      <c r="F414" s="225"/>
      <c r="G414" s="225"/>
      <c r="H414" s="225"/>
      <c r="I414" s="225"/>
    </row>
    <row r="415" spans="1:9" s="52" customFormat="1" ht="11.25">
      <c r="A415" s="225"/>
      <c r="B415" s="225"/>
      <c r="C415" s="225"/>
      <c r="D415" s="225"/>
      <c r="E415" s="225"/>
      <c r="F415" s="225"/>
      <c r="G415" s="225"/>
      <c r="H415" s="225"/>
      <c r="I415" s="225"/>
    </row>
    <row r="416" spans="1:9" s="52" customFormat="1" ht="11.25">
      <c r="A416" s="225"/>
      <c r="B416" s="225"/>
      <c r="C416" s="225"/>
      <c r="D416" s="225"/>
      <c r="E416" s="225"/>
      <c r="F416" s="225"/>
      <c r="G416" s="225"/>
      <c r="H416" s="225"/>
      <c r="I416" s="225"/>
    </row>
    <row r="417" spans="1:9" s="52" customFormat="1" ht="11.25">
      <c r="A417" s="225"/>
      <c r="B417" s="225"/>
      <c r="C417" s="225"/>
      <c r="D417" s="225"/>
      <c r="E417" s="225"/>
      <c r="F417" s="225"/>
      <c r="G417" s="225"/>
      <c r="H417" s="225"/>
      <c r="I417" s="225"/>
    </row>
    <row r="418" spans="1:9" s="52" customFormat="1" ht="11.25">
      <c r="A418" s="225"/>
      <c r="B418" s="225"/>
      <c r="C418" s="225"/>
      <c r="D418" s="225"/>
      <c r="E418" s="225"/>
      <c r="F418" s="225"/>
      <c r="G418" s="225"/>
      <c r="H418" s="225"/>
      <c r="I418" s="225"/>
    </row>
    <row r="419" spans="1:9" s="52" customFormat="1" ht="11.25">
      <c r="A419" s="225"/>
      <c r="B419" s="225"/>
      <c r="C419" s="225"/>
      <c r="D419" s="225"/>
      <c r="E419" s="225"/>
      <c r="F419" s="225"/>
      <c r="G419" s="225"/>
      <c r="H419" s="225"/>
      <c r="I419" s="225"/>
    </row>
    <row r="420" spans="1:9" s="52" customFormat="1" ht="11.25">
      <c r="A420" s="225"/>
      <c r="B420" s="225"/>
      <c r="C420" s="225"/>
      <c r="D420" s="225"/>
      <c r="E420" s="225"/>
      <c r="F420" s="225"/>
      <c r="G420" s="225"/>
      <c r="H420" s="225"/>
      <c r="I420" s="225"/>
    </row>
    <row r="421" spans="1:9" s="52" customFormat="1" ht="11.25">
      <c r="A421" s="225"/>
      <c r="B421" s="225"/>
      <c r="C421" s="225"/>
      <c r="D421" s="225"/>
      <c r="E421" s="225"/>
      <c r="F421" s="225"/>
      <c r="G421" s="225"/>
      <c r="H421" s="225"/>
      <c r="I421" s="225"/>
    </row>
    <row r="422" spans="1:9" s="52" customFormat="1" ht="11.25">
      <c r="A422" s="225"/>
      <c r="B422" s="225"/>
      <c r="C422" s="225"/>
      <c r="D422" s="225"/>
      <c r="E422" s="225"/>
      <c r="F422" s="225"/>
      <c r="G422" s="225"/>
      <c r="H422" s="225"/>
      <c r="I422" s="225"/>
    </row>
    <row r="423" spans="1:9" s="52" customFormat="1" ht="11.25">
      <c r="A423" s="225"/>
      <c r="B423" s="225"/>
      <c r="C423" s="225"/>
      <c r="D423" s="225"/>
      <c r="E423" s="225"/>
      <c r="F423" s="225"/>
      <c r="G423" s="225"/>
      <c r="H423" s="225"/>
      <c r="I423" s="225"/>
    </row>
    <row r="424" spans="1:9" s="52" customFormat="1" ht="11.25">
      <c r="A424" s="225"/>
      <c r="B424" s="225"/>
      <c r="C424" s="225"/>
      <c r="D424" s="225"/>
      <c r="E424" s="225"/>
      <c r="F424" s="225"/>
      <c r="G424" s="225"/>
      <c r="H424" s="225"/>
      <c r="I424" s="225"/>
    </row>
    <row r="425" spans="1:9" s="52" customFormat="1" ht="11.25">
      <c r="A425" s="225"/>
      <c r="B425" s="225"/>
      <c r="C425" s="225"/>
      <c r="D425" s="225"/>
      <c r="E425" s="225"/>
      <c r="F425" s="225"/>
      <c r="G425" s="225"/>
      <c r="H425" s="225"/>
      <c r="I425" s="225"/>
    </row>
    <row r="426" spans="1:9" s="52" customFormat="1" ht="11.25">
      <c r="A426" s="225"/>
      <c r="B426" s="225"/>
      <c r="C426" s="225"/>
      <c r="D426" s="225"/>
      <c r="E426" s="225"/>
      <c r="F426" s="225"/>
      <c r="G426" s="225"/>
      <c r="H426" s="225"/>
      <c r="I426" s="225"/>
    </row>
    <row r="427" spans="1:9" s="52" customFormat="1" ht="11.25">
      <c r="A427" s="225"/>
      <c r="B427" s="225"/>
      <c r="C427" s="225"/>
      <c r="D427" s="225"/>
      <c r="E427" s="225"/>
      <c r="F427" s="225"/>
      <c r="G427" s="225"/>
      <c r="H427" s="225"/>
      <c r="I427" s="225"/>
    </row>
    <row r="428" spans="1:9" s="52" customFormat="1" ht="11.25">
      <c r="A428" s="225"/>
      <c r="B428" s="225"/>
      <c r="C428" s="225"/>
      <c r="D428" s="225"/>
      <c r="E428" s="225"/>
      <c r="F428" s="225"/>
      <c r="G428" s="225"/>
      <c r="H428" s="225"/>
      <c r="I428" s="225"/>
    </row>
    <row r="429" spans="1:9" s="52" customFormat="1" ht="11.25">
      <c r="A429" s="225"/>
      <c r="B429" s="225"/>
      <c r="C429" s="225"/>
      <c r="D429" s="225"/>
      <c r="E429" s="225"/>
      <c r="F429" s="225"/>
      <c r="G429" s="225"/>
      <c r="H429" s="225"/>
      <c r="I429" s="225"/>
    </row>
    <row r="430" spans="1:9" s="52" customFormat="1" ht="11.25">
      <c r="A430" s="225"/>
      <c r="B430" s="225"/>
      <c r="C430" s="225"/>
      <c r="D430" s="225"/>
      <c r="E430" s="225"/>
      <c r="F430" s="225"/>
      <c r="G430" s="225"/>
      <c r="H430" s="225"/>
      <c r="I430" s="225"/>
    </row>
    <row r="431" spans="1:9" s="52" customFormat="1" ht="11.25">
      <c r="A431" s="225"/>
      <c r="B431" s="225"/>
      <c r="C431" s="225"/>
      <c r="D431" s="225"/>
      <c r="E431" s="225"/>
      <c r="F431" s="225"/>
      <c r="G431" s="225"/>
      <c r="H431" s="225"/>
      <c r="I431" s="225"/>
    </row>
    <row r="432" spans="1:9" s="52" customFormat="1" ht="11.25">
      <c r="A432" s="225"/>
      <c r="B432" s="225"/>
      <c r="C432" s="225"/>
      <c r="D432" s="225"/>
      <c r="E432" s="225"/>
      <c r="F432" s="225"/>
      <c r="G432" s="225"/>
      <c r="H432" s="225"/>
      <c r="I432" s="225"/>
    </row>
    <row r="433" spans="1:9" s="52" customFormat="1" ht="11.25">
      <c r="A433" s="225"/>
      <c r="B433" s="225"/>
      <c r="C433" s="225"/>
      <c r="D433" s="225"/>
      <c r="E433" s="225"/>
      <c r="F433" s="225"/>
      <c r="G433" s="225"/>
      <c r="H433" s="225"/>
      <c r="I433" s="225"/>
    </row>
    <row r="434" spans="1:9" s="52" customFormat="1" ht="11.25">
      <c r="A434" s="225"/>
      <c r="B434" s="225"/>
      <c r="C434" s="225"/>
      <c r="D434" s="225"/>
      <c r="E434" s="225"/>
      <c r="F434" s="225"/>
      <c r="G434" s="225"/>
      <c r="H434" s="225"/>
      <c r="I434" s="225"/>
    </row>
    <row r="435" spans="1:9" s="52" customFormat="1" ht="11.25">
      <c r="A435" s="225"/>
      <c r="B435" s="225"/>
      <c r="C435" s="225"/>
      <c r="D435" s="225"/>
      <c r="E435" s="225"/>
      <c r="F435" s="225"/>
      <c r="G435" s="225"/>
      <c r="H435" s="225"/>
      <c r="I435" s="225"/>
    </row>
    <row r="436" spans="1:9" s="52" customFormat="1" ht="11.25">
      <c r="A436" s="225"/>
      <c r="B436" s="225"/>
      <c r="C436" s="225"/>
      <c r="D436" s="225"/>
      <c r="E436" s="225"/>
      <c r="F436" s="225"/>
      <c r="G436" s="225"/>
      <c r="H436" s="225"/>
      <c r="I436" s="225"/>
    </row>
    <row r="437" spans="1:9" s="52" customFormat="1" ht="11.25">
      <c r="A437" s="225"/>
      <c r="B437" s="225"/>
      <c r="C437" s="225"/>
      <c r="D437" s="225"/>
      <c r="E437" s="225"/>
      <c r="F437" s="225"/>
      <c r="G437" s="225"/>
      <c r="H437" s="225"/>
      <c r="I437" s="225"/>
    </row>
    <row r="438" spans="1:9" s="52" customFormat="1" ht="11.25">
      <c r="A438" s="225"/>
      <c r="B438" s="225"/>
      <c r="C438" s="225"/>
      <c r="D438" s="225"/>
      <c r="E438" s="225"/>
      <c r="F438" s="225"/>
      <c r="G438" s="225"/>
      <c r="H438" s="225"/>
      <c r="I438" s="225"/>
    </row>
    <row r="439" spans="1:9" s="52" customFormat="1" ht="11.25">
      <c r="A439" s="225"/>
      <c r="B439" s="225"/>
      <c r="C439" s="225"/>
      <c r="D439" s="225"/>
      <c r="E439" s="225"/>
      <c r="F439" s="225"/>
      <c r="G439" s="225"/>
      <c r="H439" s="225"/>
      <c r="I439" s="225"/>
    </row>
    <row r="440" spans="1:9" s="52" customFormat="1" ht="11.25">
      <c r="A440" s="225"/>
      <c r="B440" s="225"/>
      <c r="C440" s="225"/>
      <c r="D440" s="225"/>
      <c r="E440" s="225"/>
      <c r="F440" s="225"/>
      <c r="G440" s="225"/>
      <c r="H440" s="225"/>
      <c r="I440" s="225"/>
    </row>
    <row r="441" spans="1:9" s="52" customFormat="1" ht="11.25">
      <c r="A441" s="225"/>
      <c r="B441" s="225"/>
      <c r="C441" s="225"/>
      <c r="D441" s="225"/>
      <c r="E441" s="225"/>
      <c r="F441" s="225"/>
      <c r="G441" s="225"/>
      <c r="H441" s="225"/>
      <c r="I441" s="225"/>
    </row>
    <row r="442" spans="1:9" s="52" customFormat="1" ht="11.25">
      <c r="A442" s="225"/>
      <c r="B442" s="225"/>
      <c r="C442" s="225"/>
      <c r="D442" s="225"/>
      <c r="E442" s="225"/>
      <c r="F442" s="225"/>
      <c r="G442" s="225"/>
      <c r="H442" s="225"/>
      <c r="I442" s="225"/>
    </row>
    <row r="443" spans="1:9" s="52" customFormat="1" ht="11.25">
      <c r="A443" s="225"/>
      <c r="B443" s="225"/>
      <c r="C443" s="225"/>
      <c r="D443" s="225"/>
      <c r="E443" s="225"/>
      <c r="F443" s="225"/>
      <c r="G443" s="225"/>
      <c r="H443" s="225"/>
      <c r="I443" s="225"/>
    </row>
    <row r="444" spans="1:9" s="52" customFormat="1" ht="11.25">
      <c r="A444" s="225"/>
      <c r="B444" s="225"/>
      <c r="C444" s="225"/>
      <c r="D444" s="225"/>
      <c r="E444" s="225"/>
      <c r="F444" s="225"/>
      <c r="G444" s="225"/>
      <c r="H444" s="225"/>
      <c r="I444" s="225"/>
    </row>
    <row r="445" spans="1:9" s="52" customFormat="1" ht="11.25">
      <c r="A445" s="225"/>
      <c r="B445" s="225"/>
      <c r="C445" s="225"/>
      <c r="D445" s="225"/>
      <c r="E445" s="225"/>
      <c r="F445" s="225"/>
      <c r="G445" s="225"/>
      <c r="H445" s="225"/>
      <c r="I445" s="225"/>
    </row>
    <row r="446" spans="1:9" s="52" customFormat="1" ht="11.25">
      <c r="A446" s="225"/>
      <c r="B446" s="225"/>
      <c r="C446" s="225"/>
      <c r="D446" s="225"/>
      <c r="E446" s="225"/>
      <c r="F446" s="225"/>
      <c r="G446" s="225"/>
      <c r="H446" s="225"/>
      <c r="I446" s="225"/>
    </row>
    <row r="447" spans="1:9" s="52" customFormat="1" ht="11.25">
      <c r="A447" s="225"/>
      <c r="B447" s="225"/>
      <c r="C447" s="225"/>
      <c r="D447" s="225"/>
      <c r="E447" s="225"/>
      <c r="F447" s="225"/>
      <c r="G447" s="225"/>
      <c r="H447" s="225"/>
      <c r="I447" s="225"/>
    </row>
    <row r="448" spans="1:9" s="52" customFormat="1" ht="11.25">
      <c r="A448" s="225"/>
      <c r="B448" s="225"/>
      <c r="C448" s="225"/>
      <c r="D448" s="225"/>
      <c r="E448" s="225"/>
      <c r="F448" s="225"/>
      <c r="G448" s="225"/>
      <c r="H448" s="225"/>
      <c r="I448" s="225"/>
    </row>
    <row r="449" spans="1:9" s="52" customFormat="1" ht="11.25">
      <c r="A449" s="225"/>
      <c r="B449" s="225"/>
      <c r="C449" s="225"/>
      <c r="D449" s="225"/>
      <c r="E449" s="225"/>
      <c r="F449" s="225"/>
      <c r="G449" s="225"/>
      <c r="H449" s="225"/>
      <c r="I449" s="225"/>
    </row>
    <row r="450" spans="1:9" s="52" customFormat="1" ht="11.25">
      <c r="A450" s="225"/>
      <c r="B450" s="225"/>
      <c r="C450" s="225"/>
      <c r="D450" s="225"/>
      <c r="E450" s="225"/>
      <c r="F450" s="225"/>
      <c r="G450" s="225"/>
      <c r="H450" s="225"/>
      <c r="I450" s="225"/>
    </row>
    <row r="451" spans="1:9" s="52" customFormat="1" ht="11.25">
      <c r="A451" s="225"/>
      <c r="B451" s="225"/>
      <c r="C451" s="225"/>
      <c r="D451" s="225"/>
      <c r="E451" s="225"/>
      <c r="F451" s="225"/>
      <c r="G451" s="225"/>
      <c r="H451" s="225"/>
      <c r="I451" s="225"/>
    </row>
    <row r="452" spans="1:9" s="52" customFormat="1" ht="11.25">
      <c r="A452" s="225"/>
      <c r="B452" s="225"/>
      <c r="C452" s="225"/>
      <c r="D452" s="225"/>
      <c r="E452" s="225"/>
      <c r="F452" s="225"/>
      <c r="G452" s="225"/>
      <c r="H452" s="225"/>
      <c r="I452" s="225"/>
    </row>
    <row r="453" spans="1:9" s="52" customFormat="1" ht="11.25">
      <c r="A453" s="225"/>
      <c r="B453" s="225"/>
      <c r="C453" s="225"/>
      <c r="D453" s="225"/>
      <c r="E453" s="225"/>
      <c r="F453" s="225"/>
      <c r="G453" s="225"/>
      <c r="H453" s="225"/>
      <c r="I453" s="225"/>
    </row>
    <row r="454" spans="1:9" s="52" customFormat="1" ht="11.25">
      <c r="A454" s="225"/>
      <c r="B454" s="225"/>
      <c r="C454" s="225"/>
      <c r="D454" s="225"/>
      <c r="E454" s="225"/>
      <c r="F454" s="225"/>
      <c r="G454" s="225"/>
      <c r="H454" s="225"/>
      <c r="I454" s="225"/>
    </row>
    <row r="455" spans="1:9" s="52" customFormat="1" ht="11.25">
      <c r="A455" s="225"/>
      <c r="B455" s="225"/>
      <c r="C455" s="225"/>
      <c r="D455" s="225"/>
      <c r="E455" s="225"/>
      <c r="F455" s="225"/>
      <c r="G455" s="225"/>
      <c r="H455" s="225"/>
      <c r="I455" s="225"/>
    </row>
    <row r="456" spans="1:9" s="52" customFormat="1" ht="11.25">
      <c r="A456" s="225"/>
      <c r="B456" s="225"/>
      <c r="C456" s="225"/>
      <c r="D456" s="225"/>
      <c r="E456" s="225"/>
      <c r="F456" s="225"/>
      <c r="G456" s="225"/>
      <c r="H456" s="225"/>
      <c r="I456" s="225"/>
    </row>
    <row r="457" spans="1:9" s="52" customFormat="1" ht="11.25">
      <c r="A457" s="225"/>
      <c r="B457" s="225"/>
      <c r="C457" s="225"/>
      <c r="D457" s="225"/>
      <c r="E457" s="225"/>
      <c r="F457" s="225"/>
      <c r="G457" s="225"/>
      <c r="H457" s="225"/>
      <c r="I457" s="225"/>
    </row>
    <row r="458" spans="1:9" s="52" customFormat="1" ht="11.25">
      <c r="A458" s="225"/>
      <c r="B458" s="225"/>
      <c r="C458" s="225"/>
      <c r="D458" s="225"/>
      <c r="E458" s="225"/>
      <c r="F458" s="225"/>
      <c r="G458" s="225"/>
      <c r="H458" s="225"/>
      <c r="I458" s="225"/>
    </row>
    <row r="459" spans="1:9" s="52" customFormat="1" ht="11.25">
      <c r="A459" s="225"/>
      <c r="B459" s="225"/>
      <c r="C459" s="225"/>
      <c r="D459" s="225"/>
      <c r="E459" s="225"/>
      <c r="F459" s="225"/>
      <c r="G459" s="225"/>
      <c r="H459" s="225"/>
      <c r="I459" s="225"/>
    </row>
    <row r="460" spans="1:9" s="52" customFormat="1" ht="11.25">
      <c r="A460" s="225"/>
      <c r="B460" s="225"/>
      <c r="C460" s="225"/>
      <c r="D460" s="225"/>
      <c r="E460" s="225"/>
      <c r="F460" s="225"/>
      <c r="G460" s="225"/>
      <c r="H460" s="225"/>
      <c r="I460" s="225"/>
    </row>
    <row r="461" spans="1:9" s="52" customFormat="1" ht="11.25">
      <c r="A461" s="225"/>
      <c r="B461" s="225"/>
      <c r="C461" s="225"/>
      <c r="D461" s="225"/>
      <c r="E461" s="225"/>
      <c r="F461" s="225"/>
      <c r="G461" s="225"/>
      <c r="H461" s="225"/>
      <c r="I461" s="225"/>
    </row>
    <row r="462" spans="1:9" s="52" customFormat="1" ht="11.25">
      <c r="A462" s="225"/>
      <c r="B462" s="225"/>
      <c r="C462" s="225"/>
      <c r="D462" s="225"/>
      <c r="E462" s="225"/>
      <c r="F462" s="225"/>
      <c r="G462" s="225"/>
      <c r="H462" s="225"/>
      <c r="I462" s="225"/>
    </row>
    <row r="463" spans="1:9" s="52" customFormat="1" ht="11.25">
      <c r="A463" s="225"/>
      <c r="B463" s="225"/>
      <c r="C463" s="225"/>
      <c r="D463" s="225"/>
      <c r="E463" s="225"/>
      <c r="F463" s="225"/>
      <c r="G463" s="225"/>
      <c r="H463" s="225"/>
      <c r="I463" s="225"/>
    </row>
    <row r="464" spans="1:9" s="52" customFormat="1" ht="11.25">
      <c r="A464" s="225"/>
      <c r="B464" s="225"/>
      <c r="C464" s="225"/>
      <c r="D464" s="225"/>
      <c r="E464" s="225"/>
      <c r="F464" s="225"/>
      <c r="G464" s="225"/>
      <c r="H464" s="225"/>
      <c r="I464" s="225"/>
    </row>
    <row r="465" spans="1:9" s="52" customFormat="1" ht="11.25">
      <c r="A465" s="225"/>
      <c r="B465" s="225"/>
      <c r="C465" s="225"/>
      <c r="D465" s="225"/>
      <c r="E465" s="225"/>
      <c r="F465" s="225"/>
      <c r="G465" s="225"/>
      <c r="H465" s="225"/>
      <c r="I465" s="225"/>
    </row>
    <row r="466" spans="1:9" s="52" customFormat="1" ht="11.25">
      <c r="A466" s="225"/>
      <c r="B466" s="225"/>
      <c r="C466" s="225"/>
      <c r="D466" s="225"/>
      <c r="E466" s="225"/>
      <c r="F466" s="225"/>
      <c r="G466" s="225"/>
      <c r="H466" s="225"/>
      <c r="I466" s="225"/>
    </row>
  </sheetData>
  <sheetProtection/>
  <mergeCells count="13">
    <mergeCell ref="A291:B291"/>
    <mergeCell ref="A293:B293"/>
    <mergeCell ref="G1:H1"/>
    <mergeCell ref="B12:B14"/>
    <mergeCell ref="A2:I2"/>
    <mergeCell ref="C13:C14"/>
    <mergeCell ref="D13:D14"/>
    <mergeCell ref="F13:F14"/>
    <mergeCell ref="G13:H13"/>
    <mergeCell ref="A12:A14"/>
    <mergeCell ref="E13:E14"/>
    <mergeCell ref="C12:I12"/>
    <mergeCell ref="I13:I14"/>
  </mergeCells>
  <printOptions gridLines="1"/>
  <pageMargins left="1.5748031496062993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tabColor indexed="51"/>
  </sheetPr>
  <dimension ref="A1:I46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226" customWidth="1"/>
    <col min="2" max="2" width="24.28125" style="226" customWidth="1"/>
    <col min="3" max="8" width="8.7109375" style="226" customWidth="1"/>
    <col min="9" max="9" width="7.57421875" style="226" customWidth="1"/>
    <col min="10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732" t="s">
        <v>0</v>
      </c>
      <c r="H1" s="732"/>
      <c r="I1" s="3" t="s">
        <v>324</v>
      </c>
    </row>
    <row r="2" spans="1:9" ht="18" customHeight="1">
      <c r="A2" s="735" t="s">
        <v>2</v>
      </c>
      <c r="B2" s="245"/>
      <c r="C2" s="245"/>
      <c r="D2" s="245"/>
      <c r="E2" s="245"/>
      <c r="F2" s="245"/>
      <c r="G2" s="245"/>
      <c r="H2" s="245"/>
      <c r="I2" s="246"/>
    </row>
    <row r="3" spans="1:9" ht="12.75">
      <c r="A3" s="5" t="s">
        <v>3</v>
      </c>
      <c r="B3" s="8"/>
      <c r="C3" s="9" t="s">
        <v>319</v>
      </c>
      <c r="D3" s="9"/>
      <c r="E3" s="9"/>
      <c r="F3" s="9"/>
      <c r="G3" s="9"/>
      <c r="H3" s="9"/>
      <c r="I3" s="10"/>
    </row>
    <row r="4" spans="1:9" ht="12.75">
      <c r="A4" s="5" t="s">
        <v>5</v>
      </c>
      <c r="B4" s="6"/>
      <c r="C4" s="11" t="s">
        <v>320</v>
      </c>
      <c r="D4" s="11"/>
      <c r="E4" s="11"/>
      <c r="F4" s="11"/>
      <c r="G4" s="11"/>
      <c r="H4" s="11"/>
      <c r="I4" s="12"/>
    </row>
    <row r="5" spans="1:9" ht="12.75">
      <c r="A5" s="5" t="s">
        <v>6</v>
      </c>
      <c r="B5" s="6"/>
      <c r="C5" s="9" t="s">
        <v>325</v>
      </c>
      <c r="D5" s="9"/>
      <c r="E5" s="9"/>
      <c r="F5" s="9"/>
      <c r="G5" s="9"/>
      <c r="H5" s="9"/>
      <c r="I5" s="10"/>
    </row>
    <row r="6" spans="1:9" ht="12.75">
      <c r="A6" s="13" t="s">
        <v>8</v>
      </c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 t="s">
        <v>9</v>
      </c>
      <c r="C7" s="14" t="s">
        <v>322</v>
      </c>
      <c r="D7" s="14"/>
      <c r="E7" s="14"/>
      <c r="F7" s="14"/>
      <c r="G7" s="14"/>
      <c r="H7" s="14"/>
      <c r="I7" s="15"/>
    </row>
    <row r="8" spans="1:9" ht="12.75">
      <c r="A8" s="5"/>
      <c r="B8" s="6" t="s">
        <v>11</v>
      </c>
      <c r="C8" s="16"/>
      <c r="D8" s="16"/>
      <c r="E8" s="16"/>
      <c r="F8" s="16"/>
      <c r="G8" s="16"/>
      <c r="H8" s="16"/>
      <c r="I8" s="17"/>
    </row>
    <row r="9" spans="1:9" ht="12.75">
      <c r="A9" s="5"/>
      <c r="B9" s="6" t="s">
        <v>12</v>
      </c>
      <c r="C9" s="14"/>
      <c r="D9" s="14"/>
      <c r="E9" s="14"/>
      <c r="F9" s="14"/>
      <c r="G9" s="14"/>
      <c r="H9" s="14"/>
      <c r="I9" s="15"/>
    </row>
    <row r="10" spans="1:9" ht="12.75">
      <c r="A10" s="5"/>
      <c r="B10" s="6" t="s">
        <v>13</v>
      </c>
      <c r="C10" s="14"/>
      <c r="D10" s="14"/>
      <c r="E10" s="14"/>
      <c r="F10" s="14"/>
      <c r="G10" s="14"/>
      <c r="H10" s="14"/>
      <c r="I10" s="15"/>
    </row>
    <row r="11" spans="1:9" ht="12.75">
      <c r="A11" s="5"/>
      <c r="B11" s="6" t="s">
        <v>14</v>
      </c>
      <c r="C11" s="14"/>
      <c r="D11" s="14"/>
      <c r="E11" s="14"/>
      <c r="F11" s="14"/>
      <c r="G11" s="14"/>
      <c r="H11" s="14"/>
      <c r="I11" s="15"/>
    </row>
    <row r="12" spans="1:9" s="18" customFormat="1" ht="12.75" customHeight="1">
      <c r="A12" s="722" t="s">
        <v>15</v>
      </c>
      <c r="B12" s="733" t="s">
        <v>16</v>
      </c>
      <c r="C12" s="726" t="s">
        <v>17</v>
      </c>
      <c r="D12" s="727"/>
      <c r="E12" s="727"/>
      <c r="F12" s="727"/>
      <c r="G12" s="727"/>
      <c r="H12" s="727"/>
      <c r="I12" s="728"/>
    </row>
    <row r="13" spans="1:9" s="18" customFormat="1" ht="12.75" customHeight="1">
      <c r="A13" s="723"/>
      <c r="B13" s="734"/>
      <c r="C13" s="736" t="s">
        <v>18</v>
      </c>
      <c r="D13" s="737" t="s">
        <v>19</v>
      </c>
      <c r="E13" s="724" t="s">
        <v>20</v>
      </c>
      <c r="F13" s="738" t="s">
        <v>21</v>
      </c>
      <c r="G13" s="739" t="s">
        <v>22</v>
      </c>
      <c r="H13" s="740"/>
      <c r="I13" s="729" t="s">
        <v>323</v>
      </c>
    </row>
    <row r="14" spans="1:9" s="22" customFormat="1" ht="35.25" thickBot="1">
      <c r="A14" s="723"/>
      <c r="B14" s="734"/>
      <c r="C14" s="736"/>
      <c r="D14" s="737"/>
      <c r="E14" s="725"/>
      <c r="F14" s="738"/>
      <c r="G14" s="20" t="s">
        <v>24</v>
      </c>
      <c r="H14" s="21" t="s">
        <v>25</v>
      </c>
      <c r="I14" s="729"/>
    </row>
    <row r="15" spans="1:9" s="22" customFormat="1" ht="13.5" customHeight="1" thickTop="1">
      <c r="A15" s="23" t="s">
        <v>26</v>
      </c>
      <c r="B15" s="23">
        <v>2</v>
      </c>
      <c r="C15" s="24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8">
        <v>9</v>
      </c>
    </row>
    <row r="16" spans="1:9" s="36" customFormat="1" ht="16.5">
      <c r="A16" s="29"/>
      <c r="B16" s="30" t="s">
        <v>27</v>
      </c>
      <c r="C16" s="31"/>
      <c r="D16" s="32"/>
      <c r="E16" s="32"/>
      <c r="F16" s="32"/>
      <c r="G16" s="33"/>
      <c r="H16" s="34"/>
      <c r="I16" s="35"/>
    </row>
    <row r="17" spans="1:9" s="44" customFormat="1" ht="32.25" customHeight="1" thickBot="1">
      <c r="A17" s="37"/>
      <c r="B17" s="38" t="s">
        <v>28</v>
      </c>
      <c r="C17" s="39">
        <f aca="true" t="shared" si="0" ref="C17:C42">SUM(D17:I17)</f>
        <v>10901</v>
      </c>
      <c r="D17" s="40">
        <f>SUM(D18,D21,D38)</f>
        <v>10901</v>
      </c>
      <c r="E17" s="40">
        <f>SUM(E18,E21,E38)</f>
        <v>0</v>
      </c>
      <c r="F17" s="40">
        <f>SUM(F18,F21,F38)</f>
        <v>0</v>
      </c>
      <c r="G17" s="41">
        <f>SUM(G18,G21,G22,G38)</f>
        <v>0</v>
      </c>
      <c r="H17" s="42">
        <f>SUM(H18,H23,H38)</f>
        <v>0</v>
      </c>
      <c r="I17" s="43">
        <f>SUM(I18,I38)</f>
        <v>0</v>
      </c>
    </row>
    <row r="18" spans="1:9" s="52" customFormat="1" ht="21.75" customHeight="1" thickTop="1">
      <c r="A18" s="45"/>
      <c r="B18" s="46" t="s">
        <v>29</v>
      </c>
      <c r="C18" s="47">
        <f t="shared" si="0"/>
        <v>0</v>
      </c>
      <c r="D18" s="48">
        <f aca="true" t="shared" si="1" ref="D18:I18">SUM(D19:D20)</f>
        <v>0</v>
      </c>
      <c r="E18" s="48">
        <f t="shared" si="1"/>
        <v>0</v>
      </c>
      <c r="F18" s="48">
        <f t="shared" si="1"/>
        <v>0</v>
      </c>
      <c r="G18" s="49">
        <f t="shared" si="1"/>
        <v>0</v>
      </c>
      <c r="H18" s="50">
        <f t="shared" si="1"/>
        <v>0</v>
      </c>
      <c r="I18" s="51">
        <f t="shared" si="1"/>
        <v>0</v>
      </c>
    </row>
    <row r="19" spans="1:9" s="52" customFormat="1" ht="12">
      <c r="A19" s="53"/>
      <c r="B19" s="54" t="s">
        <v>30</v>
      </c>
      <c r="C19" s="55">
        <f t="shared" si="0"/>
        <v>0</v>
      </c>
      <c r="D19" s="56"/>
      <c r="E19" s="56"/>
      <c r="F19" s="56"/>
      <c r="G19" s="57"/>
      <c r="H19" s="58"/>
      <c r="I19" s="59"/>
    </row>
    <row r="20" spans="1:9" s="52" customFormat="1" ht="12">
      <c r="A20" s="53"/>
      <c r="B20" s="54" t="s">
        <v>31</v>
      </c>
      <c r="C20" s="55">
        <f t="shared" si="0"/>
        <v>0</v>
      </c>
      <c r="D20" s="56"/>
      <c r="E20" s="56"/>
      <c r="F20" s="56"/>
      <c r="G20" s="57"/>
      <c r="H20" s="58"/>
      <c r="I20" s="59"/>
    </row>
    <row r="21" spans="1:9" s="66" customFormat="1" ht="24.75" thickBot="1">
      <c r="A21" s="60">
        <v>21700</v>
      </c>
      <c r="B21" s="60" t="s">
        <v>32</v>
      </c>
      <c r="C21" s="61">
        <f t="shared" si="0"/>
        <v>10901</v>
      </c>
      <c r="D21" s="62">
        <v>10901</v>
      </c>
      <c r="E21" s="62"/>
      <c r="F21" s="62"/>
      <c r="G21" s="63"/>
      <c r="H21" s="64" t="s">
        <v>33</v>
      </c>
      <c r="I21" s="65" t="s">
        <v>33</v>
      </c>
    </row>
    <row r="22" spans="1:9" s="66" customFormat="1" ht="36.75" thickTop="1">
      <c r="A22" s="67">
        <v>21190</v>
      </c>
      <c r="B22" s="67" t="s">
        <v>34</v>
      </c>
      <c r="C22" s="68">
        <f t="shared" si="0"/>
        <v>0</v>
      </c>
      <c r="D22" s="69" t="s">
        <v>33</v>
      </c>
      <c r="E22" s="69" t="s">
        <v>33</v>
      </c>
      <c r="F22" s="69" t="s">
        <v>33</v>
      </c>
      <c r="G22" s="70"/>
      <c r="H22" s="71" t="s">
        <v>33</v>
      </c>
      <c r="I22" s="72" t="s">
        <v>33</v>
      </c>
    </row>
    <row r="23" spans="1:9" s="66" customFormat="1" ht="36">
      <c r="A23" s="67">
        <v>21300</v>
      </c>
      <c r="B23" s="67" t="s">
        <v>35</v>
      </c>
      <c r="C23" s="68">
        <f t="shared" si="0"/>
        <v>0</v>
      </c>
      <c r="D23" s="69" t="s">
        <v>33</v>
      </c>
      <c r="E23" s="69" t="s">
        <v>33</v>
      </c>
      <c r="F23" s="69" t="s">
        <v>33</v>
      </c>
      <c r="G23" s="73" t="s">
        <v>33</v>
      </c>
      <c r="H23" s="74">
        <f>SUM(H24,H28,H30,H33)</f>
        <v>0</v>
      </c>
      <c r="I23" s="72" t="s">
        <v>33</v>
      </c>
    </row>
    <row r="24" spans="1:9" s="66" customFormat="1" ht="24">
      <c r="A24" s="75">
        <v>21350</v>
      </c>
      <c r="B24" s="67" t="s">
        <v>36</v>
      </c>
      <c r="C24" s="68">
        <f t="shared" si="0"/>
        <v>0</v>
      </c>
      <c r="D24" s="69" t="s">
        <v>33</v>
      </c>
      <c r="E24" s="69" t="s">
        <v>33</v>
      </c>
      <c r="F24" s="69" t="s">
        <v>33</v>
      </c>
      <c r="G24" s="73" t="s">
        <v>33</v>
      </c>
      <c r="H24" s="74">
        <f>SUM(H25:H27)</f>
        <v>0</v>
      </c>
      <c r="I24" s="72" t="s">
        <v>33</v>
      </c>
    </row>
    <row r="25" spans="1:9" s="52" customFormat="1" ht="12">
      <c r="A25" s="53">
        <v>21351</v>
      </c>
      <c r="B25" s="19" t="s">
        <v>37</v>
      </c>
      <c r="C25" s="55">
        <f t="shared" si="0"/>
        <v>0</v>
      </c>
      <c r="D25" s="76" t="s">
        <v>33</v>
      </c>
      <c r="E25" s="76" t="s">
        <v>33</v>
      </c>
      <c r="F25" s="76" t="s">
        <v>33</v>
      </c>
      <c r="G25" s="77" t="s">
        <v>33</v>
      </c>
      <c r="H25" s="58"/>
      <c r="I25" s="78" t="s">
        <v>33</v>
      </c>
    </row>
    <row r="26" spans="1:9" s="52" customFormat="1" ht="12">
      <c r="A26" s="53">
        <v>21352</v>
      </c>
      <c r="B26" s="19" t="s">
        <v>38</v>
      </c>
      <c r="C26" s="55">
        <f t="shared" si="0"/>
        <v>0</v>
      </c>
      <c r="D26" s="76" t="s">
        <v>33</v>
      </c>
      <c r="E26" s="76" t="s">
        <v>33</v>
      </c>
      <c r="F26" s="76" t="s">
        <v>33</v>
      </c>
      <c r="G26" s="77" t="s">
        <v>33</v>
      </c>
      <c r="H26" s="58"/>
      <c r="I26" s="78" t="s">
        <v>33</v>
      </c>
    </row>
    <row r="27" spans="1:9" s="52" customFormat="1" ht="24">
      <c r="A27" s="53">
        <v>21359</v>
      </c>
      <c r="B27" s="19" t="s">
        <v>39</v>
      </c>
      <c r="C27" s="55">
        <f t="shared" si="0"/>
        <v>0</v>
      </c>
      <c r="D27" s="76" t="s">
        <v>33</v>
      </c>
      <c r="E27" s="76" t="s">
        <v>33</v>
      </c>
      <c r="F27" s="76" t="s">
        <v>33</v>
      </c>
      <c r="G27" s="77" t="s">
        <v>33</v>
      </c>
      <c r="H27" s="58"/>
      <c r="I27" s="78" t="s">
        <v>33</v>
      </c>
    </row>
    <row r="28" spans="1:9" s="66" customFormat="1" ht="36">
      <c r="A28" s="75">
        <v>21370</v>
      </c>
      <c r="B28" s="67" t="s">
        <v>40</v>
      </c>
      <c r="C28" s="68">
        <f t="shared" si="0"/>
        <v>0</v>
      </c>
      <c r="D28" s="69" t="s">
        <v>33</v>
      </c>
      <c r="E28" s="69" t="s">
        <v>33</v>
      </c>
      <c r="F28" s="69" t="s">
        <v>33</v>
      </c>
      <c r="G28" s="73" t="s">
        <v>33</v>
      </c>
      <c r="H28" s="74">
        <f>SUM(H29)</f>
        <v>0</v>
      </c>
      <c r="I28" s="72" t="s">
        <v>33</v>
      </c>
    </row>
    <row r="29" spans="1:9" s="52" customFormat="1" ht="36">
      <c r="A29" s="54">
        <v>21379</v>
      </c>
      <c r="B29" s="19" t="s">
        <v>41</v>
      </c>
      <c r="C29" s="55">
        <f t="shared" si="0"/>
        <v>0</v>
      </c>
      <c r="D29" s="76" t="s">
        <v>33</v>
      </c>
      <c r="E29" s="76" t="s">
        <v>33</v>
      </c>
      <c r="F29" s="76" t="s">
        <v>33</v>
      </c>
      <c r="G29" s="77" t="s">
        <v>33</v>
      </c>
      <c r="H29" s="58"/>
      <c r="I29" s="78" t="s">
        <v>33</v>
      </c>
    </row>
    <row r="30" spans="1:9" s="66" customFormat="1" ht="12">
      <c r="A30" s="75">
        <v>21380</v>
      </c>
      <c r="B30" s="67" t="s">
        <v>42</v>
      </c>
      <c r="C30" s="68">
        <f t="shared" si="0"/>
        <v>0</v>
      </c>
      <c r="D30" s="69" t="s">
        <v>33</v>
      </c>
      <c r="E30" s="69" t="s">
        <v>33</v>
      </c>
      <c r="F30" s="69" t="s">
        <v>33</v>
      </c>
      <c r="G30" s="73" t="s">
        <v>33</v>
      </c>
      <c r="H30" s="74">
        <f>SUM(H31:H32)</f>
        <v>0</v>
      </c>
      <c r="I30" s="72" t="s">
        <v>33</v>
      </c>
    </row>
    <row r="31" spans="1:9" s="52" customFormat="1" ht="12">
      <c r="A31" s="54">
        <v>21381</v>
      </c>
      <c r="B31" s="19" t="s">
        <v>43</v>
      </c>
      <c r="C31" s="55">
        <f t="shared" si="0"/>
        <v>0</v>
      </c>
      <c r="D31" s="76" t="s">
        <v>33</v>
      </c>
      <c r="E31" s="76" t="s">
        <v>33</v>
      </c>
      <c r="F31" s="76" t="s">
        <v>33</v>
      </c>
      <c r="G31" s="77" t="s">
        <v>33</v>
      </c>
      <c r="H31" s="58"/>
      <c r="I31" s="78" t="s">
        <v>33</v>
      </c>
    </row>
    <row r="32" spans="1:9" s="52" customFormat="1" ht="24">
      <c r="A32" s="54">
        <v>21383</v>
      </c>
      <c r="B32" s="19" t="s">
        <v>44</v>
      </c>
      <c r="C32" s="55">
        <f t="shared" si="0"/>
        <v>0</v>
      </c>
      <c r="D32" s="76" t="s">
        <v>33</v>
      </c>
      <c r="E32" s="76" t="s">
        <v>33</v>
      </c>
      <c r="F32" s="76" t="s">
        <v>33</v>
      </c>
      <c r="G32" s="77" t="s">
        <v>33</v>
      </c>
      <c r="H32" s="58"/>
      <c r="I32" s="78" t="s">
        <v>33</v>
      </c>
    </row>
    <row r="33" spans="1:9" s="66" customFormat="1" ht="36">
      <c r="A33" s="75">
        <v>21390</v>
      </c>
      <c r="B33" s="67" t="s">
        <v>45</v>
      </c>
      <c r="C33" s="68">
        <f t="shared" si="0"/>
        <v>0</v>
      </c>
      <c r="D33" s="69" t="s">
        <v>33</v>
      </c>
      <c r="E33" s="69" t="s">
        <v>33</v>
      </c>
      <c r="F33" s="69" t="s">
        <v>33</v>
      </c>
      <c r="G33" s="73" t="s">
        <v>33</v>
      </c>
      <c r="H33" s="74">
        <f>SUM(H34:H37)</f>
        <v>0</v>
      </c>
      <c r="I33" s="72" t="s">
        <v>33</v>
      </c>
    </row>
    <row r="34" spans="1:9" s="52" customFormat="1" ht="24">
      <c r="A34" s="54">
        <v>21391</v>
      </c>
      <c r="B34" s="19" t="s">
        <v>46</v>
      </c>
      <c r="C34" s="55">
        <f t="shared" si="0"/>
        <v>0</v>
      </c>
      <c r="D34" s="76" t="s">
        <v>33</v>
      </c>
      <c r="E34" s="76" t="s">
        <v>33</v>
      </c>
      <c r="F34" s="76" t="s">
        <v>33</v>
      </c>
      <c r="G34" s="77" t="s">
        <v>33</v>
      </c>
      <c r="H34" s="58"/>
      <c r="I34" s="78" t="s">
        <v>33</v>
      </c>
    </row>
    <row r="35" spans="1:9" s="52" customFormat="1" ht="12">
      <c r="A35" s="54">
        <v>21393</v>
      </c>
      <c r="B35" s="19" t="s">
        <v>47</v>
      </c>
      <c r="C35" s="55">
        <f t="shared" si="0"/>
        <v>0</v>
      </c>
      <c r="D35" s="76" t="s">
        <v>33</v>
      </c>
      <c r="E35" s="76" t="s">
        <v>33</v>
      </c>
      <c r="F35" s="76" t="s">
        <v>33</v>
      </c>
      <c r="G35" s="77" t="s">
        <v>33</v>
      </c>
      <c r="H35" s="58"/>
      <c r="I35" s="78" t="s">
        <v>33</v>
      </c>
    </row>
    <row r="36" spans="1:9" s="52" customFormat="1" ht="24">
      <c r="A36" s="54">
        <v>21395</v>
      </c>
      <c r="B36" s="19" t="s">
        <v>48</v>
      </c>
      <c r="C36" s="55">
        <f t="shared" si="0"/>
        <v>0</v>
      </c>
      <c r="D36" s="76" t="s">
        <v>33</v>
      </c>
      <c r="E36" s="76" t="s">
        <v>33</v>
      </c>
      <c r="F36" s="76" t="s">
        <v>33</v>
      </c>
      <c r="G36" s="77" t="s">
        <v>33</v>
      </c>
      <c r="H36" s="58"/>
      <c r="I36" s="78" t="s">
        <v>33</v>
      </c>
    </row>
    <row r="37" spans="1:9" s="52" customFormat="1" ht="24">
      <c r="A37" s="54">
        <v>21399</v>
      </c>
      <c r="B37" s="19" t="s">
        <v>49</v>
      </c>
      <c r="C37" s="55">
        <f t="shared" si="0"/>
        <v>0</v>
      </c>
      <c r="D37" s="76" t="s">
        <v>33</v>
      </c>
      <c r="E37" s="76" t="s">
        <v>33</v>
      </c>
      <c r="F37" s="76" t="s">
        <v>33</v>
      </c>
      <c r="G37" s="77" t="s">
        <v>33</v>
      </c>
      <c r="H37" s="58"/>
      <c r="I37" s="78" t="s">
        <v>33</v>
      </c>
    </row>
    <row r="38" spans="1:9" s="66" customFormat="1" ht="36">
      <c r="A38" s="75">
        <v>21420</v>
      </c>
      <c r="B38" s="67" t="s">
        <v>50</v>
      </c>
      <c r="C38" s="68">
        <f t="shared" si="0"/>
        <v>0</v>
      </c>
      <c r="D38" s="69">
        <f aca="true" t="shared" si="2" ref="D38:I38">SUM(D39)</f>
        <v>0</v>
      </c>
      <c r="E38" s="69">
        <f t="shared" si="2"/>
        <v>0</v>
      </c>
      <c r="F38" s="69">
        <f t="shared" si="2"/>
        <v>0</v>
      </c>
      <c r="G38" s="79">
        <f t="shared" si="2"/>
        <v>0</v>
      </c>
      <c r="H38" s="80">
        <f t="shared" si="2"/>
        <v>0</v>
      </c>
      <c r="I38" s="81">
        <f t="shared" si="2"/>
        <v>0</v>
      </c>
    </row>
    <row r="39" spans="1:9" s="52" customFormat="1" ht="36">
      <c r="A39" s="53">
        <v>21422</v>
      </c>
      <c r="B39" s="19" t="s">
        <v>51</v>
      </c>
      <c r="C39" s="55">
        <f t="shared" si="0"/>
        <v>0</v>
      </c>
      <c r="D39" s="76">
        <f aca="true" t="shared" si="3" ref="D39:I39">SUM(D40:D42)</f>
        <v>0</v>
      </c>
      <c r="E39" s="76">
        <f t="shared" si="3"/>
        <v>0</v>
      </c>
      <c r="F39" s="76">
        <f t="shared" si="3"/>
        <v>0</v>
      </c>
      <c r="G39" s="82">
        <f t="shared" si="3"/>
        <v>0</v>
      </c>
      <c r="H39" s="83">
        <f t="shared" si="3"/>
        <v>0</v>
      </c>
      <c r="I39" s="84">
        <f t="shared" si="3"/>
        <v>0</v>
      </c>
    </row>
    <row r="40" spans="1:9" s="52" customFormat="1" ht="12">
      <c r="A40" s="53"/>
      <c r="B40" s="85" t="s">
        <v>52</v>
      </c>
      <c r="C40" s="55">
        <f t="shared" si="0"/>
        <v>0</v>
      </c>
      <c r="D40" s="86"/>
      <c r="E40" s="86"/>
      <c r="F40" s="86"/>
      <c r="G40" s="87"/>
      <c r="H40" s="88"/>
      <c r="I40" s="59"/>
    </row>
    <row r="41" spans="1:9" s="52" customFormat="1" ht="12">
      <c r="A41" s="53"/>
      <c r="B41" s="85" t="s">
        <v>52</v>
      </c>
      <c r="C41" s="55">
        <f t="shared" si="0"/>
        <v>0</v>
      </c>
      <c r="D41" s="86"/>
      <c r="E41" s="86"/>
      <c r="F41" s="86"/>
      <c r="G41" s="87"/>
      <c r="H41" s="88"/>
      <c r="I41" s="59"/>
    </row>
    <row r="42" spans="1:9" s="52" customFormat="1" ht="12">
      <c r="A42" s="53"/>
      <c r="B42" s="85" t="s">
        <v>52</v>
      </c>
      <c r="C42" s="55">
        <f t="shared" si="0"/>
        <v>0</v>
      </c>
      <c r="D42" s="86"/>
      <c r="E42" s="86"/>
      <c r="F42" s="86"/>
      <c r="G42" s="87"/>
      <c r="H42" s="88"/>
      <c r="I42" s="59"/>
    </row>
    <row r="43" spans="1:9" s="36" customFormat="1" ht="16.5">
      <c r="A43" s="89"/>
      <c r="B43" s="90" t="s">
        <v>53</v>
      </c>
      <c r="C43" s="91"/>
      <c r="D43" s="92"/>
      <c r="E43" s="92"/>
      <c r="F43" s="92"/>
      <c r="G43" s="93"/>
      <c r="H43" s="94"/>
      <c r="I43" s="95"/>
    </row>
    <row r="44" spans="1:9" s="44" customFormat="1" ht="16.5" thickBot="1">
      <c r="A44" s="96"/>
      <c r="B44" s="37" t="s">
        <v>54</v>
      </c>
      <c r="C44" s="39">
        <f aca="true" t="shared" si="4" ref="C44:C107">SUM(D44:I44)</f>
        <v>10901</v>
      </c>
      <c r="D44" s="40">
        <f aca="true" t="shared" si="5" ref="D44:I44">SUM(D45,D286)</f>
        <v>10901</v>
      </c>
      <c r="E44" s="40">
        <f t="shared" si="5"/>
        <v>0</v>
      </c>
      <c r="F44" s="40">
        <f t="shared" si="5"/>
        <v>0</v>
      </c>
      <c r="G44" s="41">
        <f t="shared" si="5"/>
        <v>0</v>
      </c>
      <c r="H44" s="42">
        <f t="shared" si="5"/>
        <v>0</v>
      </c>
      <c r="I44" s="43">
        <f t="shared" si="5"/>
        <v>0</v>
      </c>
    </row>
    <row r="45" spans="1:9" s="44" customFormat="1" ht="36.75" thickTop="1">
      <c r="A45" s="97"/>
      <c r="B45" s="29" t="s">
        <v>55</v>
      </c>
      <c r="C45" s="98">
        <f t="shared" si="4"/>
        <v>10901</v>
      </c>
      <c r="D45" s="99">
        <f aca="true" t="shared" si="6" ref="D45:I45">SUM(D46,D183)</f>
        <v>10901</v>
      </c>
      <c r="E45" s="99">
        <f t="shared" si="6"/>
        <v>0</v>
      </c>
      <c r="F45" s="99">
        <f t="shared" si="6"/>
        <v>0</v>
      </c>
      <c r="G45" s="100">
        <f t="shared" si="6"/>
        <v>0</v>
      </c>
      <c r="H45" s="101">
        <f t="shared" si="6"/>
        <v>0</v>
      </c>
      <c r="I45" s="102">
        <f t="shared" si="6"/>
        <v>0</v>
      </c>
    </row>
    <row r="46" spans="1:9" s="44" customFormat="1" ht="24">
      <c r="A46" s="97"/>
      <c r="B46" s="29" t="s">
        <v>56</v>
      </c>
      <c r="C46" s="98">
        <f t="shared" si="4"/>
        <v>10000</v>
      </c>
      <c r="D46" s="99">
        <f aca="true" t="shared" si="7" ref="D46:I46">SUM(D47,D71,D169,D176)</f>
        <v>10000</v>
      </c>
      <c r="E46" s="99">
        <f t="shared" si="7"/>
        <v>0</v>
      </c>
      <c r="F46" s="99">
        <f t="shared" si="7"/>
        <v>0</v>
      </c>
      <c r="G46" s="100">
        <f t="shared" si="7"/>
        <v>0</v>
      </c>
      <c r="H46" s="101">
        <f t="shared" si="7"/>
        <v>0</v>
      </c>
      <c r="I46" s="102">
        <f t="shared" si="7"/>
        <v>0</v>
      </c>
    </row>
    <row r="47" spans="1:9" s="66" customFormat="1" ht="12">
      <c r="A47" s="103">
        <v>1000</v>
      </c>
      <c r="B47" s="103" t="s">
        <v>57</v>
      </c>
      <c r="C47" s="104">
        <f t="shared" si="4"/>
        <v>0</v>
      </c>
      <c r="D47" s="105">
        <f aca="true" t="shared" si="8" ref="D47:I47">SUM(D48,D63)</f>
        <v>0</v>
      </c>
      <c r="E47" s="105">
        <f t="shared" si="8"/>
        <v>0</v>
      </c>
      <c r="F47" s="105">
        <f t="shared" si="8"/>
        <v>0</v>
      </c>
      <c r="G47" s="106">
        <f t="shared" si="8"/>
        <v>0</v>
      </c>
      <c r="H47" s="107">
        <f t="shared" si="8"/>
        <v>0</v>
      </c>
      <c r="I47" s="108">
        <f t="shared" si="8"/>
        <v>0</v>
      </c>
    </row>
    <row r="48" spans="1:9" s="52" customFormat="1" ht="12">
      <c r="A48" s="67">
        <v>1100</v>
      </c>
      <c r="B48" s="109" t="s">
        <v>58</v>
      </c>
      <c r="C48" s="68">
        <f t="shared" si="4"/>
        <v>0</v>
      </c>
      <c r="D48" s="110">
        <f aca="true" t="shared" si="9" ref="D48:I48">SUM(D49,D53,D61,D62)</f>
        <v>0</v>
      </c>
      <c r="E48" s="110">
        <f t="shared" si="9"/>
        <v>0</v>
      </c>
      <c r="F48" s="110">
        <f t="shared" si="9"/>
        <v>0</v>
      </c>
      <c r="G48" s="110">
        <f t="shared" si="9"/>
        <v>0</v>
      </c>
      <c r="H48" s="110">
        <f t="shared" si="9"/>
        <v>0</v>
      </c>
      <c r="I48" s="111">
        <f t="shared" si="9"/>
        <v>0</v>
      </c>
    </row>
    <row r="49" spans="1:9" s="119" customFormat="1" ht="12">
      <c r="A49" s="112">
        <v>1110</v>
      </c>
      <c r="B49" s="113" t="s">
        <v>59</v>
      </c>
      <c r="C49" s="114">
        <f t="shared" si="4"/>
        <v>0</v>
      </c>
      <c r="D49" s="115">
        <f aca="true" t="shared" si="10" ref="D49:I49">SUM(D50:D52)</f>
        <v>0</v>
      </c>
      <c r="E49" s="115">
        <f t="shared" si="10"/>
        <v>0</v>
      </c>
      <c r="F49" s="115">
        <f t="shared" si="10"/>
        <v>0</v>
      </c>
      <c r="G49" s="116">
        <f t="shared" si="10"/>
        <v>0</v>
      </c>
      <c r="H49" s="117">
        <f t="shared" si="10"/>
        <v>0</v>
      </c>
      <c r="I49" s="118">
        <f t="shared" si="10"/>
        <v>0</v>
      </c>
    </row>
    <row r="50" spans="1:9" s="119" customFormat="1" ht="12">
      <c r="A50" s="54">
        <v>1111</v>
      </c>
      <c r="B50" s="19" t="s">
        <v>60</v>
      </c>
      <c r="C50" s="55">
        <f t="shared" si="4"/>
        <v>0</v>
      </c>
      <c r="D50" s="56"/>
      <c r="E50" s="56"/>
      <c r="F50" s="56"/>
      <c r="G50" s="57"/>
      <c r="H50" s="58"/>
      <c r="I50" s="59"/>
    </row>
    <row r="51" spans="1:9" s="119" customFormat="1" ht="36">
      <c r="A51" s="54">
        <v>1112</v>
      </c>
      <c r="B51" s="19" t="s">
        <v>61</v>
      </c>
      <c r="C51" s="55">
        <f t="shared" si="4"/>
        <v>0</v>
      </c>
      <c r="D51" s="56"/>
      <c r="E51" s="56"/>
      <c r="F51" s="56"/>
      <c r="G51" s="57"/>
      <c r="H51" s="58"/>
      <c r="I51" s="59"/>
    </row>
    <row r="52" spans="1:9" s="119" customFormat="1" ht="13.5" customHeight="1">
      <c r="A52" s="54">
        <v>1119</v>
      </c>
      <c r="B52" s="19" t="s">
        <v>62</v>
      </c>
      <c r="C52" s="55">
        <f t="shared" si="4"/>
        <v>0</v>
      </c>
      <c r="D52" s="56"/>
      <c r="E52" s="56"/>
      <c r="F52" s="56"/>
      <c r="G52" s="57"/>
      <c r="H52" s="58"/>
      <c r="I52" s="59"/>
    </row>
    <row r="53" spans="1:9" s="119" customFormat="1" ht="12">
      <c r="A53" s="112">
        <v>1140</v>
      </c>
      <c r="B53" s="113" t="s">
        <v>63</v>
      </c>
      <c r="C53" s="114">
        <f t="shared" si="4"/>
        <v>0</v>
      </c>
      <c r="D53" s="115">
        <f aca="true" t="shared" si="11" ref="D53:I53">SUM(D54:D60)</f>
        <v>0</v>
      </c>
      <c r="E53" s="115">
        <f t="shared" si="11"/>
        <v>0</v>
      </c>
      <c r="F53" s="115">
        <f t="shared" si="11"/>
        <v>0</v>
      </c>
      <c r="G53" s="116">
        <f t="shared" si="11"/>
        <v>0</v>
      </c>
      <c r="H53" s="117">
        <f t="shared" si="11"/>
        <v>0</v>
      </c>
      <c r="I53" s="118">
        <f t="shared" si="11"/>
        <v>0</v>
      </c>
    </row>
    <row r="54" spans="1:9" s="119" customFormat="1" ht="12">
      <c r="A54" s="54">
        <v>1141</v>
      </c>
      <c r="B54" s="19" t="s">
        <v>64</v>
      </c>
      <c r="C54" s="55">
        <f t="shared" si="4"/>
        <v>0</v>
      </c>
      <c r="D54" s="56"/>
      <c r="E54" s="56"/>
      <c r="F54" s="56"/>
      <c r="G54" s="57"/>
      <c r="H54" s="58"/>
      <c r="I54" s="59"/>
    </row>
    <row r="55" spans="1:9" s="119" customFormat="1" ht="12">
      <c r="A55" s="54">
        <v>1142</v>
      </c>
      <c r="B55" s="19" t="s">
        <v>65</v>
      </c>
      <c r="C55" s="55">
        <f t="shared" si="4"/>
        <v>0</v>
      </c>
      <c r="D55" s="56"/>
      <c r="E55" s="56"/>
      <c r="F55" s="56"/>
      <c r="G55" s="57"/>
      <c r="H55" s="58"/>
      <c r="I55" s="59"/>
    </row>
    <row r="56" spans="1:9" s="119" customFormat="1" ht="24">
      <c r="A56" s="54">
        <v>1145</v>
      </c>
      <c r="B56" s="19" t="s">
        <v>66</v>
      </c>
      <c r="C56" s="55">
        <f t="shared" si="4"/>
        <v>0</v>
      </c>
      <c r="D56" s="56"/>
      <c r="E56" s="56"/>
      <c r="F56" s="56"/>
      <c r="G56" s="57"/>
      <c r="H56" s="58"/>
      <c r="I56" s="59"/>
    </row>
    <row r="57" spans="1:9" s="119" customFormat="1" ht="27.75" customHeight="1">
      <c r="A57" s="54">
        <v>1146</v>
      </c>
      <c r="B57" s="19" t="s">
        <v>67</v>
      </c>
      <c r="C57" s="55">
        <f t="shared" si="4"/>
        <v>0</v>
      </c>
      <c r="D57" s="56"/>
      <c r="E57" s="56"/>
      <c r="F57" s="56"/>
      <c r="G57" s="57"/>
      <c r="H57" s="58"/>
      <c r="I57" s="59"/>
    </row>
    <row r="58" spans="1:9" s="119" customFormat="1" ht="12">
      <c r="A58" s="54">
        <v>1147</v>
      </c>
      <c r="B58" s="19" t="s">
        <v>68</v>
      </c>
      <c r="C58" s="55">
        <f t="shared" si="4"/>
        <v>0</v>
      </c>
      <c r="D58" s="56"/>
      <c r="E58" s="56"/>
      <c r="F58" s="56"/>
      <c r="G58" s="57"/>
      <c r="H58" s="58"/>
      <c r="I58" s="59"/>
    </row>
    <row r="59" spans="1:9" s="119" customFormat="1" ht="24">
      <c r="A59" s="54">
        <v>1148</v>
      </c>
      <c r="B59" s="19" t="s">
        <v>69</v>
      </c>
      <c r="C59" s="55">
        <f t="shared" si="4"/>
        <v>0</v>
      </c>
      <c r="D59" s="56"/>
      <c r="E59" s="56"/>
      <c r="F59" s="56"/>
      <c r="G59" s="57"/>
      <c r="H59" s="58"/>
      <c r="I59" s="59"/>
    </row>
    <row r="60" spans="1:9" s="119" customFormat="1" ht="24">
      <c r="A60" s="54">
        <v>1149</v>
      </c>
      <c r="B60" s="19" t="s">
        <v>70</v>
      </c>
      <c r="C60" s="55">
        <f t="shared" si="4"/>
        <v>0</v>
      </c>
      <c r="D60" s="56"/>
      <c r="E60" s="56"/>
      <c r="F60" s="56"/>
      <c r="G60" s="57"/>
      <c r="H60" s="58"/>
      <c r="I60" s="59"/>
    </row>
    <row r="61" spans="1:9" s="119" customFormat="1" ht="36">
      <c r="A61" s="112">
        <v>1150</v>
      </c>
      <c r="B61" s="113" t="s">
        <v>71</v>
      </c>
      <c r="C61" s="114">
        <f t="shared" si="4"/>
        <v>0</v>
      </c>
      <c r="D61" s="120"/>
      <c r="E61" s="120"/>
      <c r="F61" s="120"/>
      <c r="G61" s="121"/>
      <c r="H61" s="122"/>
      <c r="I61" s="123"/>
    </row>
    <row r="62" spans="1:9" s="119" customFormat="1" ht="24">
      <c r="A62" s="112">
        <v>1170</v>
      </c>
      <c r="B62" s="113" t="s">
        <v>72</v>
      </c>
      <c r="C62" s="114">
        <f t="shared" si="4"/>
        <v>0</v>
      </c>
      <c r="D62" s="120"/>
      <c r="E62" s="120"/>
      <c r="F62" s="120"/>
      <c r="G62" s="121"/>
      <c r="H62" s="122"/>
      <c r="I62" s="123"/>
    </row>
    <row r="63" spans="1:9" s="52" customFormat="1" ht="36">
      <c r="A63" s="67">
        <v>1200</v>
      </c>
      <c r="B63" s="109" t="s">
        <v>73</v>
      </c>
      <c r="C63" s="68">
        <f t="shared" si="4"/>
        <v>0</v>
      </c>
      <c r="D63" s="110">
        <f aca="true" t="shared" si="12" ref="D63:I63">SUM(D64:D65)</f>
        <v>0</v>
      </c>
      <c r="E63" s="110">
        <f t="shared" si="12"/>
        <v>0</v>
      </c>
      <c r="F63" s="110">
        <f t="shared" si="12"/>
        <v>0</v>
      </c>
      <c r="G63" s="124">
        <f t="shared" si="12"/>
        <v>0</v>
      </c>
      <c r="H63" s="74">
        <f t="shared" si="12"/>
        <v>0</v>
      </c>
      <c r="I63" s="111">
        <f t="shared" si="12"/>
        <v>0</v>
      </c>
    </row>
    <row r="64" spans="1:9" s="52" customFormat="1" ht="24">
      <c r="A64" s="112">
        <v>1210</v>
      </c>
      <c r="B64" s="113" t="s">
        <v>74</v>
      </c>
      <c r="C64" s="114">
        <f t="shared" si="4"/>
        <v>0</v>
      </c>
      <c r="D64" s="120"/>
      <c r="E64" s="120"/>
      <c r="F64" s="120"/>
      <c r="G64" s="121"/>
      <c r="H64" s="122"/>
      <c r="I64" s="123"/>
    </row>
    <row r="65" spans="1:9" s="52" customFormat="1" ht="24">
      <c r="A65" s="112">
        <v>1220</v>
      </c>
      <c r="B65" s="113" t="s">
        <v>75</v>
      </c>
      <c r="C65" s="114">
        <f t="shared" si="4"/>
        <v>0</v>
      </c>
      <c r="D65" s="115">
        <f aca="true" t="shared" si="13" ref="D65:I65">SUM(D66:D70)</f>
        <v>0</v>
      </c>
      <c r="E65" s="115">
        <f t="shared" si="13"/>
        <v>0</v>
      </c>
      <c r="F65" s="115">
        <f t="shared" si="13"/>
        <v>0</v>
      </c>
      <c r="G65" s="116">
        <f t="shared" si="13"/>
        <v>0</v>
      </c>
      <c r="H65" s="117">
        <f t="shared" si="13"/>
        <v>0</v>
      </c>
      <c r="I65" s="118">
        <f t="shared" si="13"/>
        <v>0</v>
      </c>
    </row>
    <row r="66" spans="1:9" s="52" customFormat="1" ht="24">
      <c r="A66" s="54">
        <v>1221</v>
      </c>
      <c r="B66" s="19" t="s">
        <v>76</v>
      </c>
      <c r="C66" s="55">
        <f t="shared" si="4"/>
        <v>0</v>
      </c>
      <c r="D66" s="56"/>
      <c r="E66" s="56"/>
      <c r="F66" s="56"/>
      <c r="G66" s="57"/>
      <c r="H66" s="58"/>
      <c r="I66" s="59"/>
    </row>
    <row r="67" spans="1:9" s="52" customFormat="1" ht="12">
      <c r="A67" s="54">
        <v>1223</v>
      </c>
      <c r="B67" s="19" t="s">
        <v>77</v>
      </c>
      <c r="C67" s="55">
        <f t="shared" si="4"/>
        <v>0</v>
      </c>
      <c r="D67" s="56"/>
      <c r="E67" s="56"/>
      <c r="F67" s="56"/>
      <c r="G67" s="57"/>
      <c r="H67" s="58"/>
      <c r="I67" s="59"/>
    </row>
    <row r="68" spans="1:9" s="52" customFormat="1" ht="36">
      <c r="A68" s="54">
        <v>1227</v>
      </c>
      <c r="B68" s="19" t="s">
        <v>78</v>
      </c>
      <c r="C68" s="55">
        <f t="shared" si="4"/>
        <v>0</v>
      </c>
      <c r="D68" s="56"/>
      <c r="E68" s="56"/>
      <c r="F68" s="56"/>
      <c r="G68" s="57"/>
      <c r="H68" s="58"/>
      <c r="I68" s="59"/>
    </row>
    <row r="69" spans="1:9" s="52" customFormat="1" ht="60">
      <c r="A69" s="54">
        <v>1228</v>
      </c>
      <c r="B69" s="19" t="s">
        <v>79</v>
      </c>
      <c r="C69" s="55">
        <f t="shared" si="4"/>
        <v>0</v>
      </c>
      <c r="D69" s="56"/>
      <c r="E69" s="56"/>
      <c r="F69" s="56"/>
      <c r="G69" s="57"/>
      <c r="H69" s="58"/>
      <c r="I69" s="59"/>
    </row>
    <row r="70" spans="1:9" s="52" customFormat="1" ht="36">
      <c r="A70" s="54">
        <v>1229</v>
      </c>
      <c r="B70" s="19" t="s">
        <v>80</v>
      </c>
      <c r="C70" s="55">
        <f t="shared" si="4"/>
        <v>0</v>
      </c>
      <c r="D70" s="56"/>
      <c r="E70" s="56"/>
      <c r="F70" s="56"/>
      <c r="G70" s="57"/>
      <c r="H70" s="58"/>
      <c r="I70" s="59"/>
    </row>
    <row r="71" spans="1:9" s="52" customFormat="1" ht="15" customHeight="1">
      <c r="A71" s="103">
        <v>2000</v>
      </c>
      <c r="B71" s="103" t="s">
        <v>81</v>
      </c>
      <c r="C71" s="104">
        <f t="shared" si="4"/>
        <v>10000</v>
      </c>
      <c r="D71" s="105">
        <f aca="true" t="shared" si="14" ref="D71:I71">SUM(D72,D79,D123,D158,D162,D168)</f>
        <v>10000</v>
      </c>
      <c r="E71" s="105">
        <f t="shared" si="14"/>
        <v>0</v>
      </c>
      <c r="F71" s="105">
        <f t="shared" si="14"/>
        <v>0</v>
      </c>
      <c r="G71" s="105">
        <f t="shared" si="14"/>
        <v>0</v>
      </c>
      <c r="H71" s="105">
        <f t="shared" si="14"/>
        <v>0</v>
      </c>
      <c r="I71" s="108">
        <f t="shared" si="14"/>
        <v>0</v>
      </c>
    </row>
    <row r="72" spans="1:9" s="52" customFormat="1" ht="24">
      <c r="A72" s="67">
        <v>2100</v>
      </c>
      <c r="B72" s="109" t="s">
        <v>82</v>
      </c>
      <c r="C72" s="68">
        <f t="shared" si="4"/>
        <v>0</v>
      </c>
      <c r="D72" s="110">
        <f aca="true" t="shared" si="15" ref="D72:I72">SUM(D73,D76)</f>
        <v>0</v>
      </c>
      <c r="E72" s="110">
        <f t="shared" si="15"/>
        <v>0</v>
      </c>
      <c r="F72" s="110">
        <f t="shared" si="15"/>
        <v>0</v>
      </c>
      <c r="G72" s="124">
        <f t="shared" si="15"/>
        <v>0</v>
      </c>
      <c r="H72" s="74">
        <f t="shared" si="15"/>
        <v>0</v>
      </c>
      <c r="I72" s="111">
        <f t="shared" si="15"/>
        <v>0</v>
      </c>
    </row>
    <row r="73" spans="1:9" s="119" customFormat="1" ht="24">
      <c r="A73" s="112">
        <v>2110</v>
      </c>
      <c r="B73" s="113" t="s">
        <v>83</v>
      </c>
      <c r="C73" s="114">
        <f t="shared" si="4"/>
        <v>0</v>
      </c>
      <c r="D73" s="115">
        <f aca="true" t="shared" si="16" ref="D73:I73">SUM(D74:D75)</f>
        <v>0</v>
      </c>
      <c r="E73" s="115">
        <f t="shared" si="16"/>
        <v>0</v>
      </c>
      <c r="F73" s="115">
        <f t="shared" si="16"/>
        <v>0</v>
      </c>
      <c r="G73" s="116">
        <f t="shared" si="16"/>
        <v>0</v>
      </c>
      <c r="H73" s="117">
        <f t="shared" si="16"/>
        <v>0</v>
      </c>
      <c r="I73" s="118">
        <f t="shared" si="16"/>
        <v>0</v>
      </c>
    </row>
    <row r="74" spans="1:9" s="119" customFormat="1" ht="12">
      <c r="A74" s="54">
        <v>2111</v>
      </c>
      <c r="B74" s="19" t="s">
        <v>84</v>
      </c>
      <c r="C74" s="55">
        <f t="shared" si="4"/>
        <v>0</v>
      </c>
      <c r="D74" s="56"/>
      <c r="E74" s="56"/>
      <c r="F74" s="56"/>
      <c r="G74" s="57"/>
      <c r="H74" s="58"/>
      <c r="I74" s="59"/>
    </row>
    <row r="75" spans="1:9" s="119" customFormat="1" ht="24">
      <c r="A75" s="54">
        <v>2112</v>
      </c>
      <c r="B75" s="19" t="s">
        <v>85</v>
      </c>
      <c r="C75" s="55">
        <f t="shared" si="4"/>
        <v>0</v>
      </c>
      <c r="D75" s="56"/>
      <c r="E75" s="56"/>
      <c r="F75" s="56"/>
      <c r="G75" s="57"/>
      <c r="H75" s="58"/>
      <c r="I75" s="59"/>
    </row>
    <row r="76" spans="1:9" s="119" customFormat="1" ht="24">
      <c r="A76" s="112">
        <v>2120</v>
      </c>
      <c r="B76" s="113" t="s">
        <v>86</v>
      </c>
      <c r="C76" s="114">
        <f t="shared" si="4"/>
        <v>0</v>
      </c>
      <c r="D76" s="115">
        <f aca="true" t="shared" si="17" ref="D76:I76">SUM(D77:D78)</f>
        <v>0</v>
      </c>
      <c r="E76" s="115">
        <f t="shared" si="17"/>
        <v>0</v>
      </c>
      <c r="F76" s="115">
        <f t="shared" si="17"/>
        <v>0</v>
      </c>
      <c r="G76" s="116">
        <f t="shared" si="17"/>
        <v>0</v>
      </c>
      <c r="H76" s="117">
        <f t="shared" si="17"/>
        <v>0</v>
      </c>
      <c r="I76" s="118">
        <f t="shared" si="17"/>
        <v>0</v>
      </c>
    </row>
    <row r="77" spans="1:9" s="119" customFormat="1" ht="12">
      <c r="A77" s="54">
        <v>2121</v>
      </c>
      <c r="B77" s="19" t="s">
        <v>84</v>
      </c>
      <c r="C77" s="55">
        <f t="shared" si="4"/>
        <v>0</v>
      </c>
      <c r="D77" s="56"/>
      <c r="E77" s="56"/>
      <c r="F77" s="56"/>
      <c r="G77" s="57"/>
      <c r="H77" s="58"/>
      <c r="I77" s="59"/>
    </row>
    <row r="78" spans="1:9" s="119" customFormat="1" ht="12">
      <c r="A78" s="54">
        <v>2122</v>
      </c>
      <c r="B78" s="19" t="s">
        <v>87</v>
      </c>
      <c r="C78" s="55">
        <f t="shared" si="4"/>
        <v>0</v>
      </c>
      <c r="D78" s="56"/>
      <c r="E78" s="56"/>
      <c r="F78" s="56"/>
      <c r="G78" s="57"/>
      <c r="H78" s="58"/>
      <c r="I78" s="59"/>
    </row>
    <row r="79" spans="1:9" s="52" customFormat="1" ht="12">
      <c r="A79" s="67">
        <v>2200</v>
      </c>
      <c r="B79" s="109" t="s">
        <v>88</v>
      </c>
      <c r="C79" s="68">
        <f t="shared" si="4"/>
        <v>10000</v>
      </c>
      <c r="D79" s="110">
        <f aca="true" t="shared" si="18" ref="D79:I79">SUM(D80,D86,D92,D100,D108,D112,D118)</f>
        <v>10000</v>
      </c>
      <c r="E79" s="110">
        <f t="shared" si="18"/>
        <v>0</v>
      </c>
      <c r="F79" s="110">
        <f t="shared" si="18"/>
        <v>0</v>
      </c>
      <c r="G79" s="110">
        <f t="shared" si="18"/>
        <v>0</v>
      </c>
      <c r="H79" s="110">
        <f t="shared" si="18"/>
        <v>0</v>
      </c>
      <c r="I79" s="111">
        <f t="shared" si="18"/>
        <v>0</v>
      </c>
    </row>
    <row r="80" spans="1:9" s="119" customFormat="1" ht="24">
      <c r="A80" s="112">
        <v>2210</v>
      </c>
      <c r="B80" s="113" t="s">
        <v>89</v>
      </c>
      <c r="C80" s="114">
        <f t="shared" si="4"/>
        <v>0</v>
      </c>
      <c r="D80" s="115">
        <f aca="true" t="shared" si="19" ref="D80:I80">SUM(D81:D85)</f>
        <v>0</v>
      </c>
      <c r="E80" s="115">
        <f t="shared" si="19"/>
        <v>0</v>
      </c>
      <c r="F80" s="115">
        <f t="shared" si="19"/>
        <v>0</v>
      </c>
      <c r="G80" s="116">
        <f t="shared" si="19"/>
        <v>0</v>
      </c>
      <c r="H80" s="117">
        <f t="shared" si="19"/>
        <v>0</v>
      </c>
      <c r="I80" s="118">
        <f t="shared" si="19"/>
        <v>0</v>
      </c>
    </row>
    <row r="81" spans="1:9" s="119" customFormat="1" ht="24">
      <c r="A81" s="54">
        <v>2211</v>
      </c>
      <c r="B81" s="19" t="s">
        <v>90</v>
      </c>
      <c r="C81" s="55">
        <f t="shared" si="4"/>
        <v>0</v>
      </c>
      <c r="D81" s="56"/>
      <c r="E81" s="56"/>
      <c r="F81" s="56"/>
      <c r="G81" s="57"/>
      <c r="H81" s="58"/>
      <c r="I81" s="59"/>
    </row>
    <row r="82" spans="1:9" s="119" customFormat="1" ht="24">
      <c r="A82" s="54">
        <v>2212</v>
      </c>
      <c r="B82" s="19" t="s">
        <v>91</v>
      </c>
      <c r="C82" s="55">
        <f t="shared" si="4"/>
        <v>0</v>
      </c>
      <c r="D82" s="56"/>
      <c r="E82" s="56"/>
      <c r="F82" s="56"/>
      <c r="G82" s="57"/>
      <c r="H82" s="58"/>
      <c r="I82" s="59"/>
    </row>
    <row r="83" spans="1:9" s="119" customFormat="1" ht="24">
      <c r="A83" s="54">
        <v>2213</v>
      </c>
      <c r="B83" s="19" t="s">
        <v>92</v>
      </c>
      <c r="C83" s="55">
        <f t="shared" si="4"/>
        <v>0</v>
      </c>
      <c r="D83" s="56"/>
      <c r="E83" s="56"/>
      <c r="F83" s="56"/>
      <c r="G83" s="57"/>
      <c r="H83" s="58"/>
      <c r="I83" s="59"/>
    </row>
    <row r="84" spans="1:9" s="119" customFormat="1" ht="24">
      <c r="A84" s="54">
        <v>2214</v>
      </c>
      <c r="B84" s="19" t="s">
        <v>93</v>
      </c>
      <c r="C84" s="55">
        <f t="shared" si="4"/>
        <v>0</v>
      </c>
      <c r="D84" s="56"/>
      <c r="E84" s="56"/>
      <c r="F84" s="56"/>
      <c r="G84" s="57"/>
      <c r="H84" s="58"/>
      <c r="I84" s="59"/>
    </row>
    <row r="85" spans="1:9" s="119" customFormat="1" ht="12">
      <c r="A85" s="54">
        <v>2219</v>
      </c>
      <c r="B85" s="19" t="s">
        <v>94</v>
      </c>
      <c r="C85" s="55">
        <f t="shared" si="4"/>
        <v>0</v>
      </c>
      <c r="D85" s="56"/>
      <c r="E85" s="56"/>
      <c r="F85" s="56"/>
      <c r="G85" s="57"/>
      <c r="H85" s="58"/>
      <c r="I85" s="59"/>
    </row>
    <row r="86" spans="1:9" s="119" customFormat="1" ht="24">
      <c r="A86" s="112">
        <v>2220</v>
      </c>
      <c r="B86" s="113" t="s">
        <v>95</v>
      </c>
      <c r="C86" s="114">
        <f t="shared" si="4"/>
        <v>0</v>
      </c>
      <c r="D86" s="115">
        <f aca="true" t="shared" si="20" ref="D86:I86">SUM(D87:D91)</f>
        <v>0</v>
      </c>
      <c r="E86" s="115">
        <f t="shared" si="20"/>
        <v>0</v>
      </c>
      <c r="F86" s="115">
        <f t="shared" si="20"/>
        <v>0</v>
      </c>
      <c r="G86" s="116">
        <f t="shared" si="20"/>
        <v>0</v>
      </c>
      <c r="H86" s="117">
        <f t="shared" si="20"/>
        <v>0</v>
      </c>
      <c r="I86" s="118">
        <f t="shared" si="20"/>
        <v>0</v>
      </c>
    </row>
    <row r="87" spans="1:9" s="119" customFormat="1" ht="12">
      <c r="A87" s="54">
        <v>2221</v>
      </c>
      <c r="B87" s="19" t="s">
        <v>96</v>
      </c>
      <c r="C87" s="55">
        <f t="shared" si="4"/>
        <v>0</v>
      </c>
      <c r="D87" s="56"/>
      <c r="E87" s="56"/>
      <c r="F87" s="56"/>
      <c r="G87" s="57"/>
      <c r="H87" s="58"/>
      <c r="I87" s="59"/>
    </row>
    <row r="88" spans="1:9" s="119" customFormat="1" ht="24">
      <c r="A88" s="54">
        <v>2222</v>
      </c>
      <c r="B88" s="19" t="s">
        <v>97</v>
      </c>
      <c r="C88" s="55">
        <f t="shared" si="4"/>
        <v>0</v>
      </c>
      <c r="D88" s="56"/>
      <c r="E88" s="56"/>
      <c r="F88" s="56"/>
      <c r="G88" s="57"/>
      <c r="H88" s="58"/>
      <c r="I88" s="59"/>
    </row>
    <row r="89" spans="1:9" s="119" customFormat="1" ht="12">
      <c r="A89" s="54">
        <v>2223</v>
      </c>
      <c r="B89" s="19" t="s">
        <v>98</v>
      </c>
      <c r="C89" s="55">
        <f t="shared" si="4"/>
        <v>0</v>
      </c>
      <c r="D89" s="56"/>
      <c r="E89" s="56"/>
      <c r="F89" s="56"/>
      <c r="G89" s="57"/>
      <c r="H89" s="58"/>
      <c r="I89" s="59"/>
    </row>
    <row r="90" spans="1:9" s="119" customFormat="1" ht="11.25" customHeight="1">
      <c r="A90" s="54">
        <v>2224</v>
      </c>
      <c r="B90" s="19" t="s">
        <v>99</v>
      </c>
      <c r="C90" s="55">
        <f t="shared" si="4"/>
        <v>0</v>
      </c>
      <c r="D90" s="56"/>
      <c r="E90" s="56"/>
      <c r="F90" s="56"/>
      <c r="G90" s="57"/>
      <c r="H90" s="58"/>
      <c r="I90" s="59"/>
    </row>
    <row r="91" spans="1:9" s="119" customFormat="1" ht="24">
      <c r="A91" s="54">
        <v>2229</v>
      </c>
      <c r="B91" s="19" t="s">
        <v>100</v>
      </c>
      <c r="C91" s="55">
        <f t="shared" si="4"/>
        <v>0</v>
      </c>
      <c r="D91" s="56"/>
      <c r="E91" s="56"/>
      <c r="F91" s="56"/>
      <c r="G91" s="57"/>
      <c r="H91" s="58"/>
      <c r="I91" s="59"/>
    </row>
    <row r="92" spans="1:9" s="119" customFormat="1" ht="36">
      <c r="A92" s="112">
        <v>2230</v>
      </c>
      <c r="B92" s="113" t="s">
        <v>101</v>
      </c>
      <c r="C92" s="114">
        <f t="shared" si="4"/>
        <v>0</v>
      </c>
      <c r="D92" s="115">
        <f aca="true" t="shared" si="21" ref="D92:I92">SUM(D93:D99)</f>
        <v>0</v>
      </c>
      <c r="E92" s="115">
        <f t="shared" si="21"/>
        <v>0</v>
      </c>
      <c r="F92" s="115">
        <f t="shared" si="21"/>
        <v>0</v>
      </c>
      <c r="G92" s="116">
        <f t="shared" si="21"/>
        <v>0</v>
      </c>
      <c r="H92" s="117">
        <f t="shared" si="21"/>
        <v>0</v>
      </c>
      <c r="I92" s="118">
        <f t="shared" si="21"/>
        <v>0</v>
      </c>
    </row>
    <row r="93" spans="1:9" s="119" customFormat="1" ht="36">
      <c r="A93" s="54">
        <v>2231</v>
      </c>
      <c r="B93" s="19" t="s">
        <v>102</v>
      </c>
      <c r="C93" s="55">
        <f t="shared" si="4"/>
        <v>0</v>
      </c>
      <c r="D93" s="56"/>
      <c r="E93" s="56"/>
      <c r="F93" s="56"/>
      <c r="G93" s="57"/>
      <c r="H93" s="58"/>
      <c r="I93" s="59"/>
    </row>
    <row r="94" spans="1:9" s="119" customFormat="1" ht="24">
      <c r="A94" s="54">
        <v>2232</v>
      </c>
      <c r="B94" s="19" t="s">
        <v>103</v>
      </c>
      <c r="C94" s="55">
        <f t="shared" si="4"/>
        <v>0</v>
      </c>
      <c r="D94" s="56"/>
      <c r="E94" s="56"/>
      <c r="F94" s="56"/>
      <c r="G94" s="57"/>
      <c r="H94" s="58"/>
      <c r="I94" s="59"/>
    </row>
    <row r="95" spans="1:9" s="119" customFormat="1" ht="24">
      <c r="A95" s="54">
        <v>2233</v>
      </c>
      <c r="B95" s="19" t="s">
        <v>104</v>
      </c>
      <c r="C95" s="55">
        <f t="shared" si="4"/>
        <v>0</v>
      </c>
      <c r="D95" s="56"/>
      <c r="E95" s="56"/>
      <c r="F95" s="56"/>
      <c r="G95" s="57"/>
      <c r="H95" s="58"/>
      <c r="I95" s="59"/>
    </row>
    <row r="96" spans="1:9" s="119" customFormat="1" ht="36">
      <c r="A96" s="54">
        <v>2234</v>
      </c>
      <c r="B96" s="19" t="s">
        <v>105</v>
      </c>
      <c r="C96" s="55">
        <f t="shared" si="4"/>
        <v>0</v>
      </c>
      <c r="D96" s="56"/>
      <c r="E96" s="56"/>
      <c r="F96" s="56"/>
      <c r="G96" s="57"/>
      <c r="H96" s="58"/>
      <c r="I96" s="59"/>
    </row>
    <row r="97" spans="1:9" s="119" customFormat="1" ht="24">
      <c r="A97" s="54">
        <v>2235</v>
      </c>
      <c r="B97" s="19" t="s">
        <v>106</v>
      </c>
      <c r="C97" s="55">
        <f t="shared" si="4"/>
        <v>0</v>
      </c>
      <c r="D97" s="56"/>
      <c r="E97" s="56"/>
      <c r="F97" s="56"/>
      <c r="G97" s="57"/>
      <c r="H97" s="58"/>
      <c r="I97" s="59"/>
    </row>
    <row r="98" spans="1:9" s="119" customFormat="1" ht="12">
      <c r="A98" s="54">
        <v>2236</v>
      </c>
      <c r="B98" s="19" t="s">
        <v>107</v>
      </c>
      <c r="C98" s="55">
        <f t="shared" si="4"/>
        <v>0</v>
      </c>
      <c r="D98" s="56"/>
      <c r="E98" s="56"/>
      <c r="F98" s="56"/>
      <c r="G98" s="57"/>
      <c r="H98" s="58"/>
      <c r="I98" s="59"/>
    </row>
    <row r="99" spans="1:9" s="119" customFormat="1" ht="36">
      <c r="A99" s="54">
        <v>2239</v>
      </c>
      <c r="B99" s="19" t="s">
        <v>108</v>
      </c>
      <c r="C99" s="55">
        <f t="shared" si="4"/>
        <v>0</v>
      </c>
      <c r="D99" s="56"/>
      <c r="E99" s="56"/>
      <c r="F99" s="56"/>
      <c r="G99" s="57"/>
      <c r="H99" s="58"/>
      <c r="I99" s="59"/>
    </row>
    <row r="100" spans="1:9" s="119" customFormat="1" ht="48">
      <c r="A100" s="112">
        <v>2240</v>
      </c>
      <c r="B100" s="113" t="s">
        <v>109</v>
      </c>
      <c r="C100" s="114">
        <f t="shared" si="4"/>
        <v>10000</v>
      </c>
      <c r="D100" s="115">
        <f aca="true" t="shared" si="22" ref="D100:I100">SUM(D101:D107)</f>
        <v>10000</v>
      </c>
      <c r="E100" s="115">
        <f t="shared" si="22"/>
        <v>0</v>
      </c>
      <c r="F100" s="115">
        <f t="shared" si="22"/>
        <v>0</v>
      </c>
      <c r="G100" s="116">
        <f t="shared" si="22"/>
        <v>0</v>
      </c>
      <c r="H100" s="117">
        <f t="shared" si="22"/>
        <v>0</v>
      </c>
      <c r="I100" s="118">
        <f t="shared" si="22"/>
        <v>0</v>
      </c>
    </row>
    <row r="101" spans="1:9" s="119" customFormat="1" ht="12">
      <c r="A101" s="54">
        <v>2241</v>
      </c>
      <c r="B101" s="19" t="s">
        <v>110</v>
      </c>
      <c r="C101" s="55">
        <f t="shared" si="4"/>
        <v>10000</v>
      </c>
      <c r="D101" s="56">
        <v>10000</v>
      </c>
      <c r="E101" s="56"/>
      <c r="F101" s="56"/>
      <c r="G101" s="57"/>
      <c r="H101" s="58"/>
      <c r="I101" s="59"/>
    </row>
    <row r="102" spans="1:9" s="119" customFormat="1" ht="24">
      <c r="A102" s="54">
        <v>2242</v>
      </c>
      <c r="B102" s="19" t="s">
        <v>111</v>
      </c>
      <c r="C102" s="55">
        <f t="shared" si="4"/>
        <v>0</v>
      </c>
      <c r="D102" s="56"/>
      <c r="E102" s="56"/>
      <c r="F102" s="56"/>
      <c r="G102" s="57"/>
      <c r="H102" s="58"/>
      <c r="I102" s="59"/>
    </row>
    <row r="103" spans="1:9" s="119" customFormat="1" ht="24">
      <c r="A103" s="54">
        <v>2243</v>
      </c>
      <c r="B103" s="19" t="s">
        <v>112</v>
      </c>
      <c r="C103" s="55">
        <f t="shared" si="4"/>
        <v>0</v>
      </c>
      <c r="D103" s="56"/>
      <c r="E103" s="56"/>
      <c r="F103" s="56"/>
      <c r="G103" s="57"/>
      <c r="H103" s="58"/>
      <c r="I103" s="59"/>
    </row>
    <row r="104" spans="1:9" s="119" customFormat="1" ht="12">
      <c r="A104" s="54">
        <v>2244</v>
      </c>
      <c r="B104" s="19" t="s">
        <v>113</v>
      </c>
      <c r="C104" s="55">
        <f t="shared" si="4"/>
        <v>0</v>
      </c>
      <c r="D104" s="56"/>
      <c r="E104" s="56"/>
      <c r="F104" s="56"/>
      <c r="G104" s="57"/>
      <c r="H104" s="58"/>
      <c r="I104" s="59"/>
    </row>
    <row r="105" spans="1:9" s="119" customFormat="1" ht="36.75" customHeight="1">
      <c r="A105" s="54">
        <v>2245</v>
      </c>
      <c r="B105" s="19" t="s">
        <v>114</v>
      </c>
      <c r="C105" s="55">
        <f t="shared" si="4"/>
        <v>0</v>
      </c>
      <c r="D105" s="56"/>
      <c r="E105" s="56"/>
      <c r="F105" s="56"/>
      <c r="G105" s="57"/>
      <c r="H105" s="58"/>
      <c r="I105" s="59"/>
    </row>
    <row r="106" spans="1:9" s="119" customFormat="1" ht="12">
      <c r="A106" s="54">
        <v>2246</v>
      </c>
      <c r="B106" s="19" t="s">
        <v>115</v>
      </c>
      <c r="C106" s="55">
        <f t="shared" si="4"/>
        <v>0</v>
      </c>
      <c r="D106" s="56"/>
      <c r="E106" s="56"/>
      <c r="F106" s="56"/>
      <c r="G106" s="57"/>
      <c r="H106" s="58"/>
      <c r="I106" s="59"/>
    </row>
    <row r="107" spans="1:9" s="119" customFormat="1" ht="24">
      <c r="A107" s="54">
        <v>2249</v>
      </c>
      <c r="B107" s="19" t="s">
        <v>116</v>
      </c>
      <c r="C107" s="55">
        <f t="shared" si="4"/>
        <v>0</v>
      </c>
      <c r="D107" s="56"/>
      <c r="E107" s="56"/>
      <c r="F107" s="56"/>
      <c r="G107" s="57"/>
      <c r="H107" s="58"/>
      <c r="I107" s="59"/>
    </row>
    <row r="108" spans="1:9" s="119" customFormat="1" ht="24">
      <c r="A108" s="112">
        <v>2250</v>
      </c>
      <c r="B108" s="113" t="s">
        <v>117</v>
      </c>
      <c r="C108" s="114">
        <f aca="true" t="shared" si="23" ref="C108:C171">SUM(D108:I108)</f>
        <v>0</v>
      </c>
      <c r="D108" s="115">
        <f aca="true" t="shared" si="24" ref="D108:I108">SUM(D109:D111)</f>
        <v>0</v>
      </c>
      <c r="E108" s="115">
        <f t="shared" si="24"/>
        <v>0</v>
      </c>
      <c r="F108" s="115">
        <f t="shared" si="24"/>
        <v>0</v>
      </c>
      <c r="G108" s="115">
        <f t="shared" si="24"/>
        <v>0</v>
      </c>
      <c r="H108" s="115">
        <f t="shared" si="24"/>
        <v>0</v>
      </c>
      <c r="I108" s="118">
        <f t="shared" si="24"/>
        <v>0</v>
      </c>
    </row>
    <row r="109" spans="1:9" s="119" customFormat="1" ht="12">
      <c r="A109" s="125">
        <v>2251</v>
      </c>
      <c r="B109" s="113" t="s">
        <v>118</v>
      </c>
      <c r="C109" s="114">
        <f t="shared" si="23"/>
        <v>0</v>
      </c>
      <c r="D109" s="120"/>
      <c r="E109" s="120"/>
      <c r="F109" s="120"/>
      <c r="G109" s="121"/>
      <c r="H109" s="122"/>
      <c r="I109" s="123"/>
    </row>
    <row r="110" spans="1:9" s="119" customFormat="1" ht="24">
      <c r="A110" s="125">
        <v>2252</v>
      </c>
      <c r="B110" s="113" t="s">
        <v>119</v>
      </c>
      <c r="C110" s="114">
        <f t="shared" si="23"/>
        <v>0</v>
      </c>
      <c r="D110" s="120"/>
      <c r="E110" s="120"/>
      <c r="F110" s="120"/>
      <c r="G110" s="121"/>
      <c r="H110" s="122"/>
      <c r="I110" s="123"/>
    </row>
    <row r="111" spans="1:9" s="119" customFormat="1" ht="24">
      <c r="A111" s="125">
        <v>2259</v>
      </c>
      <c r="B111" s="113" t="s">
        <v>120</v>
      </c>
      <c r="C111" s="114">
        <f t="shared" si="23"/>
        <v>0</v>
      </c>
      <c r="D111" s="120"/>
      <c r="E111" s="120"/>
      <c r="F111" s="120"/>
      <c r="G111" s="121"/>
      <c r="H111" s="122"/>
      <c r="I111" s="123"/>
    </row>
    <row r="112" spans="1:9" s="119" customFormat="1" ht="12">
      <c r="A112" s="112">
        <v>2260</v>
      </c>
      <c r="B112" s="113" t="s">
        <v>121</v>
      </c>
      <c r="C112" s="114">
        <f t="shared" si="23"/>
        <v>0</v>
      </c>
      <c r="D112" s="115">
        <f aca="true" t="shared" si="25" ref="D112:I112">SUM(D113:D117)</f>
        <v>0</v>
      </c>
      <c r="E112" s="115">
        <f t="shared" si="25"/>
        <v>0</v>
      </c>
      <c r="F112" s="115">
        <f t="shared" si="25"/>
        <v>0</v>
      </c>
      <c r="G112" s="116">
        <f t="shared" si="25"/>
        <v>0</v>
      </c>
      <c r="H112" s="117">
        <f t="shared" si="25"/>
        <v>0</v>
      </c>
      <c r="I112" s="118">
        <f t="shared" si="25"/>
        <v>0</v>
      </c>
    </row>
    <row r="113" spans="1:9" s="119" customFormat="1" ht="12">
      <c r="A113" s="54">
        <v>2261</v>
      </c>
      <c r="B113" s="19" t="s">
        <v>122</v>
      </c>
      <c r="C113" s="55">
        <f t="shared" si="23"/>
        <v>0</v>
      </c>
      <c r="D113" s="56"/>
      <c r="E113" s="56"/>
      <c r="F113" s="56"/>
      <c r="G113" s="57"/>
      <c r="H113" s="58"/>
      <c r="I113" s="126"/>
    </row>
    <row r="114" spans="1:9" s="119" customFormat="1" ht="12">
      <c r="A114" s="54">
        <v>2262</v>
      </c>
      <c r="B114" s="19" t="s">
        <v>123</v>
      </c>
      <c r="C114" s="55">
        <f t="shared" si="23"/>
        <v>0</v>
      </c>
      <c r="D114" s="56"/>
      <c r="E114" s="56"/>
      <c r="F114" s="56"/>
      <c r="G114" s="57"/>
      <c r="H114" s="58"/>
      <c r="I114" s="59"/>
    </row>
    <row r="115" spans="1:9" s="119" customFormat="1" ht="12">
      <c r="A115" s="54">
        <v>2263</v>
      </c>
      <c r="B115" s="19" t="s">
        <v>124</v>
      </c>
      <c r="C115" s="55">
        <f t="shared" si="23"/>
        <v>0</v>
      </c>
      <c r="D115" s="56"/>
      <c r="E115" s="56"/>
      <c r="F115" s="56"/>
      <c r="G115" s="57"/>
      <c r="H115" s="58"/>
      <c r="I115" s="59"/>
    </row>
    <row r="116" spans="1:9" s="119" customFormat="1" ht="12">
      <c r="A116" s="54">
        <v>2264</v>
      </c>
      <c r="B116" s="19" t="s">
        <v>125</v>
      </c>
      <c r="C116" s="55">
        <f t="shared" si="23"/>
        <v>0</v>
      </c>
      <c r="D116" s="56"/>
      <c r="E116" s="56"/>
      <c r="F116" s="56"/>
      <c r="G116" s="57"/>
      <c r="H116" s="58"/>
      <c r="I116" s="59"/>
    </row>
    <row r="117" spans="1:9" s="119" customFormat="1" ht="12">
      <c r="A117" s="54">
        <v>2269</v>
      </c>
      <c r="B117" s="19" t="s">
        <v>126</v>
      </c>
      <c r="C117" s="55">
        <f t="shared" si="23"/>
        <v>0</v>
      </c>
      <c r="D117" s="56"/>
      <c r="E117" s="56"/>
      <c r="F117" s="56"/>
      <c r="G117" s="57"/>
      <c r="H117" s="58"/>
      <c r="I117" s="59"/>
    </row>
    <row r="118" spans="1:9" s="119" customFormat="1" ht="12">
      <c r="A118" s="112">
        <v>2270</v>
      </c>
      <c r="B118" s="113" t="s">
        <v>127</v>
      </c>
      <c r="C118" s="114">
        <f t="shared" si="23"/>
        <v>0</v>
      </c>
      <c r="D118" s="115">
        <f aca="true" t="shared" si="26" ref="D118:I118">SUM(D119:D122)</f>
        <v>0</v>
      </c>
      <c r="E118" s="115">
        <f t="shared" si="26"/>
        <v>0</v>
      </c>
      <c r="F118" s="115">
        <f t="shared" si="26"/>
        <v>0</v>
      </c>
      <c r="G118" s="116">
        <f t="shared" si="26"/>
        <v>0</v>
      </c>
      <c r="H118" s="117">
        <f t="shared" si="26"/>
        <v>0</v>
      </c>
      <c r="I118" s="118">
        <f t="shared" si="26"/>
        <v>0</v>
      </c>
    </row>
    <row r="119" spans="1:9" s="119" customFormat="1" ht="24">
      <c r="A119" s="54">
        <v>2275</v>
      </c>
      <c r="B119" s="19" t="s">
        <v>128</v>
      </c>
      <c r="C119" s="55">
        <f t="shared" si="23"/>
        <v>0</v>
      </c>
      <c r="D119" s="56"/>
      <c r="E119" s="56"/>
      <c r="F119" s="56"/>
      <c r="G119" s="57"/>
      <c r="H119" s="58"/>
      <c r="I119" s="59"/>
    </row>
    <row r="120" spans="1:9" s="119" customFormat="1" ht="24">
      <c r="A120" s="54">
        <v>2276</v>
      </c>
      <c r="B120" s="19" t="s">
        <v>129</v>
      </c>
      <c r="C120" s="55">
        <f t="shared" si="23"/>
        <v>0</v>
      </c>
      <c r="D120" s="56"/>
      <c r="E120" s="56"/>
      <c r="F120" s="56"/>
      <c r="G120" s="57"/>
      <c r="H120" s="58"/>
      <c r="I120" s="59"/>
    </row>
    <row r="121" spans="1:9" s="119" customFormat="1" ht="24" customHeight="1">
      <c r="A121" s="54">
        <v>2278</v>
      </c>
      <c r="B121" s="19" t="s">
        <v>130</v>
      </c>
      <c r="C121" s="55">
        <f t="shared" si="23"/>
        <v>0</v>
      </c>
      <c r="D121" s="56"/>
      <c r="E121" s="56"/>
      <c r="F121" s="56"/>
      <c r="G121" s="57"/>
      <c r="H121" s="58"/>
      <c r="I121" s="59"/>
    </row>
    <row r="122" spans="1:9" s="119" customFormat="1" ht="24">
      <c r="A122" s="54">
        <v>2279</v>
      </c>
      <c r="B122" s="19" t="s">
        <v>131</v>
      </c>
      <c r="C122" s="55">
        <f t="shared" si="23"/>
        <v>0</v>
      </c>
      <c r="D122" s="56"/>
      <c r="E122" s="56"/>
      <c r="F122" s="56"/>
      <c r="G122" s="57"/>
      <c r="H122" s="58"/>
      <c r="I122" s="59"/>
    </row>
    <row r="123" spans="1:9" s="52" customFormat="1" ht="38.25" customHeight="1">
      <c r="A123" s="67">
        <v>2300</v>
      </c>
      <c r="B123" s="109" t="s">
        <v>132</v>
      </c>
      <c r="C123" s="68">
        <f t="shared" si="23"/>
        <v>0</v>
      </c>
      <c r="D123" s="110">
        <f aca="true" t="shared" si="27" ref="D123:I123">SUM(D124,D128,D132,D133,D136,D143,D153,D154,D157)</f>
        <v>0</v>
      </c>
      <c r="E123" s="110">
        <f t="shared" si="27"/>
        <v>0</v>
      </c>
      <c r="F123" s="110">
        <f t="shared" si="27"/>
        <v>0</v>
      </c>
      <c r="G123" s="124">
        <f t="shared" si="27"/>
        <v>0</v>
      </c>
      <c r="H123" s="74">
        <f t="shared" si="27"/>
        <v>0</v>
      </c>
      <c r="I123" s="111">
        <f t="shared" si="27"/>
        <v>0</v>
      </c>
    </row>
    <row r="124" spans="1:9" s="119" customFormat="1" ht="12">
      <c r="A124" s="112">
        <v>2310</v>
      </c>
      <c r="B124" s="113" t="s">
        <v>133</v>
      </c>
      <c r="C124" s="114">
        <f t="shared" si="23"/>
        <v>0</v>
      </c>
      <c r="D124" s="115">
        <f aca="true" t="shared" si="28" ref="D124:I124">SUM(D125:D127)</f>
        <v>0</v>
      </c>
      <c r="E124" s="115">
        <f t="shared" si="28"/>
        <v>0</v>
      </c>
      <c r="F124" s="115">
        <f t="shared" si="28"/>
        <v>0</v>
      </c>
      <c r="G124" s="116">
        <f t="shared" si="28"/>
        <v>0</v>
      </c>
      <c r="H124" s="117">
        <f t="shared" si="28"/>
        <v>0</v>
      </c>
      <c r="I124" s="118">
        <f t="shared" si="28"/>
        <v>0</v>
      </c>
    </row>
    <row r="125" spans="1:9" s="119" customFormat="1" ht="12">
      <c r="A125" s="54">
        <v>2311</v>
      </c>
      <c r="B125" s="19" t="s">
        <v>134</v>
      </c>
      <c r="C125" s="55">
        <f t="shared" si="23"/>
        <v>0</v>
      </c>
      <c r="D125" s="56"/>
      <c r="E125" s="56"/>
      <c r="F125" s="56"/>
      <c r="G125" s="57"/>
      <c r="H125" s="58"/>
      <c r="I125" s="59"/>
    </row>
    <row r="126" spans="1:9" s="119" customFormat="1" ht="12">
      <c r="A126" s="54">
        <v>2312</v>
      </c>
      <c r="B126" s="19" t="s">
        <v>135</v>
      </c>
      <c r="C126" s="55">
        <f t="shared" si="23"/>
        <v>0</v>
      </c>
      <c r="D126" s="56"/>
      <c r="E126" s="56"/>
      <c r="F126" s="56"/>
      <c r="G126" s="57"/>
      <c r="H126" s="58"/>
      <c r="I126" s="59"/>
    </row>
    <row r="127" spans="1:9" s="119" customFormat="1" ht="12">
      <c r="A127" s="54">
        <v>2313</v>
      </c>
      <c r="B127" s="19" t="s">
        <v>136</v>
      </c>
      <c r="C127" s="55">
        <f t="shared" si="23"/>
        <v>0</v>
      </c>
      <c r="D127" s="56"/>
      <c r="E127" s="56"/>
      <c r="F127" s="56"/>
      <c r="G127" s="57"/>
      <c r="H127" s="58"/>
      <c r="I127" s="59"/>
    </row>
    <row r="128" spans="1:9" s="119" customFormat="1" ht="24">
      <c r="A128" s="112">
        <v>2320</v>
      </c>
      <c r="B128" s="113" t="s">
        <v>137</v>
      </c>
      <c r="C128" s="114">
        <f t="shared" si="23"/>
        <v>0</v>
      </c>
      <c r="D128" s="115">
        <f aca="true" t="shared" si="29" ref="D128:I128">SUM(D129:D131)</f>
        <v>0</v>
      </c>
      <c r="E128" s="115">
        <f t="shared" si="29"/>
        <v>0</v>
      </c>
      <c r="F128" s="115">
        <f t="shared" si="29"/>
        <v>0</v>
      </c>
      <c r="G128" s="116">
        <f t="shared" si="29"/>
        <v>0</v>
      </c>
      <c r="H128" s="117">
        <f t="shared" si="29"/>
        <v>0</v>
      </c>
      <c r="I128" s="118">
        <f t="shared" si="29"/>
        <v>0</v>
      </c>
    </row>
    <row r="129" spans="1:9" s="119" customFormat="1" ht="12">
      <c r="A129" s="54">
        <v>2321</v>
      </c>
      <c r="B129" s="19" t="s">
        <v>138</v>
      </c>
      <c r="C129" s="55">
        <f t="shared" si="23"/>
        <v>0</v>
      </c>
      <c r="D129" s="56"/>
      <c r="E129" s="56"/>
      <c r="F129" s="56"/>
      <c r="G129" s="57"/>
      <c r="H129" s="58"/>
      <c r="I129" s="59"/>
    </row>
    <row r="130" spans="1:9" s="119" customFormat="1" ht="12">
      <c r="A130" s="54">
        <v>2322</v>
      </c>
      <c r="B130" s="19" t="s">
        <v>139</v>
      </c>
      <c r="C130" s="55">
        <f t="shared" si="23"/>
        <v>0</v>
      </c>
      <c r="D130" s="56"/>
      <c r="E130" s="56"/>
      <c r="F130" s="56"/>
      <c r="G130" s="57"/>
      <c r="H130" s="58"/>
      <c r="I130" s="59"/>
    </row>
    <row r="131" spans="1:9" s="119" customFormat="1" ht="10.5" customHeight="1">
      <c r="A131" s="54">
        <v>2329</v>
      </c>
      <c r="B131" s="19" t="s">
        <v>140</v>
      </c>
      <c r="C131" s="55">
        <f t="shared" si="23"/>
        <v>0</v>
      </c>
      <c r="D131" s="56"/>
      <c r="E131" s="56"/>
      <c r="F131" s="56"/>
      <c r="G131" s="57"/>
      <c r="H131" s="58"/>
      <c r="I131" s="59"/>
    </row>
    <row r="132" spans="1:9" s="119" customFormat="1" ht="24">
      <c r="A132" s="112">
        <v>2330</v>
      </c>
      <c r="B132" s="113" t="s">
        <v>141</v>
      </c>
      <c r="C132" s="114">
        <f t="shared" si="23"/>
        <v>0</v>
      </c>
      <c r="D132" s="120"/>
      <c r="E132" s="120"/>
      <c r="F132" s="120"/>
      <c r="G132" s="121"/>
      <c r="H132" s="122"/>
      <c r="I132" s="123"/>
    </row>
    <row r="133" spans="1:9" s="119" customFormat="1" ht="48">
      <c r="A133" s="112">
        <v>2340</v>
      </c>
      <c r="B133" s="113" t="s">
        <v>142</v>
      </c>
      <c r="C133" s="114">
        <f t="shared" si="23"/>
        <v>0</v>
      </c>
      <c r="D133" s="115">
        <f aca="true" t="shared" si="30" ref="D133:I133">SUM(D134:D135)</f>
        <v>0</v>
      </c>
      <c r="E133" s="115">
        <f t="shared" si="30"/>
        <v>0</v>
      </c>
      <c r="F133" s="115">
        <f t="shared" si="30"/>
        <v>0</v>
      </c>
      <c r="G133" s="116">
        <f t="shared" si="30"/>
        <v>0</v>
      </c>
      <c r="H133" s="117">
        <f t="shared" si="30"/>
        <v>0</v>
      </c>
      <c r="I133" s="118">
        <f t="shared" si="30"/>
        <v>0</v>
      </c>
    </row>
    <row r="134" spans="1:9" s="119" customFormat="1" ht="24">
      <c r="A134" s="54">
        <v>2341</v>
      </c>
      <c r="B134" s="19" t="s">
        <v>143</v>
      </c>
      <c r="C134" s="55">
        <f t="shared" si="23"/>
        <v>0</v>
      </c>
      <c r="D134" s="56"/>
      <c r="E134" s="56"/>
      <c r="F134" s="56"/>
      <c r="G134" s="57"/>
      <c r="H134" s="58"/>
      <c r="I134" s="59"/>
    </row>
    <row r="135" spans="1:9" s="119" customFormat="1" ht="36">
      <c r="A135" s="54">
        <v>2344</v>
      </c>
      <c r="B135" s="19" t="s">
        <v>144</v>
      </c>
      <c r="C135" s="55">
        <f t="shared" si="23"/>
        <v>0</v>
      </c>
      <c r="D135" s="56"/>
      <c r="E135" s="56"/>
      <c r="F135" s="56"/>
      <c r="G135" s="57"/>
      <c r="H135" s="58"/>
      <c r="I135" s="59"/>
    </row>
    <row r="136" spans="1:9" s="119" customFormat="1" ht="24">
      <c r="A136" s="112">
        <v>2350</v>
      </c>
      <c r="B136" s="113" t="s">
        <v>145</v>
      </c>
      <c r="C136" s="114">
        <f t="shared" si="23"/>
        <v>0</v>
      </c>
      <c r="D136" s="115">
        <f aca="true" t="shared" si="31" ref="D136:I136">SUM(D137:D142)</f>
        <v>0</v>
      </c>
      <c r="E136" s="115">
        <f t="shared" si="31"/>
        <v>0</v>
      </c>
      <c r="F136" s="115">
        <f t="shared" si="31"/>
        <v>0</v>
      </c>
      <c r="G136" s="116">
        <f t="shared" si="31"/>
        <v>0</v>
      </c>
      <c r="H136" s="117">
        <f t="shared" si="31"/>
        <v>0</v>
      </c>
      <c r="I136" s="118">
        <f t="shared" si="31"/>
        <v>0</v>
      </c>
    </row>
    <row r="137" spans="1:9" s="119" customFormat="1" ht="12">
      <c r="A137" s="54">
        <v>2351</v>
      </c>
      <c r="B137" s="19" t="s">
        <v>146</v>
      </c>
      <c r="C137" s="55">
        <f t="shared" si="23"/>
        <v>0</v>
      </c>
      <c r="D137" s="56"/>
      <c r="E137" s="56"/>
      <c r="F137" s="56"/>
      <c r="G137" s="57"/>
      <c r="H137" s="58"/>
      <c r="I137" s="59"/>
    </row>
    <row r="138" spans="1:9" s="119" customFormat="1" ht="12">
      <c r="A138" s="54">
        <v>2352</v>
      </c>
      <c r="B138" s="19" t="s">
        <v>147</v>
      </c>
      <c r="C138" s="55">
        <f t="shared" si="23"/>
        <v>0</v>
      </c>
      <c r="D138" s="56"/>
      <c r="E138" s="56"/>
      <c r="F138" s="56"/>
      <c r="G138" s="57"/>
      <c r="H138" s="58"/>
      <c r="I138" s="59"/>
    </row>
    <row r="139" spans="1:9" s="119" customFormat="1" ht="24">
      <c r="A139" s="54">
        <v>2353</v>
      </c>
      <c r="B139" s="19" t="s">
        <v>148</v>
      </c>
      <c r="C139" s="55">
        <f t="shared" si="23"/>
        <v>0</v>
      </c>
      <c r="D139" s="56"/>
      <c r="E139" s="56"/>
      <c r="F139" s="56"/>
      <c r="G139" s="57"/>
      <c r="H139" s="58"/>
      <c r="I139" s="59"/>
    </row>
    <row r="140" spans="1:9" s="119" customFormat="1" ht="24">
      <c r="A140" s="54">
        <v>2354</v>
      </c>
      <c r="B140" s="19" t="s">
        <v>149</v>
      </c>
      <c r="C140" s="55">
        <f t="shared" si="23"/>
        <v>0</v>
      </c>
      <c r="D140" s="56"/>
      <c r="E140" s="56"/>
      <c r="F140" s="56"/>
      <c r="G140" s="57"/>
      <c r="H140" s="58"/>
      <c r="I140" s="59"/>
    </row>
    <row r="141" spans="1:9" s="119" customFormat="1" ht="24">
      <c r="A141" s="54">
        <v>2355</v>
      </c>
      <c r="B141" s="19" t="s">
        <v>150</v>
      </c>
      <c r="C141" s="55">
        <f t="shared" si="23"/>
        <v>0</v>
      </c>
      <c r="D141" s="56"/>
      <c r="E141" s="56"/>
      <c r="F141" s="56"/>
      <c r="G141" s="57"/>
      <c r="H141" s="58"/>
      <c r="I141" s="59"/>
    </row>
    <row r="142" spans="1:9" s="119" customFormat="1" ht="24">
      <c r="A142" s="54">
        <v>2359</v>
      </c>
      <c r="B142" s="19" t="s">
        <v>151</v>
      </c>
      <c r="C142" s="55">
        <f t="shared" si="23"/>
        <v>0</v>
      </c>
      <c r="D142" s="56"/>
      <c r="E142" s="56"/>
      <c r="F142" s="56"/>
      <c r="G142" s="57"/>
      <c r="H142" s="58"/>
      <c r="I142" s="59"/>
    </row>
    <row r="143" spans="1:9" s="119" customFormat="1" ht="24.75" customHeight="1">
      <c r="A143" s="112">
        <v>2360</v>
      </c>
      <c r="B143" s="113" t="s">
        <v>152</v>
      </c>
      <c r="C143" s="114">
        <f t="shared" si="23"/>
        <v>0</v>
      </c>
      <c r="D143" s="115">
        <f aca="true" t="shared" si="32" ref="D143:I143">SUM(D144:D152)</f>
        <v>0</v>
      </c>
      <c r="E143" s="115">
        <f t="shared" si="32"/>
        <v>0</v>
      </c>
      <c r="F143" s="115">
        <f t="shared" si="32"/>
        <v>0</v>
      </c>
      <c r="G143" s="116">
        <f t="shared" si="32"/>
        <v>0</v>
      </c>
      <c r="H143" s="117">
        <f t="shared" si="32"/>
        <v>0</v>
      </c>
      <c r="I143" s="118">
        <f t="shared" si="32"/>
        <v>0</v>
      </c>
    </row>
    <row r="144" spans="1:9" s="119" customFormat="1" ht="12">
      <c r="A144" s="53">
        <v>2361</v>
      </c>
      <c r="B144" s="19" t="s">
        <v>153</v>
      </c>
      <c r="C144" s="55">
        <f t="shared" si="23"/>
        <v>0</v>
      </c>
      <c r="D144" s="56"/>
      <c r="E144" s="56"/>
      <c r="F144" s="56"/>
      <c r="G144" s="57"/>
      <c r="H144" s="58"/>
      <c r="I144" s="59"/>
    </row>
    <row r="145" spans="1:9" s="119" customFormat="1" ht="24">
      <c r="A145" s="53">
        <v>2362</v>
      </c>
      <c r="B145" s="19" t="s">
        <v>154</v>
      </c>
      <c r="C145" s="55">
        <f t="shared" si="23"/>
        <v>0</v>
      </c>
      <c r="D145" s="56"/>
      <c r="E145" s="56"/>
      <c r="F145" s="56"/>
      <c r="G145" s="57"/>
      <c r="H145" s="58"/>
      <c r="I145" s="59"/>
    </row>
    <row r="146" spans="1:9" s="119" customFormat="1" ht="12">
      <c r="A146" s="53">
        <v>2363</v>
      </c>
      <c r="B146" s="19" t="s">
        <v>155</v>
      </c>
      <c r="C146" s="55">
        <f t="shared" si="23"/>
        <v>0</v>
      </c>
      <c r="D146" s="56"/>
      <c r="E146" s="56"/>
      <c r="F146" s="56"/>
      <c r="G146" s="57"/>
      <c r="H146" s="58"/>
      <c r="I146" s="59"/>
    </row>
    <row r="147" spans="1:9" s="119" customFormat="1" ht="12">
      <c r="A147" s="53">
        <v>2364</v>
      </c>
      <c r="B147" s="19" t="s">
        <v>156</v>
      </c>
      <c r="C147" s="55">
        <f t="shared" si="23"/>
        <v>0</v>
      </c>
      <c r="D147" s="56"/>
      <c r="E147" s="56"/>
      <c r="F147" s="56"/>
      <c r="G147" s="57"/>
      <c r="H147" s="58"/>
      <c r="I147" s="59"/>
    </row>
    <row r="148" spans="1:9" s="119" customFormat="1" ht="12.75" customHeight="1">
      <c r="A148" s="53">
        <v>2365</v>
      </c>
      <c r="B148" s="19" t="s">
        <v>157</v>
      </c>
      <c r="C148" s="55">
        <f t="shared" si="23"/>
        <v>0</v>
      </c>
      <c r="D148" s="56"/>
      <c r="E148" s="56"/>
      <c r="F148" s="56"/>
      <c r="G148" s="57"/>
      <c r="H148" s="58"/>
      <c r="I148" s="59"/>
    </row>
    <row r="149" spans="1:9" s="119" customFormat="1" ht="12.75" customHeight="1">
      <c r="A149" s="53">
        <v>2366</v>
      </c>
      <c r="B149" s="19" t="s">
        <v>158</v>
      </c>
      <c r="C149" s="55">
        <f t="shared" si="23"/>
        <v>0</v>
      </c>
      <c r="D149" s="56"/>
      <c r="E149" s="56"/>
      <c r="F149" s="56"/>
      <c r="G149" s="57"/>
      <c r="H149" s="58"/>
      <c r="I149" s="59"/>
    </row>
    <row r="150" spans="1:9" s="119" customFormat="1" ht="12">
      <c r="A150" s="53">
        <v>2367</v>
      </c>
      <c r="B150" s="19" t="s">
        <v>159</v>
      </c>
      <c r="C150" s="55">
        <f t="shared" si="23"/>
        <v>0</v>
      </c>
      <c r="D150" s="56"/>
      <c r="E150" s="56"/>
      <c r="F150" s="56"/>
      <c r="G150" s="57"/>
      <c r="H150" s="58"/>
      <c r="I150" s="59"/>
    </row>
    <row r="151" spans="1:9" s="119" customFormat="1" ht="12">
      <c r="A151" s="53">
        <v>2368</v>
      </c>
      <c r="B151" s="19" t="s">
        <v>160</v>
      </c>
      <c r="C151" s="55">
        <f t="shared" si="23"/>
        <v>0</v>
      </c>
      <c r="D151" s="56"/>
      <c r="E151" s="56"/>
      <c r="F151" s="56"/>
      <c r="G151" s="57"/>
      <c r="H151" s="58"/>
      <c r="I151" s="59"/>
    </row>
    <row r="152" spans="1:9" s="119" customFormat="1" ht="36">
      <c r="A152" s="53">
        <v>2369</v>
      </c>
      <c r="B152" s="19" t="s">
        <v>161</v>
      </c>
      <c r="C152" s="55">
        <f t="shared" si="23"/>
        <v>0</v>
      </c>
      <c r="D152" s="56"/>
      <c r="E152" s="56"/>
      <c r="F152" s="56"/>
      <c r="G152" s="57"/>
      <c r="H152" s="58"/>
      <c r="I152" s="59"/>
    </row>
    <row r="153" spans="1:9" s="119" customFormat="1" ht="12">
      <c r="A153" s="112">
        <v>2370</v>
      </c>
      <c r="B153" s="113" t="s">
        <v>162</v>
      </c>
      <c r="C153" s="114">
        <f t="shared" si="23"/>
        <v>0</v>
      </c>
      <c r="D153" s="120"/>
      <c r="E153" s="120"/>
      <c r="F153" s="120"/>
      <c r="G153" s="121"/>
      <c r="H153" s="122"/>
      <c r="I153" s="123"/>
    </row>
    <row r="154" spans="1:9" s="119" customFormat="1" ht="12">
      <c r="A154" s="112">
        <v>2380</v>
      </c>
      <c r="B154" s="113" t="s">
        <v>163</v>
      </c>
      <c r="C154" s="114">
        <f t="shared" si="23"/>
        <v>0</v>
      </c>
      <c r="D154" s="115">
        <f aca="true" t="shared" si="33" ref="D154:I154">SUM(D155:D156)</f>
        <v>0</v>
      </c>
      <c r="E154" s="115">
        <f t="shared" si="33"/>
        <v>0</v>
      </c>
      <c r="F154" s="115">
        <f t="shared" si="33"/>
        <v>0</v>
      </c>
      <c r="G154" s="116">
        <f t="shared" si="33"/>
        <v>0</v>
      </c>
      <c r="H154" s="117">
        <f t="shared" si="33"/>
        <v>0</v>
      </c>
      <c r="I154" s="118">
        <f t="shared" si="33"/>
        <v>0</v>
      </c>
    </row>
    <row r="155" spans="1:9" s="119" customFormat="1" ht="12">
      <c r="A155" s="53">
        <v>2381</v>
      </c>
      <c r="B155" s="19" t="s">
        <v>164</v>
      </c>
      <c r="C155" s="55">
        <f t="shared" si="23"/>
        <v>0</v>
      </c>
      <c r="D155" s="56"/>
      <c r="E155" s="56"/>
      <c r="F155" s="56"/>
      <c r="G155" s="57"/>
      <c r="H155" s="58"/>
      <c r="I155" s="59"/>
    </row>
    <row r="156" spans="1:9" s="119" customFormat="1" ht="24">
      <c r="A156" s="53">
        <v>2389</v>
      </c>
      <c r="B156" s="19" t="s">
        <v>165</v>
      </c>
      <c r="C156" s="55">
        <f t="shared" si="23"/>
        <v>0</v>
      </c>
      <c r="D156" s="56"/>
      <c r="E156" s="56"/>
      <c r="F156" s="56"/>
      <c r="G156" s="57"/>
      <c r="H156" s="58"/>
      <c r="I156" s="59"/>
    </row>
    <row r="157" spans="1:9" s="119" customFormat="1" ht="12">
      <c r="A157" s="112">
        <v>2390</v>
      </c>
      <c r="B157" s="113" t="s">
        <v>166</v>
      </c>
      <c r="C157" s="114">
        <f t="shared" si="23"/>
        <v>0</v>
      </c>
      <c r="D157" s="120"/>
      <c r="E157" s="120"/>
      <c r="F157" s="120"/>
      <c r="G157" s="121"/>
      <c r="H157" s="122"/>
      <c r="I157" s="123"/>
    </row>
    <row r="158" spans="1:9" s="52" customFormat="1" ht="12">
      <c r="A158" s="67">
        <v>2400</v>
      </c>
      <c r="B158" s="109" t="s">
        <v>167</v>
      </c>
      <c r="C158" s="68">
        <f t="shared" si="23"/>
        <v>0</v>
      </c>
      <c r="D158" s="110">
        <f aca="true" t="shared" si="34" ref="D158:I158">SUM(D159:D161)</f>
        <v>0</v>
      </c>
      <c r="E158" s="110">
        <f t="shared" si="34"/>
        <v>0</v>
      </c>
      <c r="F158" s="110">
        <f t="shared" si="34"/>
        <v>0</v>
      </c>
      <c r="G158" s="124">
        <f t="shared" si="34"/>
        <v>0</v>
      </c>
      <c r="H158" s="74">
        <f t="shared" si="34"/>
        <v>0</v>
      </c>
      <c r="I158" s="111">
        <f t="shared" si="34"/>
        <v>0</v>
      </c>
    </row>
    <row r="159" spans="1:9" s="119" customFormat="1" ht="12">
      <c r="A159" s="112">
        <v>2410</v>
      </c>
      <c r="B159" s="113" t="s">
        <v>168</v>
      </c>
      <c r="C159" s="114">
        <f t="shared" si="23"/>
        <v>0</v>
      </c>
      <c r="D159" s="120"/>
      <c r="E159" s="120"/>
      <c r="F159" s="120"/>
      <c r="G159" s="121"/>
      <c r="H159" s="122"/>
      <c r="I159" s="123"/>
    </row>
    <row r="160" spans="1:9" s="119" customFormat="1" ht="24">
      <c r="A160" s="112">
        <v>2420</v>
      </c>
      <c r="B160" s="113" t="s">
        <v>169</v>
      </c>
      <c r="C160" s="114">
        <f t="shared" si="23"/>
        <v>0</v>
      </c>
      <c r="D160" s="120"/>
      <c r="E160" s="120"/>
      <c r="F160" s="120"/>
      <c r="G160" s="121"/>
      <c r="H160" s="122"/>
      <c r="I160" s="123"/>
    </row>
    <row r="161" spans="1:9" s="119" customFormat="1" ht="24">
      <c r="A161" s="112">
        <v>2490</v>
      </c>
      <c r="B161" s="113" t="s">
        <v>170</v>
      </c>
      <c r="C161" s="114">
        <f t="shared" si="23"/>
        <v>0</v>
      </c>
      <c r="D161" s="120"/>
      <c r="E161" s="120"/>
      <c r="F161" s="120"/>
      <c r="G161" s="121"/>
      <c r="H161" s="122"/>
      <c r="I161" s="123"/>
    </row>
    <row r="162" spans="1:9" s="52" customFormat="1" ht="24">
      <c r="A162" s="67">
        <v>2500</v>
      </c>
      <c r="B162" s="109" t="s">
        <v>171</v>
      </c>
      <c r="C162" s="68">
        <f t="shared" si="23"/>
        <v>0</v>
      </c>
      <c r="D162" s="110">
        <f aca="true" t="shared" si="35" ref="D162:I162">D163</f>
        <v>0</v>
      </c>
      <c r="E162" s="110">
        <f t="shared" si="35"/>
        <v>0</v>
      </c>
      <c r="F162" s="110">
        <f t="shared" si="35"/>
        <v>0</v>
      </c>
      <c r="G162" s="124">
        <f t="shared" si="35"/>
        <v>0</v>
      </c>
      <c r="H162" s="74">
        <f t="shared" si="35"/>
        <v>0</v>
      </c>
      <c r="I162" s="111">
        <f t="shared" si="35"/>
        <v>0</v>
      </c>
    </row>
    <row r="163" spans="1:9" s="52" customFormat="1" ht="24">
      <c r="A163" s="112">
        <v>2510</v>
      </c>
      <c r="B163" s="113" t="s">
        <v>171</v>
      </c>
      <c r="C163" s="114">
        <f t="shared" si="23"/>
        <v>0</v>
      </c>
      <c r="D163" s="115">
        <f aca="true" t="shared" si="36" ref="D163:I163">SUM(D164:D167)</f>
        <v>0</v>
      </c>
      <c r="E163" s="115">
        <f t="shared" si="36"/>
        <v>0</v>
      </c>
      <c r="F163" s="115">
        <f t="shared" si="36"/>
        <v>0</v>
      </c>
      <c r="G163" s="116">
        <f t="shared" si="36"/>
        <v>0</v>
      </c>
      <c r="H163" s="117">
        <f t="shared" si="36"/>
        <v>0</v>
      </c>
      <c r="I163" s="118">
        <f t="shared" si="36"/>
        <v>0</v>
      </c>
    </row>
    <row r="164" spans="1:9" s="52" customFormat="1" ht="24">
      <c r="A164" s="54">
        <v>2512</v>
      </c>
      <c r="B164" s="19" t="s">
        <v>172</v>
      </c>
      <c r="C164" s="55">
        <f t="shared" si="23"/>
        <v>0</v>
      </c>
      <c r="D164" s="56"/>
      <c r="E164" s="56"/>
      <c r="F164" s="56"/>
      <c r="G164" s="57"/>
      <c r="H164" s="58"/>
      <c r="I164" s="59"/>
    </row>
    <row r="165" spans="1:9" s="52" customFormat="1" ht="48">
      <c r="A165" s="54">
        <v>2513</v>
      </c>
      <c r="B165" s="19" t="s">
        <v>173</v>
      </c>
      <c r="C165" s="55">
        <f t="shared" si="23"/>
        <v>0</v>
      </c>
      <c r="D165" s="56"/>
      <c r="E165" s="56"/>
      <c r="F165" s="56"/>
      <c r="G165" s="57"/>
      <c r="H165" s="58"/>
      <c r="I165" s="59"/>
    </row>
    <row r="166" spans="1:9" s="52" customFormat="1" ht="24">
      <c r="A166" s="54">
        <v>2515</v>
      </c>
      <c r="B166" s="19" t="s">
        <v>174</v>
      </c>
      <c r="C166" s="55">
        <f t="shared" si="23"/>
        <v>0</v>
      </c>
      <c r="D166" s="56"/>
      <c r="E166" s="56"/>
      <c r="F166" s="56"/>
      <c r="G166" s="57"/>
      <c r="H166" s="58"/>
      <c r="I166" s="59"/>
    </row>
    <row r="167" spans="1:9" s="52" customFormat="1" ht="24">
      <c r="A167" s="54">
        <v>2519</v>
      </c>
      <c r="B167" s="19" t="s">
        <v>175</v>
      </c>
      <c r="C167" s="55">
        <f t="shared" si="23"/>
        <v>0</v>
      </c>
      <c r="D167" s="56"/>
      <c r="E167" s="56"/>
      <c r="F167" s="56"/>
      <c r="G167" s="57"/>
      <c r="H167" s="58"/>
      <c r="I167" s="59"/>
    </row>
    <row r="168" spans="1:9" s="131" customFormat="1" ht="48">
      <c r="A168" s="30">
        <v>2800</v>
      </c>
      <c r="B168" s="19" t="s">
        <v>176</v>
      </c>
      <c r="C168" s="55">
        <f t="shared" si="23"/>
        <v>0</v>
      </c>
      <c r="D168" s="127"/>
      <c r="E168" s="127"/>
      <c r="F168" s="127"/>
      <c r="G168" s="128"/>
      <c r="H168" s="129"/>
      <c r="I168" s="130"/>
    </row>
    <row r="169" spans="1:9" s="52" customFormat="1" ht="12">
      <c r="A169" s="103">
        <v>3000</v>
      </c>
      <c r="B169" s="103" t="s">
        <v>177</v>
      </c>
      <c r="C169" s="104">
        <f t="shared" si="23"/>
        <v>0</v>
      </c>
      <c r="D169" s="105">
        <f aca="true" t="shared" si="37" ref="D169:I169">SUM(D170,D175)</f>
        <v>0</v>
      </c>
      <c r="E169" s="105">
        <f t="shared" si="37"/>
        <v>0</v>
      </c>
      <c r="F169" s="105">
        <f t="shared" si="37"/>
        <v>0</v>
      </c>
      <c r="G169" s="105">
        <f t="shared" si="37"/>
        <v>0</v>
      </c>
      <c r="H169" s="105">
        <f t="shared" si="37"/>
        <v>0</v>
      </c>
      <c r="I169" s="108">
        <f t="shared" si="37"/>
        <v>0</v>
      </c>
    </row>
    <row r="170" spans="1:9" s="52" customFormat="1" ht="48">
      <c r="A170" s="67">
        <v>3200</v>
      </c>
      <c r="B170" s="109" t="s">
        <v>178</v>
      </c>
      <c r="C170" s="68">
        <f t="shared" si="23"/>
        <v>0</v>
      </c>
      <c r="D170" s="110">
        <f aca="true" t="shared" si="38" ref="D170:I170">SUM(D171)</f>
        <v>0</v>
      </c>
      <c r="E170" s="110">
        <f t="shared" si="38"/>
        <v>0</v>
      </c>
      <c r="F170" s="110">
        <f t="shared" si="38"/>
        <v>0</v>
      </c>
      <c r="G170" s="110">
        <f t="shared" si="38"/>
        <v>0</v>
      </c>
      <c r="H170" s="110">
        <f t="shared" si="38"/>
        <v>0</v>
      </c>
      <c r="I170" s="111">
        <f t="shared" si="38"/>
        <v>0</v>
      </c>
    </row>
    <row r="171" spans="1:9" s="52" customFormat="1" ht="36">
      <c r="A171" s="132">
        <v>3260</v>
      </c>
      <c r="B171" s="19" t="s">
        <v>179</v>
      </c>
      <c r="C171" s="55">
        <f t="shared" si="23"/>
        <v>0</v>
      </c>
      <c r="D171" s="133">
        <f aca="true" t="shared" si="39" ref="D171:I171">SUM(D172:D174)</f>
        <v>0</v>
      </c>
      <c r="E171" s="133">
        <f t="shared" si="39"/>
        <v>0</v>
      </c>
      <c r="F171" s="133">
        <f t="shared" si="39"/>
        <v>0</v>
      </c>
      <c r="G171" s="133">
        <f t="shared" si="39"/>
        <v>0</v>
      </c>
      <c r="H171" s="133">
        <f t="shared" si="39"/>
        <v>0</v>
      </c>
      <c r="I171" s="134">
        <f t="shared" si="39"/>
        <v>0</v>
      </c>
    </row>
    <row r="172" spans="1:9" s="52" customFormat="1" ht="36">
      <c r="A172" s="54">
        <v>3261</v>
      </c>
      <c r="B172" s="19" t="s">
        <v>180</v>
      </c>
      <c r="C172" s="55">
        <f aca="true" t="shared" si="40" ref="C172:C235">SUM(D172:I172)</f>
        <v>0</v>
      </c>
      <c r="D172" s="56"/>
      <c r="E172" s="56"/>
      <c r="F172" s="56"/>
      <c r="G172" s="57"/>
      <c r="H172" s="58"/>
      <c r="I172" s="59"/>
    </row>
    <row r="173" spans="1:9" s="52" customFormat="1" ht="24">
      <c r="A173" s="54">
        <v>3262</v>
      </c>
      <c r="B173" s="19" t="s">
        <v>181</v>
      </c>
      <c r="C173" s="55">
        <f t="shared" si="40"/>
        <v>0</v>
      </c>
      <c r="D173" s="56"/>
      <c r="E173" s="56"/>
      <c r="F173" s="56"/>
      <c r="G173" s="57"/>
      <c r="H173" s="58"/>
      <c r="I173" s="59"/>
    </row>
    <row r="174" spans="1:9" s="52" customFormat="1" ht="36">
      <c r="A174" s="54">
        <v>3263</v>
      </c>
      <c r="B174" s="19" t="s">
        <v>182</v>
      </c>
      <c r="C174" s="55">
        <f t="shared" si="40"/>
        <v>0</v>
      </c>
      <c r="D174" s="56"/>
      <c r="E174" s="56"/>
      <c r="F174" s="56"/>
      <c r="G174" s="57"/>
      <c r="H174" s="58"/>
      <c r="I174" s="59"/>
    </row>
    <row r="175" spans="1:9" s="52" customFormat="1" ht="60">
      <c r="A175" s="30">
        <v>3300</v>
      </c>
      <c r="B175" s="19" t="s">
        <v>183</v>
      </c>
      <c r="C175" s="55">
        <f t="shared" si="40"/>
        <v>0</v>
      </c>
      <c r="D175" s="56"/>
      <c r="E175" s="56"/>
      <c r="F175" s="56"/>
      <c r="G175" s="57"/>
      <c r="H175" s="58"/>
      <c r="I175" s="59"/>
    </row>
    <row r="176" spans="1:9" s="52" customFormat="1" ht="12">
      <c r="A176" s="135">
        <v>4000</v>
      </c>
      <c r="B176" s="103" t="s">
        <v>184</v>
      </c>
      <c r="C176" s="104">
        <f t="shared" si="40"/>
        <v>0</v>
      </c>
      <c r="D176" s="105">
        <f aca="true" t="shared" si="41" ref="D176:I176">SUM(D177,D180)</f>
        <v>0</v>
      </c>
      <c r="E176" s="105">
        <f t="shared" si="41"/>
        <v>0</v>
      </c>
      <c r="F176" s="105">
        <f t="shared" si="41"/>
        <v>0</v>
      </c>
      <c r="G176" s="105">
        <f t="shared" si="41"/>
        <v>0</v>
      </c>
      <c r="H176" s="105">
        <f t="shared" si="41"/>
        <v>0</v>
      </c>
      <c r="I176" s="108">
        <f t="shared" si="41"/>
        <v>0</v>
      </c>
    </row>
    <row r="177" spans="1:9" s="52" customFormat="1" ht="24">
      <c r="A177" s="136">
        <v>4200</v>
      </c>
      <c r="B177" s="109" t="s">
        <v>185</v>
      </c>
      <c r="C177" s="68">
        <f t="shared" si="40"/>
        <v>0</v>
      </c>
      <c r="D177" s="110">
        <f aca="true" t="shared" si="42" ref="D177:I177">SUM(D178,D179)</f>
        <v>0</v>
      </c>
      <c r="E177" s="110">
        <f t="shared" si="42"/>
        <v>0</v>
      </c>
      <c r="F177" s="110">
        <f t="shared" si="42"/>
        <v>0</v>
      </c>
      <c r="G177" s="110">
        <f t="shared" si="42"/>
        <v>0</v>
      </c>
      <c r="H177" s="110">
        <f t="shared" si="42"/>
        <v>0</v>
      </c>
      <c r="I177" s="111">
        <f t="shared" si="42"/>
        <v>0</v>
      </c>
    </row>
    <row r="178" spans="1:9" s="52" customFormat="1" ht="24">
      <c r="A178" s="132">
        <v>4240</v>
      </c>
      <c r="B178" s="19" t="s">
        <v>186</v>
      </c>
      <c r="C178" s="55">
        <f t="shared" si="40"/>
        <v>0</v>
      </c>
      <c r="D178" s="56"/>
      <c r="E178" s="56"/>
      <c r="F178" s="56"/>
      <c r="G178" s="57"/>
      <c r="H178" s="58"/>
      <c r="I178" s="59"/>
    </row>
    <row r="179" spans="1:9" s="52" customFormat="1" ht="24">
      <c r="A179" s="132">
        <v>4250</v>
      </c>
      <c r="B179" s="19" t="s">
        <v>187</v>
      </c>
      <c r="C179" s="55">
        <f t="shared" si="40"/>
        <v>0</v>
      </c>
      <c r="D179" s="56"/>
      <c r="E179" s="56"/>
      <c r="F179" s="56"/>
      <c r="G179" s="57"/>
      <c r="H179" s="58"/>
      <c r="I179" s="59"/>
    </row>
    <row r="180" spans="1:9" s="52" customFormat="1" ht="12">
      <c r="A180" s="67">
        <v>4300</v>
      </c>
      <c r="B180" s="109" t="s">
        <v>188</v>
      </c>
      <c r="C180" s="68">
        <f t="shared" si="40"/>
        <v>0</v>
      </c>
      <c r="D180" s="110">
        <f aca="true" t="shared" si="43" ref="D180:I180">SUM(D181)</f>
        <v>0</v>
      </c>
      <c r="E180" s="110">
        <f t="shared" si="43"/>
        <v>0</v>
      </c>
      <c r="F180" s="110">
        <f t="shared" si="43"/>
        <v>0</v>
      </c>
      <c r="G180" s="110">
        <f t="shared" si="43"/>
        <v>0</v>
      </c>
      <c r="H180" s="110">
        <f t="shared" si="43"/>
        <v>0</v>
      </c>
      <c r="I180" s="111">
        <f t="shared" si="43"/>
        <v>0</v>
      </c>
    </row>
    <row r="181" spans="1:9" s="52" customFormat="1" ht="24">
      <c r="A181" s="112">
        <v>4310</v>
      </c>
      <c r="B181" s="19" t="s">
        <v>189</v>
      </c>
      <c r="C181" s="114">
        <f t="shared" si="40"/>
        <v>0</v>
      </c>
      <c r="D181" s="133">
        <f aca="true" t="shared" si="44" ref="D181:I181">SUM(D182:D182)</f>
        <v>0</v>
      </c>
      <c r="E181" s="133">
        <f t="shared" si="44"/>
        <v>0</v>
      </c>
      <c r="F181" s="133">
        <f t="shared" si="44"/>
        <v>0</v>
      </c>
      <c r="G181" s="133">
        <f t="shared" si="44"/>
        <v>0</v>
      </c>
      <c r="H181" s="133">
        <f t="shared" si="44"/>
        <v>0</v>
      </c>
      <c r="I181" s="134">
        <f t="shared" si="44"/>
        <v>0</v>
      </c>
    </row>
    <row r="182" spans="1:9" s="52" customFormat="1" ht="48">
      <c r="A182" s="54">
        <v>4311</v>
      </c>
      <c r="B182" s="19" t="s">
        <v>190</v>
      </c>
      <c r="C182" s="114">
        <f t="shared" si="40"/>
        <v>0</v>
      </c>
      <c r="D182" s="56"/>
      <c r="E182" s="56"/>
      <c r="F182" s="56"/>
      <c r="G182" s="57"/>
      <c r="H182" s="58"/>
      <c r="I182" s="59"/>
    </row>
    <row r="183" spans="1:9" s="66" customFormat="1" ht="24">
      <c r="A183" s="137"/>
      <c r="B183" s="30" t="s">
        <v>191</v>
      </c>
      <c r="C183" s="98">
        <f t="shared" si="40"/>
        <v>901</v>
      </c>
      <c r="D183" s="99">
        <f aca="true" t="shared" si="45" ref="D183:I183">SUM(D184,D220,D248,D273)</f>
        <v>901</v>
      </c>
      <c r="E183" s="99">
        <f t="shared" si="45"/>
        <v>0</v>
      </c>
      <c r="F183" s="99">
        <f t="shared" si="45"/>
        <v>0</v>
      </c>
      <c r="G183" s="99">
        <f t="shared" si="45"/>
        <v>0</v>
      </c>
      <c r="H183" s="99">
        <f t="shared" si="45"/>
        <v>0</v>
      </c>
      <c r="I183" s="102">
        <f t="shared" si="45"/>
        <v>0</v>
      </c>
    </row>
    <row r="184" spans="1:9" s="52" customFormat="1" ht="12">
      <c r="A184" s="103">
        <v>5000</v>
      </c>
      <c r="B184" s="103" t="s">
        <v>192</v>
      </c>
      <c r="C184" s="104">
        <f t="shared" si="40"/>
        <v>901</v>
      </c>
      <c r="D184" s="105">
        <f aca="true" t="shared" si="46" ref="D184:I184">D185+D193</f>
        <v>901</v>
      </c>
      <c r="E184" s="105">
        <f t="shared" si="46"/>
        <v>0</v>
      </c>
      <c r="F184" s="105">
        <f t="shared" si="46"/>
        <v>0</v>
      </c>
      <c r="G184" s="105">
        <f t="shared" si="46"/>
        <v>0</v>
      </c>
      <c r="H184" s="105">
        <f t="shared" si="46"/>
        <v>0</v>
      </c>
      <c r="I184" s="108">
        <f t="shared" si="46"/>
        <v>0</v>
      </c>
    </row>
    <row r="185" spans="1:9" s="52" customFormat="1" ht="12">
      <c r="A185" s="67">
        <v>5100</v>
      </c>
      <c r="B185" s="109" t="s">
        <v>193</v>
      </c>
      <c r="C185" s="68">
        <f t="shared" si="40"/>
        <v>0</v>
      </c>
      <c r="D185" s="110">
        <f aca="true" t="shared" si="47" ref="D185:I185">D186+D187+D190+D191+D192</f>
        <v>0</v>
      </c>
      <c r="E185" s="110">
        <f t="shared" si="47"/>
        <v>0</v>
      </c>
      <c r="F185" s="110">
        <f t="shared" si="47"/>
        <v>0</v>
      </c>
      <c r="G185" s="124">
        <f t="shared" si="47"/>
        <v>0</v>
      </c>
      <c r="H185" s="74">
        <f t="shared" si="47"/>
        <v>0</v>
      </c>
      <c r="I185" s="111">
        <f t="shared" si="47"/>
        <v>0</v>
      </c>
    </row>
    <row r="186" spans="1:9" s="52" customFormat="1" ht="24">
      <c r="A186" s="112">
        <v>5110</v>
      </c>
      <c r="B186" s="113" t="s">
        <v>194</v>
      </c>
      <c r="C186" s="114">
        <f t="shared" si="40"/>
        <v>0</v>
      </c>
      <c r="D186" s="120"/>
      <c r="E186" s="120"/>
      <c r="F186" s="120"/>
      <c r="G186" s="121"/>
      <c r="H186" s="122"/>
      <c r="I186" s="123"/>
    </row>
    <row r="187" spans="1:9" s="52" customFormat="1" ht="24">
      <c r="A187" s="112">
        <v>5120</v>
      </c>
      <c r="B187" s="113" t="s">
        <v>195</v>
      </c>
      <c r="C187" s="114">
        <f t="shared" si="40"/>
        <v>0</v>
      </c>
      <c r="D187" s="115">
        <f aca="true" t="shared" si="48" ref="D187:I187">D188+D189</f>
        <v>0</v>
      </c>
      <c r="E187" s="115">
        <f t="shared" si="48"/>
        <v>0</v>
      </c>
      <c r="F187" s="115">
        <f t="shared" si="48"/>
        <v>0</v>
      </c>
      <c r="G187" s="116">
        <f t="shared" si="48"/>
        <v>0</v>
      </c>
      <c r="H187" s="117">
        <f t="shared" si="48"/>
        <v>0</v>
      </c>
      <c r="I187" s="118">
        <f t="shared" si="48"/>
        <v>0</v>
      </c>
    </row>
    <row r="188" spans="1:9" s="52" customFormat="1" ht="12">
      <c r="A188" s="54">
        <v>5121</v>
      </c>
      <c r="B188" s="19" t="s">
        <v>196</v>
      </c>
      <c r="C188" s="55">
        <f t="shared" si="40"/>
        <v>0</v>
      </c>
      <c r="D188" s="56"/>
      <c r="E188" s="56"/>
      <c r="F188" s="56"/>
      <c r="G188" s="57"/>
      <c r="H188" s="58"/>
      <c r="I188" s="59"/>
    </row>
    <row r="189" spans="1:9" s="52" customFormat="1" ht="36">
      <c r="A189" s="54">
        <v>5129</v>
      </c>
      <c r="B189" s="19" t="s">
        <v>197</v>
      </c>
      <c r="C189" s="55">
        <f t="shared" si="40"/>
        <v>0</v>
      </c>
      <c r="D189" s="56"/>
      <c r="E189" s="56"/>
      <c r="F189" s="56"/>
      <c r="G189" s="57"/>
      <c r="H189" s="58"/>
      <c r="I189" s="59"/>
    </row>
    <row r="190" spans="1:9" s="52" customFormat="1" ht="12">
      <c r="A190" s="112">
        <v>5130</v>
      </c>
      <c r="B190" s="113" t="s">
        <v>198</v>
      </c>
      <c r="C190" s="114">
        <f t="shared" si="40"/>
        <v>0</v>
      </c>
      <c r="D190" s="120"/>
      <c r="E190" s="120"/>
      <c r="F190" s="120"/>
      <c r="G190" s="121"/>
      <c r="H190" s="122"/>
      <c r="I190" s="123"/>
    </row>
    <row r="191" spans="1:9" s="52" customFormat="1" ht="24">
      <c r="A191" s="112">
        <v>5140</v>
      </c>
      <c r="B191" s="113" t="s">
        <v>199</v>
      </c>
      <c r="C191" s="114">
        <f t="shared" si="40"/>
        <v>0</v>
      </c>
      <c r="D191" s="120"/>
      <c r="E191" s="120"/>
      <c r="F191" s="120"/>
      <c r="G191" s="121"/>
      <c r="H191" s="122"/>
      <c r="I191" s="123"/>
    </row>
    <row r="192" spans="1:9" s="52" customFormat="1" ht="36">
      <c r="A192" s="112">
        <v>5170</v>
      </c>
      <c r="B192" s="113" t="s">
        <v>200</v>
      </c>
      <c r="C192" s="114">
        <f t="shared" si="40"/>
        <v>0</v>
      </c>
      <c r="D192" s="120"/>
      <c r="E192" s="120"/>
      <c r="F192" s="120"/>
      <c r="G192" s="121"/>
      <c r="H192" s="122"/>
      <c r="I192" s="123"/>
    </row>
    <row r="193" spans="1:9" s="52" customFormat="1" ht="12">
      <c r="A193" s="67">
        <v>5200</v>
      </c>
      <c r="B193" s="109" t="s">
        <v>201</v>
      </c>
      <c r="C193" s="68">
        <f t="shared" si="40"/>
        <v>901</v>
      </c>
      <c r="D193" s="110">
        <f aca="true" t="shared" si="49" ref="D193:I193">D194+D204+D205+D215+D216+D217+D219</f>
        <v>901</v>
      </c>
      <c r="E193" s="110">
        <f t="shared" si="49"/>
        <v>0</v>
      </c>
      <c r="F193" s="110">
        <f t="shared" si="49"/>
        <v>0</v>
      </c>
      <c r="G193" s="124">
        <f t="shared" si="49"/>
        <v>0</v>
      </c>
      <c r="H193" s="74">
        <f t="shared" si="49"/>
        <v>0</v>
      </c>
      <c r="I193" s="111">
        <f t="shared" si="49"/>
        <v>0</v>
      </c>
    </row>
    <row r="194" spans="1:9" s="52" customFormat="1" ht="12">
      <c r="A194" s="112">
        <v>5210</v>
      </c>
      <c r="B194" s="113" t="s">
        <v>202</v>
      </c>
      <c r="C194" s="114">
        <f t="shared" si="40"/>
        <v>0</v>
      </c>
      <c r="D194" s="115">
        <f aca="true" t="shared" si="50" ref="D194:I194">SUM(D195:D203)</f>
        <v>0</v>
      </c>
      <c r="E194" s="115">
        <f t="shared" si="50"/>
        <v>0</v>
      </c>
      <c r="F194" s="115">
        <f t="shared" si="50"/>
        <v>0</v>
      </c>
      <c r="G194" s="116">
        <f t="shared" si="50"/>
        <v>0</v>
      </c>
      <c r="H194" s="117">
        <f t="shared" si="50"/>
        <v>0</v>
      </c>
      <c r="I194" s="118">
        <f t="shared" si="50"/>
        <v>0</v>
      </c>
    </row>
    <row r="195" spans="1:9" s="52" customFormat="1" ht="12">
      <c r="A195" s="54">
        <v>5211</v>
      </c>
      <c r="B195" s="19" t="s">
        <v>203</v>
      </c>
      <c r="C195" s="55">
        <f t="shared" si="40"/>
        <v>0</v>
      </c>
      <c r="D195" s="56"/>
      <c r="E195" s="56"/>
      <c r="F195" s="56"/>
      <c r="G195" s="57"/>
      <c r="H195" s="58"/>
      <c r="I195" s="59"/>
    </row>
    <row r="196" spans="1:9" s="52" customFormat="1" ht="12">
      <c r="A196" s="54">
        <v>5212</v>
      </c>
      <c r="B196" s="19" t="s">
        <v>204</v>
      </c>
      <c r="C196" s="55">
        <f t="shared" si="40"/>
        <v>0</v>
      </c>
      <c r="D196" s="56"/>
      <c r="E196" s="56"/>
      <c r="F196" s="56"/>
      <c r="G196" s="57"/>
      <c r="H196" s="58"/>
      <c r="I196" s="59"/>
    </row>
    <row r="197" spans="1:9" s="52" customFormat="1" ht="12">
      <c r="A197" s="54">
        <v>5213</v>
      </c>
      <c r="B197" s="19" t="s">
        <v>205</v>
      </c>
      <c r="C197" s="55">
        <f t="shared" si="40"/>
        <v>0</v>
      </c>
      <c r="D197" s="56"/>
      <c r="E197" s="56"/>
      <c r="F197" s="56"/>
      <c r="G197" s="57"/>
      <c r="H197" s="58"/>
      <c r="I197" s="59"/>
    </row>
    <row r="198" spans="1:9" s="52" customFormat="1" ht="12">
      <c r="A198" s="54">
        <v>5214</v>
      </c>
      <c r="B198" s="19" t="s">
        <v>206</v>
      </c>
      <c r="C198" s="55">
        <f t="shared" si="40"/>
        <v>0</v>
      </c>
      <c r="D198" s="56"/>
      <c r="E198" s="56"/>
      <c r="F198" s="56"/>
      <c r="G198" s="57"/>
      <c r="H198" s="58"/>
      <c r="I198" s="59"/>
    </row>
    <row r="199" spans="1:9" s="52" customFormat="1" ht="12">
      <c r="A199" s="54">
        <v>5215</v>
      </c>
      <c r="B199" s="19" t="s">
        <v>207</v>
      </c>
      <c r="C199" s="55">
        <f t="shared" si="40"/>
        <v>0</v>
      </c>
      <c r="D199" s="56"/>
      <c r="E199" s="56"/>
      <c r="F199" s="56"/>
      <c r="G199" s="57"/>
      <c r="H199" s="58"/>
      <c r="I199" s="59"/>
    </row>
    <row r="200" spans="1:9" s="52" customFormat="1" ht="24">
      <c r="A200" s="54">
        <v>5216</v>
      </c>
      <c r="B200" s="19" t="s">
        <v>208</v>
      </c>
      <c r="C200" s="55">
        <f t="shared" si="40"/>
        <v>0</v>
      </c>
      <c r="D200" s="56"/>
      <c r="E200" s="56"/>
      <c r="F200" s="56"/>
      <c r="G200" s="57"/>
      <c r="H200" s="58"/>
      <c r="I200" s="59"/>
    </row>
    <row r="201" spans="1:9" s="52" customFormat="1" ht="12">
      <c r="A201" s="54">
        <v>5217</v>
      </c>
      <c r="B201" s="19" t="s">
        <v>209</v>
      </c>
      <c r="C201" s="55">
        <f t="shared" si="40"/>
        <v>0</v>
      </c>
      <c r="D201" s="56"/>
      <c r="E201" s="56"/>
      <c r="F201" s="56"/>
      <c r="G201" s="57"/>
      <c r="H201" s="58"/>
      <c r="I201" s="59"/>
    </row>
    <row r="202" spans="1:9" s="52" customFormat="1" ht="12">
      <c r="A202" s="54">
        <v>5218</v>
      </c>
      <c r="B202" s="19" t="s">
        <v>210</v>
      </c>
      <c r="C202" s="55">
        <f t="shared" si="40"/>
        <v>0</v>
      </c>
      <c r="D202" s="56"/>
      <c r="E202" s="56"/>
      <c r="F202" s="56"/>
      <c r="G202" s="57"/>
      <c r="H202" s="58"/>
      <c r="I202" s="59"/>
    </row>
    <row r="203" spans="1:9" s="52" customFormat="1" ht="12">
      <c r="A203" s="54">
        <v>5219</v>
      </c>
      <c r="B203" s="19" t="s">
        <v>211</v>
      </c>
      <c r="C203" s="55">
        <f t="shared" si="40"/>
        <v>0</v>
      </c>
      <c r="D203" s="56"/>
      <c r="E203" s="56"/>
      <c r="F203" s="56"/>
      <c r="G203" s="57"/>
      <c r="H203" s="58"/>
      <c r="I203" s="59"/>
    </row>
    <row r="204" spans="1:9" s="52" customFormat="1" ht="13.5" customHeight="1">
      <c r="A204" s="112">
        <v>5220</v>
      </c>
      <c r="B204" s="113" t="s">
        <v>212</v>
      </c>
      <c r="C204" s="114">
        <f t="shared" si="40"/>
        <v>0</v>
      </c>
      <c r="D204" s="120"/>
      <c r="E204" s="120"/>
      <c r="F204" s="120"/>
      <c r="G204" s="121"/>
      <c r="H204" s="122"/>
      <c r="I204" s="123"/>
    </row>
    <row r="205" spans="1:9" s="52" customFormat="1" ht="12">
      <c r="A205" s="112">
        <v>5230</v>
      </c>
      <c r="B205" s="113" t="s">
        <v>213</v>
      </c>
      <c r="C205" s="114">
        <f t="shared" si="40"/>
        <v>0</v>
      </c>
      <c r="D205" s="115">
        <f aca="true" t="shared" si="51" ref="D205:I205">SUM(D206:D214)</f>
        <v>0</v>
      </c>
      <c r="E205" s="115">
        <f t="shared" si="51"/>
        <v>0</v>
      </c>
      <c r="F205" s="115">
        <f t="shared" si="51"/>
        <v>0</v>
      </c>
      <c r="G205" s="116">
        <f t="shared" si="51"/>
        <v>0</v>
      </c>
      <c r="H205" s="117">
        <f t="shared" si="51"/>
        <v>0</v>
      </c>
      <c r="I205" s="118">
        <f t="shared" si="51"/>
        <v>0</v>
      </c>
    </row>
    <row r="206" spans="1:9" s="52" customFormat="1" ht="12">
      <c r="A206" s="54">
        <v>5231</v>
      </c>
      <c r="B206" s="19" t="s">
        <v>214</v>
      </c>
      <c r="C206" s="55">
        <f t="shared" si="40"/>
        <v>0</v>
      </c>
      <c r="D206" s="56"/>
      <c r="E206" s="56"/>
      <c r="F206" s="56"/>
      <c r="G206" s="57"/>
      <c r="H206" s="58"/>
      <c r="I206" s="59"/>
    </row>
    <row r="207" spans="1:9" s="52" customFormat="1" ht="12">
      <c r="A207" s="54">
        <v>5232</v>
      </c>
      <c r="B207" s="19" t="s">
        <v>215</v>
      </c>
      <c r="C207" s="55">
        <f t="shared" si="40"/>
        <v>0</v>
      </c>
      <c r="D207" s="56"/>
      <c r="E207" s="56"/>
      <c r="F207" s="56"/>
      <c r="G207" s="57"/>
      <c r="H207" s="58"/>
      <c r="I207" s="59"/>
    </row>
    <row r="208" spans="1:9" s="52" customFormat="1" ht="12">
      <c r="A208" s="54">
        <v>5233</v>
      </c>
      <c r="B208" s="19" t="s">
        <v>216</v>
      </c>
      <c r="C208" s="55">
        <f t="shared" si="40"/>
        <v>0</v>
      </c>
      <c r="D208" s="56"/>
      <c r="E208" s="56"/>
      <c r="F208" s="56"/>
      <c r="G208" s="57"/>
      <c r="H208" s="58"/>
      <c r="I208" s="59"/>
    </row>
    <row r="209" spans="1:9" s="52" customFormat="1" ht="24">
      <c r="A209" s="54">
        <v>5234</v>
      </c>
      <c r="B209" s="19" t="s">
        <v>217</v>
      </c>
      <c r="C209" s="55">
        <f t="shared" si="40"/>
        <v>0</v>
      </c>
      <c r="D209" s="56"/>
      <c r="E209" s="56"/>
      <c r="F209" s="56"/>
      <c r="G209" s="57"/>
      <c r="H209" s="58"/>
      <c r="I209" s="59"/>
    </row>
    <row r="210" spans="1:9" s="52" customFormat="1" ht="12">
      <c r="A210" s="54">
        <v>5235</v>
      </c>
      <c r="B210" s="19" t="s">
        <v>218</v>
      </c>
      <c r="C210" s="55">
        <f t="shared" si="40"/>
        <v>0</v>
      </c>
      <c r="D210" s="56"/>
      <c r="E210" s="56"/>
      <c r="F210" s="56"/>
      <c r="G210" s="57"/>
      <c r="H210" s="58"/>
      <c r="I210" s="59"/>
    </row>
    <row r="211" spans="1:9" s="52" customFormat="1" ht="14.25" customHeight="1">
      <c r="A211" s="54">
        <v>5236</v>
      </c>
      <c r="B211" s="19" t="s">
        <v>219</v>
      </c>
      <c r="C211" s="55">
        <f t="shared" si="40"/>
        <v>0</v>
      </c>
      <c r="D211" s="56"/>
      <c r="E211" s="56"/>
      <c r="F211" s="56"/>
      <c r="G211" s="57"/>
      <c r="H211" s="58"/>
      <c r="I211" s="59"/>
    </row>
    <row r="212" spans="1:9" s="52" customFormat="1" ht="14.25" customHeight="1">
      <c r="A212" s="54">
        <v>5237</v>
      </c>
      <c r="B212" s="19" t="s">
        <v>220</v>
      </c>
      <c r="C212" s="55">
        <f t="shared" si="40"/>
        <v>0</v>
      </c>
      <c r="D212" s="56"/>
      <c r="E212" s="56"/>
      <c r="F212" s="56"/>
      <c r="G212" s="57"/>
      <c r="H212" s="58"/>
      <c r="I212" s="59"/>
    </row>
    <row r="213" spans="1:9" s="52" customFormat="1" ht="24">
      <c r="A213" s="54">
        <v>5238</v>
      </c>
      <c r="B213" s="19" t="s">
        <v>221</v>
      </c>
      <c r="C213" s="55">
        <f t="shared" si="40"/>
        <v>0</v>
      </c>
      <c r="D213" s="56"/>
      <c r="E213" s="56"/>
      <c r="F213" s="56"/>
      <c r="G213" s="57"/>
      <c r="H213" s="58"/>
      <c r="I213" s="59"/>
    </row>
    <row r="214" spans="1:9" s="52" customFormat="1" ht="24">
      <c r="A214" s="54">
        <v>5239</v>
      </c>
      <c r="B214" s="19" t="s">
        <v>222</v>
      </c>
      <c r="C214" s="55">
        <f t="shared" si="40"/>
        <v>0</v>
      </c>
      <c r="D214" s="56"/>
      <c r="E214" s="56"/>
      <c r="F214" s="56"/>
      <c r="G214" s="57"/>
      <c r="H214" s="58"/>
      <c r="I214" s="59"/>
    </row>
    <row r="215" spans="1:9" s="52" customFormat="1" ht="24">
      <c r="A215" s="112">
        <v>5240</v>
      </c>
      <c r="B215" s="113" t="s">
        <v>223</v>
      </c>
      <c r="C215" s="114">
        <f t="shared" si="40"/>
        <v>0</v>
      </c>
      <c r="D215" s="120"/>
      <c r="E215" s="120"/>
      <c r="F215" s="120"/>
      <c r="G215" s="120"/>
      <c r="H215" s="120"/>
      <c r="I215" s="123"/>
    </row>
    <row r="216" spans="1:9" s="52" customFormat="1" ht="22.5" customHeight="1">
      <c r="A216" s="112">
        <v>5250</v>
      </c>
      <c r="B216" s="113" t="s">
        <v>224</v>
      </c>
      <c r="C216" s="114">
        <f t="shared" si="40"/>
        <v>901</v>
      </c>
      <c r="D216" s="120">
        <v>901</v>
      </c>
      <c r="E216" s="120"/>
      <c r="F216" s="120"/>
      <c r="G216" s="121"/>
      <c r="H216" s="122"/>
      <c r="I216" s="123"/>
    </row>
    <row r="217" spans="1:9" s="52" customFormat="1" ht="12">
      <c r="A217" s="112">
        <v>5260</v>
      </c>
      <c r="B217" s="113" t="s">
        <v>225</v>
      </c>
      <c r="C217" s="114">
        <f t="shared" si="40"/>
        <v>0</v>
      </c>
      <c r="D217" s="115">
        <f aca="true" t="shared" si="52" ref="D217:I217">SUM(D218)</f>
        <v>0</v>
      </c>
      <c r="E217" s="115">
        <f t="shared" si="52"/>
        <v>0</v>
      </c>
      <c r="F217" s="115">
        <f t="shared" si="52"/>
        <v>0</v>
      </c>
      <c r="G217" s="116">
        <f t="shared" si="52"/>
        <v>0</v>
      </c>
      <c r="H217" s="117">
        <f t="shared" si="52"/>
        <v>0</v>
      </c>
      <c r="I217" s="118">
        <f t="shared" si="52"/>
        <v>0</v>
      </c>
    </row>
    <row r="218" spans="1:9" s="52" customFormat="1" ht="24">
      <c r="A218" s="54">
        <v>5269</v>
      </c>
      <c r="B218" s="19" t="s">
        <v>226</v>
      </c>
      <c r="C218" s="55">
        <f t="shared" si="40"/>
        <v>0</v>
      </c>
      <c r="D218" s="56"/>
      <c r="E218" s="56"/>
      <c r="F218" s="56"/>
      <c r="G218" s="57"/>
      <c r="H218" s="58"/>
      <c r="I218" s="59"/>
    </row>
    <row r="219" spans="1:9" s="52" customFormat="1" ht="24">
      <c r="A219" s="112">
        <v>5270</v>
      </c>
      <c r="B219" s="113" t="s">
        <v>227</v>
      </c>
      <c r="C219" s="114">
        <f t="shared" si="40"/>
        <v>0</v>
      </c>
      <c r="D219" s="120"/>
      <c r="E219" s="120"/>
      <c r="F219" s="120"/>
      <c r="G219" s="121"/>
      <c r="H219" s="122"/>
      <c r="I219" s="123"/>
    </row>
    <row r="220" spans="1:9" s="52" customFormat="1" ht="12">
      <c r="A220" s="103">
        <v>6000</v>
      </c>
      <c r="B220" s="103" t="s">
        <v>228</v>
      </c>
      <c r="C220" s="104">
        <f t="shared" si="40"/>
        <v>0</v>
      </c>
      <c r="D220" s="105">
        <f aca="true" t="shared" si="53" ref="D220:I220">D221+D231+D240</f>
        <v>0</v>
      </c>
      <c r="E220" s="105">
        <f t="shared" si="53"/>
        <v>0</v>
      </c>
      <c r="F220" s="105">
        <f t="shared" si="53"/>
        <v>0</v>
      </c>
      <c r="G220" s="106">
        <f t="shared" si="53"/>
        <v>0</v>
      </c>
      <c r="H220" s="107">
        <f t="shared" si="53"/>
        <v>0</v>
      </c>
      <c r="I220" s="108">
        <f t="shared" si="53"/>
        <v>0</v>
      </c>
    </row>
    <row r="221" spans="1:9" s="52" customFormat="1" ht="14.25" customHeight="1">
      <c r="A221" s="138">
        <v>6200</v>
      </c>
      <c r="B221" s="139" t="s">
        <v>229</v>
      </c>
      <c r="C221" s="140">
        <f t="shared" si="40"/>
        <v>0</v>
      </c>
      <c r="D221" s="141">
        <f aca="true" t="shared" si="54" ref="D221:I221">SUM(D222,D223,D229,D230)</f>
        <v>0</v>
      </c>
      <c r="E221" s="141">
        <f t="shared" si="54"/>
        <v>0</v>
      </c>
      <c r="F221" s="141">
        <f t="shared" si="54"/>
        <v>0</v>
      </c>
      <c r="G221" s="141">
        <f t="shared" si="54"/>
        <v>0</v>
      </c>
      <c r="H221" s="141">
        <f t="shared" si="54"/>
        <v>0</v>
      </c>
      <c r="I221" s="142">
        <f t="shared" si="54"/>
        <v>0</v>
      </c>
    </row>
    <row r="222" spans="1:9" s="52" customFormat="1" ht="24">
      <c r="A222" s="112">
        <v>6220</v>
      </c>
      <c r="B222" s="113" t="s">
        <v>230</v>
      </c>
      <c r="C222" s="115">
        <f t="shared" si="40"/>
        <v>0</v>
      </c>
      <c r="D222" s="120"/>
      <c r="E222" s="120"/>
      <c r="F222" s="120"/>
      <c r="G222" s="120"/>
      <c r="H222" s="120"/>
      <c r="I222" s="123"/>
    </row>
    <row r="223" spans="1:9" s="52" customFormat="1" ht="14.25" customHeight="1">
      <c r="A223" s="143">
        <v>6250</v>
      </c>
      <c r="B223" s="144" t="s">
        <v>231</v>
      </c>
      <c r="C223" s="145">
        <f t="shared" si="40"/>
        <v>0</v>
      </c>
      <c r="D223" s="145">
        <f aca="true" t="shared" si="55" ref="D223:I223">SUM(D224:D228)</f>
        <v>0</v>
      </c>
      <c r="E223" s="145">
        <f t="shared" si="55"/>
        <v>0</v>
      </c>
      <c r="F223" s="145">
        <f t="shared" si="55"/>
        <v>0</v>
      </c>
      <c r="G223" s="145">
        <f t="shared" si="55"/>
        <v>0</v>
      </c>
      <c r="H223" s="145">
        <f t="shared" si="55"/>
        <v>0</v>
      </c>
      <c r="I223" s="146">
        <f t="shared" si="55"/>
        <v>0</v>
      </c>
    </row>
    <row r="224" spans="1:9" s="52" customFormat="1" ht="14.25" customHeight="1">
      <c r="A224" s="147">
        <v>6252</v>
      </c>
      <c r="B224" s="144" t="s">
        <v>232</v>
      </c>
      <c r="C224" s="145">
        <f t="shared" si="40"/>
        <v>0</v>
      </c>
      <c r="D224" s="148"/>
      <c r="E224" s="148"/>
      <c r="F224" s="148"/>
      <c r="G224" s="148"/>
      <c r="H224" s="148"/>
      <c r="I224" s="149"/>
    </row>
    <row r="225" spans="1:9" s="52" customFormat="1" ht="14.25" customHeight="1">
      <c r="A225" s="147">
        <v>6253</v>
      </c>
      <c r="B225" s="144" t="s">
        <v>233</v>
      </c>
      <c r="C225" s="145">
        <f t="shared" si="40"/>
        <v>0</v>
      </c>
      <c r="D225" s="148"/>
      <c r="E225" s="148"/>
      <c r="F225" s="148"/>
      <c r="G225" s="148"/>
      <c r="H225" s="148"/>
      <c r="I225" s="149"/>
    </row>
    <row r="226" spans="1:9" s="52" customFormat="1" ht="24">
      <c r="A226" s="147">
        <v>6254</v>
      </c>
      <c r="B226" s="144" t="s">
        <v>234</v>
      </c>
      <c r="C226" s="145">
        <f t="shared" si="40"/>
        <v>0</v>
      </c>
      <c r="D226" s="148"/>
      <c r="E226" s="148"/>
      <c r="F226" s="148"/>
      <c r="G226" s="148"/>
      <c r="H226" s="148"/>
      <c r="I226" s="149"/>
    </row>
    <row r="227" spans="1:9" s="52" customFormat="1" ht="24">
      <c r="A227" s="147">
        <v>6255</v>
      </c>
      <c r="B227" s="144" t="s">
        <v>235</v>
      </c>
      <c r="C227" s="145">
        <f t="shared" si="40"/>
        <v>0</v>
      </c>
      <c r="D227" s="148"/>
      <c r="E227" s="148"/>
      <c r="F227" s="148"/>
      <c r="G227" s="148"/>
      <c r="H227" s="148"/>
      <c r="I227" s="149"/>
    </row>
    <row r="228" spans="1:9" s="52" customFormat="1" ht="24">
      <c r="A228" s="147">
        <v>6259</v>
      </c>
      <c r="B228" s="144" t="s">
        <v>236</v>
      </c>
      <c r="C228" s="145">
        <f t="shared" si="40"/>
        <v>0</v>
      </c>
      <c r="D228" s="148"/>
      <c r="E228" s="148"/>
      <c r="F228" s="148"/>
      <c r="G228" s="148"/>
      <c r="H228" s="148"/>
      <c r="I228" s="149"/>
    </row>
    <row r="229" spans="1:9" s="52" customFormat="1" ht="24">
      <c r="A229" s="143">
        <v>6260</v>
      </c>
      <c r="B229" s="144" t="s">
        <v>237</v>
      </c>
      <c r="C229" s="145">
        <f t="shared" si="40"/>
        <v>0</v>
      </c>
      <c r="D229" s="148"/>
      <c r="E229" s="148"/>
      <c r="F229" s="148"/>
      <c r="G229" s="148"/>
      <c r="H229" s="148"/>
      <c r="I229" s="149"/>
    </row>
    <row r="230" spans="1:9" s="52" customFormat="1" ht="12">
      <c r="A230" s="150">
        <v>6270</v>
      </c>
      <c r="B230" s="151" t="s">
        <v>238</v>
      </c>
      <c r="C230" s="152">
        <f t="shared" si="40"/>
        <v>0</v>
      </c>
      <c r="D230" s="153"/>
      <c r="E230" s="153"/>
      <c r="F230" s="153"/>
      <c r="G230" s="153"/>
      <c r="H230" s="153"/>
      <c r="I230" s="126"/>
    </row>
    <row r="231" spans="1:9" s="52" customFormat="1" ht="12">
      <c r="A231" s="67">
        <v>6300</v>
      </c>
      <c r="B231" s="109" t="s">
        <v>239</v>
      </c>
      <c r="C231" s="68">
        <f t="shared" si="40"/>
        <v>0</v>
      </c>
      <c r="D231" s="110">
        <f aca="true" t="shared" si="56" ref="D231:I231">SUM(D232,D238,D239)</f>
        <v>0</v>
      </c>
      <c r="E231" s="110">
        <f t="shared" si="56"/>
        <v>0</v>
      </c>
      <c r="F231" s="110">
        <f t="shared" si="56"/>
        <v>0</v>
      </c>
      <c r="G231" s="110">
        <f t="shared" si="56"/>
        <v>0</v>
      </c>
      <c r="H231" s="110">
        <f t="shared" si="56"/>
        <v>0</v>
      </c>
      <c r="I231" s="111">
        <f t="shared" si="56"/>
        <v>0</v>
      </c>
    </row>
    <row r="232" spans="1:9" s="52" customFormat="1" ht="24">
      <c r="A232" s="112">
        <v>6320</v>
      </c>
      <c r="B232" s="113" t="s">
        <v>240</v>
      </c>
      <c r="C232" s="115">
        <f t="shared" si="40"/>
        <v>0</v>
      </c>
      <c r="D232" s="115">
        <f aca="true" t="shared" si="57" ref="D232:I232">SUM(D233:D237)</f>
        <v>0</v>
      </c>
      <c r="E232" s="115">
        <f t="shared" si="57"/>
        <v>0</v>
      </c>
      <c r="F232" s="115">
        <f t="shared" si="57"/>
        <v>0</v>
      </c>
      <c r="G232" s="115">
        <f t="shared" si="57"/>
        <v>0</v>
      </c>
      <c r="H232" s="115">
        <f t="shared" si="57"/>
        <v>0</v>
      </c>
      <c r="I232" s="118">
        <f t="shared" si="57"/>
        <v>0</v>
      </c>
    </row>
    <row r="233" spans="1:9" s="52" customFormat="1" ht="12">
      <c r="A233" s="147">
        <v>6321</v>
      </c>
      <c r="B233" s="144" t="s">
        <v>241</v>
      </c>
      <c r="C233" s="145">
        <f t="shared" si="40"/>
        <v>0</v>
      </c>
      <c r="D233" s="148"/>
      <c r="E233" s="148"/>
      <c r="F233" s="148"/>
      <c r="G233" s="148"/>
      <c r="H233" s="148"/>
      <c r="I233" s="149"/>
    </row>
    <row r="234" spans="1:9" s="52" customFormat="1" ht="12">
      <c r="A234" s="147">
        <v>6322</v>
      </c>
      <c r="B234" s="144" t="s">
        <v>242</v>
      </c>
      <c r="C234" s="145">
        <f t="shared" si="40"/>
        <v>0</v>
      </c>
      <c r="D234" s="148"/>
      <c r="E234" s="148"/>
      <c r="F234" s="148"/>
      <c r="G234" s="148"/>
      <c r="H234" s="148"/>
      <c r="I234" s="149"/>
    </row>
    <row r="235" spans="1:9" s="52" customFormat="1" ht="24">
      <c r="A235" s="147">
        <v>6323</v>
      </c>
      <c r="B235" s="144" t="s">
        <v>243</v>
      </c>
      <c r="C235" s="145">
        <f t="shared" si="40"/>
        <v>0</v>
      </c>
      <c r="D235" s="148"/>
      <c r="E235" s="148"/>
      <c r="F235" s="148"/>
      <c r="G235" s="148"/>
      <c r="H235" s="148"/>
      <c r="I235" s="149"/>
    </row>
    <row r="236" spans="1:9" s="52" customFormat="1" ht="24">
      <c r="A236" s="147">
        <v>6324</v>
      </c>
      <c r="B236" s="144" t="s">
        <v>244</v>
      </c>
      <c r="C236" s="145">
        <f aca="true" t="shared" si="58" ref="C236:C288">SUM(D236:I236)</f>
        <v>0</v>
      </c>
      <c r="D236" s="148"/>
      <c r="E236" s="148"/>
      <c r="F236" s="148"/>
      <c r="G236" s="148"/>
      <c r="H236" s="148"/>
      <c r="I236" s="149"/>
    </row>
    <row r="237" spans="1:9" s="52" customFormat="1" ht="12">
      <c r="A237" s="147">
        <v>6329</v>
      </c>
      <c r="B237" s="144" t="s">
        <v>245</v>
      </c>
      <c r="C237" s="145">
        <f t="shared" si="58"/>
        <v>0</v>
      </c>
      <c r="D237" s="148"/>
      <c r="E237" s="148"/>
      <c r="F237" s="148"/>
      <c r="G237" s="148"/>
      <c r="H237" s="148"/>
      <c r="I237" s="149"/>
    </row>
    <row r="238" spans="1:9" s="52" customFormat="1" ht="24">
      <c r="A238" s="143">
        <v>6330</v>
      </c>
      <c r="B238" s="144" t="s">
        <v>246</v>
      </c>
      <c r="C238" s="145">
        <f t="shared" si="58"/>
        <v>0</v>
      </c>
      <c r="D238" s="148"/>
      <c r="E238" s="148"/>
      <c r="F238" s="148"/>
      <c r="G238" s="148"/>
      <c r="H238" s="148"/>
      <c r="I238" s="149"/>
    </row>
    <row r="239" spans="1:9" s="52" customFormat="1" ht="12">
      <c r="A239" s="150">
        <v>6360</v>
      </c>
      <c r="B239" s="151" t="s">
        <v>247</v>
      </c>
      <c r="C239" s="152">
        <f t="shared" si="58"/>
        <v>0</v>
      </c>
      <c r="D239" s="153"/>
      <c r="E239" s="153"/>
      <c r="F239" s="153"/>
      <c r="G239" s="153"/>
      <c r="H239" s="153"/>
      <c r="I239" s="126"/>
    </row>
    <row r="240" spans="1:9" s="52" customFormat="1" ht="36">
      <c r="A240" s="67">
        <v>6400</v>
      </c>
      <c r="B240" s="109" t="s">
        <v>248</v>
      </c>
      <c r="C240" s="68">
        <f t="shared" si="58"/>
        <v>0</v>
      </c>
      <c r="D240" s="110">
        <f aca="true" t="shared" si="59" ref="D240:I240">SUM(D241:D247)</f>
        <v>0</v>
      </c>
      <c r="E240" s="110">
        <f t="shared" si="59"/>
        <v>0</v>
      </c>
      <c r="F240" s="110">
        <f t="shared" si="59"/>
        <v>0</v>
      </c>
      <c r="G240" s="110">
        <f t="shared" si="59"/>
        <v>0</v>
      </c>
      <c r="H240" s="110">
        <f t="shared" si="59"/>
        <v>0</v>
      </c>
      <c r="I240" s="111">
        <f t="shared" si="59"/>
        <v>0</v>
      </c>
    </row>
    <row r="241" spans="1:9" s="52" customFormat="1" ht="12">
      <c r="A241" s="112">
        <v>6410</v>
      </c>
      <c r="B241" s="113" t="s">
        <v>249</v>
      </c>
      <c r="C241" s="115">
        <f t="shared" si="58"/>
        <v>0</v>
      </c>
      <c r="D241" s="120"/>
      <c r="E241" s="120"/>
      <c r="F241" s="120"/>
      <c r="G241" s="120"/>
      <c r="H241" s="120"/>
      <c r="I241" s="123"/>
    </row>
    <row r="242" spans="1:9" s="52" customFormat="1" ht="24">
      <c r="A242" s="143">
        <v>6420</v>
      </c>
      <c r="B242" s="144" t="s">
        <v>250</v>
      </c>
      <c r="C242" s="145">
        <f t="shared" si="58"/>
        <v>0</v>
      </c>
      <c r="D242" s="148"/>
      <c r="E242" s="148"/>
      <c r="F242" s="148"/>
      <c r="G242" s="148"/>
      <c r="H242" s="148"/>
      <c r="I242" s="149"/>
    </row>
    <row r="243" spans="1:9" s="52" customFormat="1" ht="12">
      <c r="A243" s="143">
        <v>6430</v>
      </c>
      <c r="B243" s="144" t="s">
        <v>251</v>
      </c>
      <c r="C243" s="145">
        <f t="shared" si="58"/>
        <v>0</v>
      </c>
      <c r="D243" s="148"/>
      <c r="E243" s="148"/>
      <c r="F243" s="148"/>
      <c r="G243" s="148"/>
      <c r="H243" s="148"/>
      <c r="I243" s="149"/>
    </row>
    <row r="244" spans="1:9" s="52" customFormat="1" ht="24">
      <c r="A244" s="143">
        <v>6440</v>
      </c>
      <c r="B244" s="144" t="s">
        <v>252</v>
      </c>
      <c r="C244" s="145">
        <f t="shared" si="58"/>
        <v>0</v>
      </c>
      <c r="D244" s="148"/>
      <c r="E244" s="148"/>
      <c r="F244" s="148"/>
      <c r="G244" s="148"/>
      <c r="H244" s="148"/>
      <c r="I244" s="149"/>
    </row>
    <row r="245" spans="1:9" s="52" customFormat="1" ht="36">
      <c r="A245" s="143">
        <v>6450</v>
      </c>
      <c r="B245" s="144" t="s">
        <v>253</v>
      </c>
      <c r="C245" s="145">
        <f t="shared" si="58"/>
        <v>0</v>
      </c>
      <c r="D245" s="148"/>
      <c r="E245" s="148"/>
      <c r="F245" s="148"/>
      <c r="G245" s="148"/>
      <c r="H245" s="148"/>
      <c r="I245" s="149"/>
    </row>
    <row r="246" spans="1:9" s="52" customFormat="1" ht="12">
      <c r="A246" s="143">
        <v>6460</v>
      </c>
      <c r="B246" s="144" t="s">
        <v>254</v>
      </c>
      <c r="C246" s="145">
        <f t="shared" si="58"/>
        <v>0</v>
      </c>
      <c r="D246" s="148"/>
      <c r="E246" s="148"/>
      <c r="F246" s="148"/>
      <c r="G246" s="148"/>
      <c r="H246" s="148"/>
      <c r="I246" s="149"/>
    </row>
    <row r="247" spans="1:9" s="52" customFormat="1" ht="36">
      <c r="A247" s="150">
        <v>6470</v>
      </c>
      <c r="B247" s="151" t="s">
        <v>255</v>
      </c>
      <c r="C247" s="152">
        <f t="shared" si="58"/>
        <v>0</v>
      </c>
      <c r="D247" s="153"/>
      <c r="E247" s="153"/>
      <c r="F247" s="153"/>
      <c r="G247" s="153"/>
      <c r="H247" s="153"/>
      <c r="I247" s="126"/>
    </row>
    <row r="248" spans="1:9" s="52" customFormat="1" ht="60">
      <c r="A248" s="154">
        <v>7000</v>
      </c>
      <c r="B248" s="154" t="s">
        <v>256</v>
      </c>
      <c r="C248" s="155">
        <f t="shared" si="58"/>
        <v>0</v>
      </c>
      <c r="D248" s="156">
        <f aca="true" t="shared" si="60" ref="D248:I248">SUM(D249,D262,D268)</f>
        <v>0</v>
      </c>
      <c r="E248" s="156">
        <f t="shared" si="60"/>
        <v>0</v>
      </c>
      <c r="F248" s="156">
        <f t="shared" si="60"/>
        <v>0</v>
      </c>
      <c r="G248" s="156">
        <f t="shared" si="60"/>
        <v>0</v>
      </c>
      <c r="H248" s="156">
        <f t="shared" si="60"/>
        <v>0</v>
      </c>
      <c r="I248" s="157">
        <f t="shared" si="60"/>
        <v>0</v>
      </c>
    </row>
    <row r="249" spans="1:9" s="52" customFormat="1" ht="24">
      <c r="A249" s="158">
        <v>7200</v>
      </c>
      <c r="B249" s="109" t="s">
        <v>257</v>
      </c>
      <c r="C249" s="68">
        <f t="shared" si="58"/>
        <v>0</v>
      </c>
      <c r="D249" s="110">
        <f aca="true" t="shared" si="61" ref="D249:I249">SUM(D250,D251,D254,D261)</f>
        <v>0</v>
      </c>
      <c r="E249" s="110">
        <f t="shared" si="61"/>
        <v>0</v>
      </c>
      <c r="F249" s="110">
        <f t="shared" si="61"/>
        <v>0</v>
      </c>
      <c r="G249" s="110">
        <f t="shared" si="61"/>
        <v>0</v>
      </c>
      <c r="H249" s="110">
        <f t="shared" si="61"/>
        <v>0</v>
      </c>
      <c r="I249" s="111">
        <f t="shared" si="61"/>
        <v>0</v>
      </c>
    </row>
    <row r="250" spans="1:9" s="52" customFormat="1" ht="36">
      <c r="A250" s="159">
        <v>7210</v>
      </c>
      <c r="B250" s="113" t="s">
        <v>258</v>
      </c>
      <c r="C250" s="114">
        <f t="shared" si="58"/>
        <v>0</v>
      </c>
      <c r="D250" s="120"/>
      <c r="E250" s="120"/>
      <c r="F250" s="120"/>
      <c r="G250" s="121"/>
      <c r="H250" s="122"/>
      <c r="I250" s="123"/>
    </row>
    <row r="251" spans="1:9" s="52" customFormat="1" ht="24">
      <c r="A251" s="159">
        <v>7220</v>
      </c>
      <c r="B251" s="113" t="s">
        <v>259</v>
      </c>
      <c r="C251" s="114">
        <f t="shared" si="58"/>
        <v>0</v>
      </c>
      <c r="D251" s="115">
        <f aca="true" t="shared" si="62" ref="D251:I251">SUM(D252:D253)</f>
        <v>0</v>
      </c>
      <c r="E251" s="115">
        <f t="shared" si="62"/>
        <v>0</v>
      </c>
      <c r="F251" s="115">
        <f t="shared" si="62"/>
        <v>0</v>
      </c>
      <c r="G251" s="116">
        <f t="shared" si="62"/>
        <v>0</v>
      </c>
      <c r="H251" s="117">
        <f t="shared" si="62"/>
        <v>0</v>
      </c>
      <c r="I251" s="118">
        <f t="shared" si="62"/>
        <v>0</v>
      </c>
    </row>
    <row r="252" spans="1:9" s="119" customFormat="1" ht="36">
      <c r="A252" s="160">
        <v>7221</v>
      </c>
      <c r="B252" s="19" t="s">
        <v>260</v>
      </c>
      <c r="C252" s="55">
        <f t="shared" si="58"/>
        <v>0</v>
      </c>
      <c r="D252" s="56"/>
      <c r="E252" s="56"/>
      <c r="F252" s="56"/>
      <c r="G252" s="57"/>
      <c r="H252" s="58"/>
      <c r="I252" s="59"/>
    </row>
    <row r="253" spans="1:9" s="119" customFormat="1" ht="36">
      <c r="A253" s="160">
        <v>7222</v>
      </c>
      <c r="B253" s="19" t="s">
        <v>261</v>
      </c>
      <c r="C253" s="55">
        <f t="shared" si="58"/>
        <v>0</v>
      </c>
      <c r="D253" s="56"/>
      <c r="E253" s="56"/>
      <c r="F253" s="56"/>
      <c r="G253" s="57"/>
      <c r="H253" s="58"/>
      <c r="I253" s="59"/>
    </row>
    <row r="254" spans="1:9" s="119" customFormat="1" ht="36">
      <c r="A254" s="161">
        <v>7240</v>
      </c>
      <c r="B254" s="19" t="s">
        <v>262</v>
      </c>
      <c r="C254" s="55">
        <f t="shared" si="58"/>
        <v>0</v>
      </c>
      <c r="D254" s="133">
        <f aca="true" t="shared" si="63" ref="D254:I254">SUM(D255:D260)</f>
        <v>0</v>
      </c>
      <c r="E254" s="133">
        <f t="shared" si="63"/>
        <v>0</v>
      </c>
      <c r="F254" s="133">
        <f t="shared" si="63"/>
        <v>0</v>
      </c>
      <c r="G254" s="133">
        <f t="shared" si="63"/>
        <v>0</v>
      </c>
      <c r="H254" s="133">
        <f t="shared" si="63"/>
        <v>0</v>
      </c>
      <c r="I254" s="134">
        <f t="shared" si="63"/>
        <v>0</v>
      </c>
    </row>
    <row r="255" spans="1:9" s="119" customFormat="1" ht="36">
      <c r="A255" s="160">
        <v>7241</v>
      </c>
      <c r="B255" s="19" t="s">
        <v>263</v>
      </c>
      <c r="C255" s="55">
        <f t="shared" si="58"/>
        <v>0</v>
      </c>
      <c r="D255" s="56"/>
      <c r="E255" s="56"/>
      <c r="F255" s="56"/>
      <c r="G255" s="57"/>
      <c r="H255" s="58"/>
      <c r="I255" s="59"/>
    </row>
    <row r="256" spans="1:9" s="119" customFormat="1" ht="36">
      <c r="A256" s="160">
        <v>7242</v>
      </c>
      <c r="B256" s="19" t="s">
        <v>264</v>
      </c>
      <c r="C256" s="55">
        <f t="shared" si="58"/>
        <v>0</v>
      </c>
      <c r="D256" s="56"/>
      <c r="E256" s="56"/>
      <c r="F256" s="56"/>
      <c r="G256" s="57"/>
      <c r="H256" s="58"/>
      <c r="I256" s="59"/>
    </row>
    <row r="257" spans="1:9" s="119" customFormat="1" ht="36">
      <c r="A257" s="160">
        <v>7243</v>
      </c>
      <c r="B257" s="19" t="s">
        <v>265</v>
      </c>
      <c r="C257" s="55">
        <f t="shared" si="58"/>
        <v>0</v>
      </c>
      <c r="D257" s="56"/>
      <c r="E257" s="56"/>
      <c r="F257" s="56"/>
      <c r="G257" s="57"/>
      <c r="H257" s="58"/>
      <c r="I257" s="59"/>
    </row>
    <row r="258" spans="1:9" s="119" customFormat="1" ht="36">
      <c r="A258" s="160">
        <v>7244</v>
      </c>
      <c r="B258" s="19" t="s">
        <v>266</v>
      </c>
      <c r="C258" s="55">
        <f t="shared" si="58"/>
        <v>0</v>
      </c>
      <c r="D258" s="56"/>
      <c r="E258" s="56"/>
      <c r="F258" s="56"/>
      <c r="G258" s="57"/>
      <c r="H258" s="58"/>
      <c r="I258" s="59"/>
    </row>
    <row r="259" spans="1:9" s="119" customFormat="1" ht="12">
      <c r="A259" s="160">
        <v>7245</v>
      </c>
      <c r="B259" s="19" t="s">
        <v>267</v>
      </c>
      <c r="C259" s="55">
        <f t="shared" si="58"/>
        <v>0</v>
      </c>
      <c r="D259" s="56"/>
      <c r="E259" s="56"/>
      <c r="F259" s="56"/>
      <c r="G259" s="57"/>
      <c r="H259" s="58"/>
      <c r="I259" s="59"/>
    </row>
    <row r="260" spans="1:9" s="119" customFormat="1" ht="72">
      <c r="A260" s="160">
        <v>7246</v>
      </c>
      <c r="B260" s="19" t="s">
        <v>268</v>
      </c>
      <c r="C260" s="55">
        <f t="shared" si="58"/>
        <v>0</v>
      </c>
      <c r="D260" s="56"/>
      <c r="E260" s="56"/>
      <c r="F260" s="56"/>
      <c r="G260" s="57"/>
      <c r="H260" s="58"/>
      <c r="I260" s="59"/>
    </row>
    <row r="261" spans="1:9" s="119" customFormat="1" ht="36">
      <c r="A261" s="161">
        <v>7260</v>
      </c>
      <c r="B261" s="19" t="s">
        <v>269</v>
      </c>
      <c r="C261" s="55">
        <f t="shared" si="58"/>
        <v>0</v>
      </c>
      <c r="D261" s="56"/>
      <c r="E261" s="56"/>
      <c r="F261" s="56"/>
      <c r="G261" s="57"/>
      <c r="H261" s="58"/>
      <c r="I261" s="59"/>
    </row>
    <row r="262" spans="1:9" s="119" customFormat="1" ht="24">
      <c r="A262" s="162">
        <v>7500</v>
      </c>
      <c r="B262" s="139" t="s">
        <v>270</v>
      </c>
      <c r="C262" s="140">
        <f t="shared" si="58"/>
        <v>0</v>
      </c>
      <c r="D262" s="141">
        <f aca="true" t="shared" si="64" ref="D262:I262">SUM(D263)</f>
        <v>0</v>
      </c>
      <c r="E262" s="141">
        <f t="shared" si="64"/>
        <v>0</v>
      </c>
      <c r="F262" s="141">
        <f t="shared" si="64"/>
        <v>0</v>
      </c>
      <c r="G262" s="163">
        <f t="shared" si="64"/>
        <v>0</v>
      </c>
      <c r="H262" s="163">
        <f t="shared" si="64"/>
        <v>0</v>
      </c>
      <c r="I262" s="142">
        <f t="shared" si="64"/>
        <v>0</v>
      </c>
    </row>
    <row r="263" spans="1:9" s="119" customFormat="1" ht="48">
      <c r="A263" s="164">
        <v>7510</v>
      </c>
      <c r="B263" s="19" t="s">
        <v>271</v>
      </c>
      <c r="C263" s="55">
        <f t="shared" si="58"/>
        <v>0</v>
      </c>
      <c r="D263" s="133">
        <f aca="true" t="shared" si="65" ref="D263:I263">SUM(D264:D267)</f>
        <v>0</v>
      </c>
      <c r="E263" s="133">
        <f t="shared" si="65"/>
        <v>0</v>
      </c>
      <c r="F263" s="133">
        <f t="shared" si="65"/>
        <v>0</v>
      </c>
      <c r="G263" s="133">
        <f t="shared" si="65"/>
        <v>0</v>
      </c>
      <c r="H263" s="133">
        <f t="shared" si="65"/>
        <v>0</v>
      </c>
      <c r="I263" s="134">
        <f t="shared" si="65"/>
        <v>0</v>
      </c>
    </row>
    <row r="264" spans="1:9" s="119" customFormat="1" ht="73.5" customHeight="1">
      <c r="A264" s="160">
        <v>7511</v>
      </c>
      <c r="B264" s="19" t="s">
        <v>272</v>
      </c>
      <c r="C264" s="55">
        <f t="shared" si="58"/>
        <v>0</v>
      </c>
      <c r="D264" s="56"/>
      <c r="E264" s="56"/>
      <c r="F264" s="56"/>
      <c r="G264" s="57"/>
      <c r="H264" s="58"/>
      <c r="I264" s="59"/>
    </row>
    <row r="265" spans="1:9" s="119" customFormat="1" ht="72">
      <c r="A265" s="160">
        <v>7512</v>
      </c>
      <c r="B265" s="19" t="s">
        <v>273</v>
      </c>
      <c r="C265" s="55">
        <f t="shared" si="58"/>
        <v>0</v>
      </c>
      <c r="D265" s="56"/>
      <c r="E265" s="56"/>
      <c r="F265" s="56"/>
      <c r="G265" s="57"/>
      <c r="H265" s="58"/>
      <c r="I265" s="59"/>
    </row>
    <row r="266" spans="1:9" s="119" customFormat="1" ht="72">
      <c r="A266" s="160">
        <v>7515</v>
      </c>
      <c r="B266" s="19" t="s">
        <v>274</v>
      </c>
      <c r="C266" s="55">
        <f t="shared" si="58"/>
        <v>0</v>
      </c>
      <c r="D266" s="56"/>
      <c r="E266" s="56"/>
      <c r="F266" s="56"/>
      <c r="G266" s="57"/>
      <c r="H266" s="58"/>
      <c r="I266" s="59"/>
    </row>
    <row r="267" spans="1:9" s="119" customFormat="1" ht="94.5" customHeight="1">
      <c r="A267" s="165">
        <v>7516</v>
      </c>
      <c r="B267" s="19" t="s">
        <v>275</v>
      </c>
      <c r="C267" s="55">
        <f t="shared" si="58"/>
        <v>0</v>
      </c>
      <c r="D267" s="56"/>
      <c r="E267" s="56"/>
      <c r="F267" s="56"/>
      <c r="G267" s="57"/>
      <c r="H267" s="58"/>
      <c r="I267" s="59"/>
    </row>
    <row r="268" spans="1:9" s="52" customFormat="1" ht="12">
      <c r="A268" s="158">
        <v>7700</v>
      </c>
      <c r="B268" s="139" t="s">
        <v>276</v>
      </c>
      <c r="C268" s="140">
        <f t="shared" si="58"/>
        <v>0</v>
      </c>
      <c r="D268" s="141">
        <f aca="true" t="shared" si="66" ref="D268:I268">SUM(D269,D272)</f>
        <v>0</v>
      </c>
      <c r="E268" s="141">
        <f t="shared" si="66"/>
        <v>0</v>
      </c>
      <c r="F268" s="141">
        <f t="shared" si="66"/>
        <v>0</v>
      </c>
      <c r="G268" s="141">
        <f t="shared" si="66"/>
        <v>0</v>
      </c>
      <c r="H268" s="141">
        <f t="shared" si="66"/>
        <v>0</v>
      </c>
      <c r="I268" s="142">
        <f t="shared" si="66"/>
        <v>0</v>
      </c>
    </row>
    <row r="269" spans="1:9" s="52" customFormat="1" ht="21" customHeight="1">
      <c r="A269" s="159">
        <v>7710</v>
      </c>
      <c r="B269" s="113" t="s">
        <v>277</v>
      </c>
      <c r="C269" s="114">
        <f t="shared" si="58"/>
        <v>0</v>
      </c>
      <c r="D269" s="115">
        <f aca="true" t="shared" si="67" ref="D269:I269">SUM(D270:D271)</f>
        <v>0</v>
      </c>
      <c r="E269" s="115">
        <f t="shared" si="67"/>
        <v>0</v>
      </c>
      <c r="F269" s="115">
        <f t="shared" si="67"/>
        <v>0</v>
      </c>
      <c r="G269" s="116">
        <f t="shared" si="67"/>
        <v>0</v>
      </c>
      <c r="H269" s="117">
        <f t="shared" si="67"/>
        <v>0</v>
      </c>
      <c r="I269" s="118">
        <f t="shared" si="67"/>
        <v>0</v>
      </c>
    </row>
    <row r="270" spans="1:9" s="119" customFormat="1" ht="36">
      <c r="A270" s="160">
        <v>7711</v>
      </c>
      <c r="B270" s="19" t="s">
        <v>278</v>
      </c>
      <c r="C270" s="55">
        <f t="shared" si="58"/>
        <v>0</v>
      </c>
      <c r="D270" s="56"/>
      <c r="E270" s="56"/>
      <c r="F270" s="56"/>
      <c r="G270" s="57"/>
      <c r="H270" s="58"/>
      <c r="I270" s="59"/>
    </row>
    <row r="271" spans="1:9" s="119" customFormat="1" ht="36">
      <c r="A271" s="160">
        <v>7712</v>
      </c>
      <c r="B271" s="19" t="s">
        <v>279</v>
      </c>
      <c r="C271" s="55">
        <f t="shared" si="58"/>
        <v>0</v>
      </c>
      <c r="D271" s="56"/>
      <c r="E271" s="56"/>
      <c r="F271" s="56"/>
      <c r="G271" s="57"/>
      <c r="H271" s="58"/>
      <c r="I271" s="59"/>
    </row>
    <row r="272" spans="1:9" s="119" customFormat="1" ht="12">
      <c r="A272" s="161">
        <v>7720</v>
      </c>
      <c r="B272" s="19" t="s">
        <v>280</v>
      </c>
      <c r="C272" s="55">
        <f t="shared" si="58"/>
        <v>0</v>
      </c>
      <c r="D272" s="56"/>
      <c r="E272" s="56"/>
      <c r="F272" s="56"/>
      <c r="G272" s="56"/>
      <c r="H272" s="56"/>
      <c r="I272" s="59"/>
    </row>
    <row r="273" spans="1:9" s="52" customFormat="1" ht="48">
      <c r="A273" s="166">
        <v>9000</v>
      </c>
      <c r="B273" s="167" t="s">
        <v>281</v>
      </c>
      <c r="C273" s="104">
        <f t="shared" si="58"/>
        <v>0</v>
      </c>
      <c r="D273" s="105">
        <f aca="true" t="shared" si="68" ref="D273:I273">SUM(D274,D277,D279,D281)</f>
        <v>0</v>
      </c>
      <c r="E273" s="105">
        <f t="shared" si="68"/>
        <v>0</v>
      </c>
      <c r="F273" s="105">
        <f t="shared" si="68"/>
        <v>0</v>
      </c>
      <c r="G273" s="105">
        <f t="shared" si="68"/>
        <v>0</v>
      </c>
      <c r="H273" s="105">
        <f t="shared" si="68"/>
        <v>0</v>
      </c>
      <c r="I273" s="108">
        <f t="shared" si="68"/>
        <v>0</v>
      </c>
    </row>
    <row r="274" spans="1:9" s="52" customFormat="1" ht="36">
      <c r="A274" s="168">
        <v>9200</v>
      </c>
      <c r="B274" s="169" t="s">
        <v>282</v>
      </c>
      <c r="C274" s="68">
        <f t="shared" si="58"/>
        <v>0</v>
      </c>
      <c r="D274" s="110">
        <f aca="true" t="shared" si="69" ref="D274:I274">SUM(D275:D276)</f>
        <v>0</v>
      </c>
      <c r="E274" s="110">
        <f t="shared" si="69"/>
        <v>0</v>
      </c>
      <c r="F274" s="110">
        <f t="shared" si="69"/>
        <v>0</v>
      </c>
      <c r="G274" s="124">
        <f t="shared" si="69"/>
        <v>0</v>
      </c>
      <c r="H274" s="74">
        <f t="shared" si="69"/>
        <v>0</v>
      </c>
      <c r="I274" s="111">
        <f t="shared" si="69"/>
        <v>0</v>
      </c>
    </row>
    <row r="275" spans="1:9" s="52" customFormat="1" ht="36">
      <c r="A275" s="170">
        <v>9210</v>
      </c>
      <c r="B275" s="171" t="s">
        <v>283</v>
      </c>
      <c r="C275" s="114">
        <f t="shared" si="58"/>
        <v>0</v>
      </c>
      <c r="D275" s="120"/>
      <c r="E275" s="120"/>
      <c r="F275" s="120"/>
      <c r="G275" s="121"/>
      <c r="H275" s="122"/>
      <c r="I275" s="123"/>
    </row>
    <row r="276" spans="1:9" s="52" customFormat="1" ht="36">
      <c r="A276" s="170">
        <v>9220</v>
      </c>
      <c r="B276" s="171" t="s">
        <v>284</v>
      </c>
      <c r="C276" s="114">
        <f t="shared" si="58"/>
        <v>0</v>
      </c>
      <c r="D276" s="120"/>
      <c r="E276" s="120"/>
      <c r="F276" s="120"/>
      <c r="G276" s="121"/>
      <c r="H276" s="122"/>
      <c r="I276" s="123"/>
    </row>
    <row r="277" spans="1:9" s="52" customFormat="1" ht="36">
      <c r="A277" s="168">
        <v>9300</v>
      </c>
      <c r="B277" s="172" t="s">
        <v>285</v>
      </c>
      <c r="C277" s="68">
        <f t="shared" si="58"/>
        <v>0</v>
      </c>
      <c r="D277" s="110">
        <f aca="true" t="shared" si="70" ref="D277:I277">SUM(D278)</f>
        <v>0</v>
      </c>
      <c r="E277" s="110">
        <f t="shared" si="70"/>
        <v>0</v>
      </c>
      <c r="F277" s="110">
        <f t="shared" si="70"/>
        <v>0</v>
      </c>
      <c r="G277" s="110">
        <f t="shared" si="70"/>
        <v>0</v>
      </c>
      <c r="H277" s="110">
        <f t="shared" si="70"/>
        <v>0</v>
      </c>
      <c r="I277" s="111">
        <f t="shared" si="70"/>
        <v>0</v>
      </c>
    </row>
    <row r="278" spans="1:9" s="52" customFormat="1" ht="48">
      <c r="A278" s="173">
        <v>9320</v>
      </c>
      <c r="B278" s="174" t="s">
        <v>286</v>
      </c>
      <c r="C278" s="55">
        <f t="shared" si="58"/>
        <v>0</v>
      </c>
      <c r="D278" s="56"/>
      <c r="E278" s="56"/>
      <c r="F278" s="56"/>
      <c r="G278" s="57"/>
      <c r="H278" s="58"/>
      <c r="I278" s="59"/>
    </row>
    <row r="279" spans="1:9" s="52" customFormat="1" ht="36">
      <c r="A279" s="168">
        <v>9400</v>
      </c>
      <c r="B279" s="172" t="s">
        <v>287</v>
      </c>
      <c r="C279" s="68">
        <f t="shared" si="58"/>
        <v>0</v>
      </c>
      <c r="D279" s="110">
        <f aca="true" t="shared" si="71" ref="D279:I279">SUM(D280:D280)</f>
        <v>0</v>
      </c>
      <c r="E279" s="110">
        <f t="shared" si="71"/>
        <v>0</v>
      </c>
      <c r="F279" s="110">
        <f t="shared" si="71"/>
        <v>0</v>
      </c>
      <c r="G279" s="124">
        <f t="shared" si="71"/>
        <v>0</v>
      </c>
      <c r="H279" s="74">
        <f t="shared" si="71"/>
        <v>0</v>
      </c>
      <c r="I279" s="111">
        <f t="shared" si="71"/>
        <v>0</v>
      </c>
    </row>
    <row r="280" spans="1:9" s="52" customFormat="1" ht="48">
      <c r="A280" s="170">
        <v>9420</v>
      </c>
      <c r="B280" s="171" t="s">
        <v>288</v>
      </c>
      <c r="C280" s="114">
        <f t="shared" si="58"/>
        <v>0</v>
      </c>
      <c r="D280" s="120"/>
      <c r="E280" s="120"/>
      <c r="F280" s="120"/>
      <c r="G280" s="121"/>
      <c r="H280" s="122"/>
      <c r="I280" s="123"/>
    </row>
    <row r="281" spans="1:9" s="52" customFormat="1" ht="36">
      <c r="A281" s="175">
        <v>9600</v>
      </c>
      <c r="B281" s="176" t="s">
        <v>289</v>
      </c>
      <c r="C281" s="177">
        <f t="shared" si="58"/>
        <v>0</v>
      </c>
      <c r="D281" s="177">
        <f aca="true" t="shared" si="72" ref="D281:I281">SUM(D282)</f>
        <v>0</v>
      </c>
      <c r="E281" s="177">
        <f t="shared" si="72"/>
        <v>0</v>
      </c>
      <c r="F281" s="177">
        <f t="shared" si="72"/>
        <v>0</v>
      </c>
      <c r="G281" s="177">
        <f t="shared" si="72"/>
        <v>0</v>
      </c>
      <c r="H281" s="177">
        <f t="shared" si="72"/>
        <v>0</v>
      </c>
      <c r="I281" s="178">
        <f t="shared" si="72"/>
        <v>0</v>
      </c>
    </row>
    <row r="282" spans="1:9" s="52" customFormat="1" ht="36">
      <c r="A282" s="170">
        <v>9610</v>
      </c>
      <c r="B282" s="171" t="s">
        <v>290</v>
      </c>
      <c r="C282" s="115">
        <f t="shared" si="58"/>
        <v>0</v>
      </c>
      <c r="D282" s="115">
        <f aca="true" t="shared" si="73" ref="D282:I282">SUM(D283:D285)</f>
        <v>0</v>
      </c>
      <c r="E282" s="115">
        <f t="shared" si="73"/>
        <v>0</v>
      </c>
      <c r="F282" s="115">
        <f t="shared" si="73"/>
        <v>0</v>
      </c>
      <c r="G282" s="115">
        <f t="shared" si="73"/>
        <v>0</v>
      </c>
      <c r="H282" s="115">
        <f t="shared" si="73"/>
        <v>0</v>
      </c>
      <c r="I282" s="118">
        <f t="shared" si="73"/>
        <v>0</v>
      </c>
    </row>
    <row r="283" spans="1:9" s="52" customFormat="1" ht="72">
      <c r="A283" s="179">
        <v>9611</v>
      </c>
      <c r="B283" s="180" t="s">
        <v>291</v>
      </c>
      <c r="C283" s="145">
        <f t="shared" si="58"/>
        <v>0</v>
      </c>
      <c r="D283" s="148"/>
      <c r="E283" s="148"/>
      <c r="F283" s="148"/>
      <c r="G283" s="148"/>
      <c r="H283" s="148"/>
      <c r="I283" s="149"/>
    </row>
    <row r="284" spans="1:9" s="52" customFormat="1" ht="60">
      <c r="A284" s="179">
        <v>9612</v>
      </c>
      <c r="B284" s="180" t="s">
        <v>292</v>
      </c>
      <c r="C284" s="145">
        <f t="shared" si="58"/>
        <v>0</v>
      </c>
      <c r="D284" s="148"/>
      <c r="E284" s="148"/>
      <c r="F284" s="148"/>
      <c r="G284" s="148"/>
      <c r="H284" s="148"/>
      <c r="I284" s="149"/>
    </row>
    <row r="285" spans="1:9" s="52" customFormat="1" ht="87" customHeight="1">
      <c r="A285" s="181">
        <v>9619</v>
      </c>
      <c r="B285" s="182" t="s">
        <v>293</v>
      </c>
      <c r="C285" s="145">
        <f t="shared" si="58"/>
        <v>0</v>
      </c>
      <c r="D285" s="153"/>
      <c r="E285" s="153"/>
      <c r="F285" s="153"/>
      <c r="G285" s="153"/>
      <c r="H285" s="153"/>
      <c r="I285" s="126"/>
    </row>
    <row r="286" spans="1:9" s="52" customFormat="1" ht="12">
      <c r="A286" s="183"/>
      <c r="B286" s="19" t="s">
        <v>294</v>
      </c>
      <c r="C286" s="55">
        <f t="shared" si="58"/>
        <v>0</v>
      </c>
      <c r="D286" s="133">
        <f aca="true" t="shared" si="74" ref="D286:I286">SUM(D287:D288)</f>
        <v>0</v>
      </c>
      <c r="E286" s="133">
        <f t="shared" si="74"/>
        <v>0</v>
      </c>
      <c r="F286" s="133">
        <f t="shared" si="74"/>
        <v>0</v>
      </c>
      <c r="G286" s="184">
        <f t="shared" si="74"/>
        <v>0</v>
      </c>
      <c r="H286" s="185">
        <f t="shared" si="74"/>
        <v>0</v>
      </c>
      <c r="I286" s="134">
        <f t="shared" si="74"/>
        <v>0</v>
      </c>
    </row>
    <row r="287" spans="1:9" s="52" customFormat="1" ht="12">
      <c r="A287" s="183"/>
      <c r="B287" s="54" t="s">
        <v>30</v>
      </c>
      <c r="C287" s="55">
        <f t="shared" si="58"/>
        <v>0</v>
      </c>
      <c r="D287" s="56"/>
      <c r="E287" s="56"/>
      <c r="F287" s="56"/>
      <c r="G287" s="57"/>
      <c r="H287" s="58"/>
      <c r="I287" s="59"/>
    </row>
    <row r="288" spans="1:9" s="52" customFormat="1" ht="12">
      <c r="A288" s="183"/>
      <c r="B288" s="186" t="s">
        <v>31</v>
      </c>
      <c r="C288" s="55">
        <f t="shared" si="58"/>
        <v>0</v>
      </c>
      <c r="D288" s="56"/>
      <c r="E288" s="56"/>
      <c r="F288" s="56"/>
      <c r="G288" s="57"/>
      <c r="H288" s="58"/>
      <c r="I288" s="59"/>
    </row>
    <row r="289" spans="1:9" s="194" customFormat="1" ht="12">
      <c r="A289" s="187"/>
      <c r="B289" s="188" t="s">
        <v>295</v>
      </c>
      <c r="C289" s="189">
        <f aca="true" t="shared" si="75" ref="C289:I289">SUM(C286,C273,C248,C220,C184,C176,C169,C71,C47)</f>
        <v>10901</v>
      </c>
      <c r="D289" s="190">
        <f t="shared" si="75"/>
        <v>10901</v>
      </c>
      <c r="E289" s="190">
        <f t="shared" si="75"/>
        <v>0</v>
      </c>
      <c r="F289" s="190">
        <f t="shared" si="75"/>
        <v>0</v>
      </c>
      <c r="G289" s="191">
        <f t="shared" si="75"/>
        <v>0</v>
      </c>
      <c r="H289" s="192">
        <f t="shared" si="75"/>
        <v>0</v>
      </c>
      <c r="I289" s="193">
        <f t="shared" si="75"/>
        <v>0</v>
      </c>
    </row>
    <row r="290" spans="1:9" s="194" customFormat="1" ht="3" customHeight="1">
      <c r="A290" s="187"/>
      <c r="B290" s="187"/>
      <c r="C290" s="140"/>
      <c r="D290" s="141"/>
      <c r="E290" s="141"/>
      <c r="F290" s="141"/>
      <c r="G290" s="141"/>
      <c r="H290" s="141"/>
      <c r="I290" s="142"/>
    </row>
    <row r="291" spans="1:9" s="197" customFormat="1" ht="12">
      <c r="A291" s="730" t="s">
        <v>296</v>
      </c>
      <c r="B291" s="731"/>
      <c r="C291" s="195">
        <f>SUM(D291:I291)</f>
        <v>0</v>
      </c>
      <c r="D291" s="195">
        <f>D21-D45</f>
        <v>0</v>
      </c>
      <c r="E291" s="195">
        <f>E21-E45</f>
        <v>0</v>
      </c>
      <c r="F291" s="195">
        <f>F21-F45</f>
        <v>0</v>
      </c>
      <c r="G291" s="195">
        <f>SUM(G21:G22)-G45</f>
        <v>0</v>
      </c>
      <c r="H291" s="195">
        <f>H23-H45</f>
        <v>0</v>
      </c>
      <c r="I291" s="196">
        <f>SUM(I40:I42)-I45</f>
        <v>0</v>
      </c>
    </row>
    <row r="292" spans="1:9" s="194" customFormat="1" ht="3" customHeight="1">
      <c r="A292" s="198"/>
      <c r="B292" s="198"/>
      <c r="C292" s="140"/>
      <c r="D292" s="141"/>
      <c r="E292" s="141"/>
      <c r="F292" s="141"/>
      <c r="G292" s="141"/>
      <c r="H292" s="141"/>
      <c r="I292" s="142"/>
    </row>
    <row r="293" spans="1:9" s="197" customFormat="1" ht="12">
      <c r="A293" s="730" t="s">
        <v>297</v>
      </c>
      <c r="B293" s="731"/>
      <c r="C293" s="195">
        <f aca="true" t="shared" si="76" ref="C293:I293">SUM(C294,C296)-C304+C306</f>
        <v>0</v>
      </c>
      <c r="D293" s="195">
        <f t="shared" si="76"/>
        <v>0</v>
      </c>
      <c r="E293" s="195">
        <f t="shared" si="76"/>
        <v>0</v>
      </c>
      <c r="F293" s="195">
        <f t="shared" si="76"/>
        <v>0</v>
      </c>
      <c r="G293" s="195">
        <f t="shared" si="76"/>
        <v>0</v>
      </c>
      <c r="H293" s="195">
        <f t="shared" si="76"/>
        <v>0</v>
      </c>
      <c r="I293" s="196">
        <f t="shared" si="76"/>
        <v>0</v>
      </c>
    </row>
    <row r="294" spans="1:9" s="197" customFormat="1" ht="12">
      <c r="A294" s="199" t="s">
        <v>298</v>
      </c>
      <c r="B294" s="199" t="s">
        <v>299</v>
      </c>
      <c r="C294" s="195">
        <f aca="true" t="shared" si="77" ref="C294:I294">C18-C286</f>
        <v>0</v>
      </c>
      <c r="D294" s="195">
        <f t="shared" si="77"/>
        <v>0</v>
      </c>
      <c r="E294" s="195">
        <f t="shared" si="77"/>
        <v>0</v>
      </c>
      <c r="F294" s="195">
        <f t="shared" si="77"/>
        <v>0</v>
      </c>
      <c r="G294" s="195">
        <f t="shared" si="77"/>
        <v>0</v>
      </c>
      <c r="H294" s="195">
        <f t="shared" si="77"/>
        <v>0</v>
      </c>
      <c r="I294" s="196">
        <f t="shared" si="77"/>
        <v>0</v>
      </c>
    </row>
    <row r="295" spans="1:9" s="194" customFormat="1" ht="3" customHeight="1">
      <c r="A295" s="187"/>
      <c r="B295" s="187"/>
      <c r="C295" s="140"/>
      <c r="D295" s="141"/>
      <c r="E295" s="141"/>
      <c r="F295" s="141"/>
      <c r="G295" s="141"/>
      <c r="H295" s="141"/>
      <c r="I295" s="142"/>
    </row>
    <row r="296" spans="1:9" s="197" customFormat="1" ht="12">
      <c r="A296" s="200" t="s">
        <v>300</v>
      </c>
      <c r="B296" s="200" t="s">
        <v>301</v>
      </c>
      <c r="C296" s="195">
        <f aca="true" t="shared" si="78" ref="C296:I296">SUM(C297,C299,C301)-SUM(C298,C300,C302)</f>
        <v>0</v>
      </c>
      <c r="D296" s="195">
        <f t="shared" si="78"/>
        <v>0</v>
      </c>
      <c r="E296" s="195">
        <f t="shared" si="78"/>
        <v>0</v>
      </c>
      <c r="F296" s="195">
        <f t="shared" si="78"/>
        <v>0</v>
      </c>
      <c r="G296" s="195">
        <f t="shared" si="78"/>
        <v>0</v>
      </c>
      <c r="H296" s="195">
        <f t="shared" si="78"/>
        <v>0</v>
      </c>
      <c r="I296" s="196">
        <f t="shared" si="78"/>
        <v>0</v>
      </c>
    </row>
    <row r="297" spans="1:9" s="194" customFormat="1" ht="12">
      <c r="A297" s="201" t="s">
        <v>302</v>
      </c>
      <c r="B297" s="201" t="s">
        <v>303</v>
      </c>
      <c r="C297" s="202">
        <f aca="true" t="shared" si="79" ref="C297:C302">SUM(D297:I297)</f>
        <v>0</v>
      </c>
      <c r="D297" s="203"/>
      <c r="E297" s="203"/>
      <c r="F297" s="203"/>
      <c r="G297" s="203"/>
      <c r="H297" s="203"/>
      <c r="I297" s="204"/>
    </row>
    <row r="298" spans="1:9" s="194" customFormat="1" ht="12">
      <c r="A298" s="205" t="s">
        <v>304</v>
      </c>
      <c r="B298" s="205" t="s">
        <v>305</v>
      </c>
      <c r="C298" s="206">
        <f t="shared" si="79"/>
        <v>0</v>
      </c>
      <c r="D298" s="148"/>
      <c r="E298" s="148"/>
      <c r="F298" s="148"/>
      <c r="G298" s="148"/>
      <c r="H298" s="148"/>
      <c r="I298" s="149"/>
    </row>
    <row r="299" spans="1:9" s="194" customFormat="1" ht="12">
      <c r="A299" s="205" t="s">
        <v>306</v>
      </c>
      <c r="B299" s="205" t="s">
        <v>307</v>
      </c>
      <c r="C299" s="206">
        <f t="shared" si="79"/>
        <v>0</v>
      </c>
      <c r="D299" s="148"/>
      <c r="E299" s="148"/>
      <c r="F299" s="148"/>
      <c r="G299" s="148"/>
      <c r="H299" s="148"/>
      <c r="I299" s="149"/>
    </row>
    <row r="300" spans="1:9" s="194" customFormat="1" ht="12">
      <c r="A300" s="205" t="s">
        <v>308</v>
      </c>
      <c r="B300" s="205" t="s">
        <v>309</v>
      </c>
      <c r="C300" s="206">
        <f t="shared" si="79"/>
        <v>0</v>
      </c>
      <c r="D300" s="148"/>
      <c r="E300" s="148"/>
      <c r="F300" s="148"/>
      <c r="G300" s="148"/>
      <c r="H300" s="148"/>
      <c r="I300" s="149"/>
    </row>
    <row r="301" spans="1:9" s="194" customFormat="1" ht="12">
      <c r="A301" s="205" t="s">
        <v>310</v>
      </c>
      <c r="B301" s="205" t="s">
        <v>311</v>
      </c>
      <c r="C301" s="206">
        <f t="shared" si="79"/>
        <v>0</v>
      </c>
      <c r="D301" s="148"/>
      <c r="E301" s="148"/>
      <c r="F301" s="148"/>
      <c r="G301" s="148"/>
      <c r="H301" s="148"/>
      <c r="I301" s="149"/>
    </row>
    <row r="302" spans="1:9" s="194" customFormat="1" ht="12">
      <c r="A302" s="207" t="s">
        <v>312</v>
      </c>
      <c r="B302" s="207" t="s">
        <v>313</v>
      </c>
      <c r="C302" s="208">
        <f t="shared" si="79"/>
        <v>0</v>
      </c>
      <c r="D302" s="153"/>
      <c r="E302" s="153"/>
      <c r="F302" s="153"/>
      <c r="G302" s="153"/>
      <c r="H302" s="153"/>
      <c r="I302" s="126"/>
    </row>
    <row r="303" spans="1:9" s="194" customFormat="1" ht="3" customHeight="1">
      <c r="A303" s="187"/>
      <c r="B303" s="187"/>
      <c r="C303" s="140"/>
      <c r="D303" s="209"/>
      <c r="E303" s="209"/>
      <c r="F303" s="209"/>
      <c r="G303" s="209"/>
      <c r="H303" s="209"/>
      <c r="I303" s="210"/>
    </row>
    <row r="304" spans="1:9" s="197" customFormat="1" ht="12">
      <c r="A304" s="200" t="s">
        <v>314</v>
      </c>
      <c r="B304" s="200" t="s">
        <v>315</v>
      </c>
      <c r="C304" s="211">
        <f>SUM(D304:I304)</f>
        <v>0</v>
      </c>
      <c r="D304" s="212"/>
      <c r="E304" s="212"/>
      <c r="F304" s="212"/>
      <c r="G304" s="212"/>
      <c r="H304" s="212"/>
      <c r="I304" s="213"/>
    </row>
    <row r="305" spans="1:9" s="197" customFormat="1" ht="3" customHeight="1">
      <c r="A305" s="214"/>
      <c r="B305" s="215"/>
      <c r="C305" s="216"/>
      <c r="D305" s="217"/>
      <c r="E305" s="218"/>
      <c r="F305" s="218"/>
      <c r="G305" s="218"/>
      <c r="H305" s="218"/>
      <c r="I305" s="219"/>
    </row>
    <row r="306" spans="1:9" s="197" customFormat="1" ht="48">
      <c r="A306" s="214" t="s">
        <v>316</v>
      </c>
      <c r="B306" s="220" t="s">
        <v>317</v>
      </c>
      <c r="C306" s="221">
        <f>SUM(D306:I306)</f>
        <v>0</v>
      </c>
      <c r="D306" s="222"/>
      <c r="E306" s="223"/>
      <c r="F306" s="223"/>
      <c r="G306" s="223"/>
      <c r="H306" s="223"/>
      <c r="I306" s="224"/>
    </row>
    <row r="307" s="52" customFormat="1" ht="11.25"/>
    <row r="308" s="52" customFormat="1" ht="11.25"/>
    <row r="309" s="52" customFormat="1" ht="11.25"/>
    <row r="310" s="52" customFormat="1" ht="11.25"/>
    <row r="311" s="52" customFormat="1" ht="11.25"/>
    <row r="312" s="52" customFormat="1" ht="11.25"/>
    <row r="313" s="52" customFormat="1" ht="11.25"/>
    <row r="314" s="52" customFormat="1" ht="11.25"/>
    <row r="315" s="52" customFormat="1" ht="11.25"/>
    <row r="316" s="52" customFormat="1" ht="11.25"/>
    <row r="317" s="52" customFormat="1" ht="11.25"/>
    <row r="318" s="52" customFormat="1" ht="11.25"/>
    <row r="319" s="52" customFormat="1" ht="11.25"/>
    <row r="320" s="52" customFormat="1" ht="11.25"/>
    <row r="321" s="52" customFormat="1" ht="11.25"/>
    <row r="322" s="52" customFormat="1" ht="11.25"/>
    <row r="323" s="52" customFormat="1" ht="11.25"/>
    <row r="324" s="52" customFormat="1" ht="11.25"/>
    <row r="325" s="52" customFormat="1" ht="11.25"/>
    <row r="326" spans="1:9" s="52" customFormat="1" ht="11.25">
      <c r="A326" s="225"/>
      <c r="B326" s="225"/>
      <c r="C326" s="225"/>
      <c r="D326" s="225"/>
      <c r="E326" s="225"/>
      <c r="F326" s="225"/>
      <c r="G326" s="225"/>
      <c r="H326" s="225"/>
      <c r="I326" s="225"/>
    </row>
    <row r="327" spans="1:9" s="52" customFormat="1" ht="11.25">
      <c r="A327" s="225"/>
      <c r="B327" s="225"/>
      <c r="C327" s="225"/>
      <c r="D327" s="225"/>
      <c r="E327" s="225"/>
      <c r="F327" s="225"/>
      <c r="G327" s="225"/>
      <c r="H327" s="225"/>
      <c r="I327" s="225"/>
    </row>
    <row r="328" spans="1:9" s="52" customFormat="1" ht="11.25">
      <c r="A328" s="225"/>
      <c r="B328" s="225"/>
      <c r="C328" s="225"/>
      <c r="D328" s="225"/>
      <c r="E328" s="225"/>
      <c r="F328" s="225"/>
      <c r="G328" s="225"/>
      <c r="H328" s="225"/>
      <c r="I328" s="225"/>
    </row>
    <row r="329" spans="1:9" s="52" customFormat="1" ht="11.25">
      <c r="A329" s="225"/>
      <c r="B329" s="225"/>
      <c r="C329" s="225"/>
      <c r="D329" s="225"/>
      <c r="E329" s="225"/>
      <c r="F329" s="225"/>
      <c r="G329" s="225"/>
      <c r="H329" s="225"/>
      <c r="I329" s="225"/>
    </row>
    <row r="330" spans="1:9" s="52" customFormat="1" ht="11.25">
      <c r="A330" s="225"/>
      <c r="B330" s="225"/>
      <c r="C330" s="225"/>
      <c r="D330" s="225"/>
      <c r="E330" s="225"/>
      <c r="F330" s="225"/>
      <c r="G330" s="225"/>
      <c r="H330" s="225"/>
      <c r="I330" s="225"/>
    </row>
    <row r="331" spans="1:9" s="52" customFormat="1" ht="11.25">
      <c r="A331" s="225"/>
      <c r="B331" s="225"/>
      <c r="C331" s="225"/>
      <c r="D331" s="225"/>
      <c r="E331" s="225"/>
      <c r="F331" s="225"/>
      <c r="G331" s="225"/>
      <c r="H331" s="225"/>
      <c r="I331" s="225"/>
    </row>
    <row r="332" spans="1:9" s="52" customFormat="1" ht="11.25">
      <c r="A332" s="225"/>
      <c r="B332" s="225"/>
      <c r="C332" s="225"/>
      <c r="D332" s="225"/>
      <c r="E332" s="225"/>
      <c r="F332" s="225"/>
      <c r="G332" s="225"/>
      <c r="H332" s="225"/>
      <c r="I332" s="225"/>
    </row>
    <row r="333" spans="1:9" s="52" customFormat="1" ht="11.25">
      <c r="A333" s="225"/>
      <c r="B333" s="225"/>
      <c r="C333" s="225"/>
      <c r="D333" s="225"/>
      <c r="E333" s="225"/>
      <c r="F333" s="225"/>
      <c r="G333" s="225"/>
      <c r="H333" s="225"/>
      <c r="I333" s="225"/>
    </row>
    <row r="334" spans="1:9" s="52" customFormat="1" ht="11.25">
      <c r="A334" s="225"/>
      <c r="B334" s="225"/>
      <c r="C334" s="225"/>
      <c r="D334" s="225"/>
      <c r="E334" s="225"/>
      <c r="F334" s="225"/>
      <c r="G334" s="225"/>
      <c r="H334" s="225"/>
      <c r="I334" s="225"/>
    </row>
    <row r="335" spans="1:9" s="52" customFormat="1" ht="11.25">
      <c r="A335" s="225"/>
      <c r="B335" s="225"/>
      <c r="C335" s="225"/>
      <c r="D335" s="225"/>
      <c r="E335" s="225"/>
      <c r="F335" s="225"/>
      <c r="G335" s="225"/>
      <c r="H335" s="225"/>
      <c r="I335" s="225"/>
    </row>
    <row r="336" spans="1:9" s="52" customFormat="1" ht="11.25">
      <c r="A336" s="225"/>
      <c r="B336" s="225"/>
      <c r="C336" s="225"/>
      <c r="D336" s="225"/>
      <c r="E336" s="225"/>
      <c r="F336" s="225"/>
      <c r="G336" s="225"/>
      <c r="H336" s="225"/>
      <c r="I336" s="225"/>
    </row>
    <row r="337" spans="1:9" s="52" customFormat="1" ht="11.25">
      <c r="A337" s="225"/>
      <c r="B337" s="225"/>
      <c r="C337" s="225"/>
      <c r="D337" s="225"/>
      <c r="E337" s="225"/>
      <c r="F337" s="225"/>
      <c r="G337" s="225"/>
      <c r="H337" s="225"/>
      <c r="I337" s="225"/>
    </row>
    <row r="338" spans="1:9" s="52" customFormat="1" ht="11.25">
      <c r="A338" s="225"/>
      <c r="B338" s="225"/>
      <c r="C338" s="225"/>
      <c r="D338" s="225"/>
      <c r="E338" s="225"/>
      <c r="F338" s="225"/>
      <c r="G338" s="225"/>
      <c r="H338" s="225"/>
      <c r="I338" s="225"/>
    </row>
    <row r="339" spans="1:9" s="52" customFormat="1" ht="11.25">
      <c r="A339" s="225"/>
      <c r="B339" s="225"/>
      <c r="C339" s="225"/>
      <c r="D339" s="225"/>
      <c r="E339" s="225"/>
      <c r="F339" s="225"/>
      <c r="G339" s="225"/>
      <c r="H339" s="225"/>
      <c r="I339" s="225"/>
    </row>
    <row r="340" spans="1:9" s="52" customFormat="1" ht="11.25">
      <c r="A340" s="225"/>
      <c r="B340" s="225"/>
      <c r="C340" s="225"/>
      <c r="D340" s="225"/>
      <c r="E340" s="225"/>
      <c r="F340" s="225"/>
      <c r="G340" s="225"/>
      <c r="H340" s="225"/>
      <c r="I340" s="225"/>
    </row>
    <row r="341" spans="1:9" s="52" customFormat="1" ht="11.25">
      <c r="A341" s="225"/>
      <c r="B341" s="225"/>
      <c r="C341" s="225"/>
      <c r="D341" s="225"/>
      <c r="E341" s="225"/>
      <c r="F341" s="225"/>
      <c r="G341" s="225"/>
      <c r="H341" s="225"/>
      <c r="I341" s="225"/>
    </row>
    <row r="342" spans="1:9" s="52" customFormat="1" ht="11.25">
      <c r="A342" s="225"/>
      <c r="B342" s="225"/>
      <c r="C342" s="225"/>
      <c r="D342" s="225"/>
      <c r="E342" s="225"/>
      <c r="F342" s="225"/>
      <c r="G342" s="225"/>
      <c r="H342" s="225"/>
      <c r="I342" s="225"/>
    </row>
    <row r="343" spans="1:9" s="52" customFormat="1" ht="11.25">
      <c r="A343" s="225"/>
      <c r="B343" s="225"/>
      <c r="C343" s="225"/>
      <c r="D343" s="225"/>
      <c r="E343" s="225"/>
      <c r="F343" s="225"/>
      <c r="G343" s="225"/>
      <c r="H343" s="225"/>
      <c r="I343" s="225"/>
    </row>
    <row r="344" spans="1:9" s="52" customFormat="1" ht="11.25">
      <c r="A344" s="225"/>
      <c r="B344" s="225"/>
      <c r="C344" s="225"/>
      <c r="D344" s="225"/>
      <c r="E344" s="225"/>
      <c r="F344" s="225"/>
      <c r="G344" s="225"/>
      <c r="H344" s="225"/>
      <c r="I344" s="225"/>
    </row>
    <row r="345" spans="1:9" s="52" customFormat="1" ht="11.25">
      <c r="A345" s="225"/>
      <c r="B345" s="225"/>
      <c r="C345" s="225"/>
      <c r="D345" s="225"/>
      <c r="E345" s="225"/>
      <c r="F345" s="225"/>
      <c r="G345" s="225"/>
      <c r="H345" s="225"/>
      <c r="I345" s="225"/>
    </row>
    <row r="346" spans="1:9" s="52" customFormat="1" ht="11.25">
      <c r="A346" s="225"/>
      <c r="B346" s="225"/>
      <c r="C346" s="225"/>
      <c r="D346" s="225"/>
      <c r="E346" s="225"/>
      <c r="F346" s="225"/>
      <c r="G346" s="225"/>
      <c r="H346" s="225"/>
      <c r="I346" s="225"/>
    </row>
    <row r="347" spans="1:9" s="52" customFormat="1" ht="11.25">
      <c r="A347" s="225"/>
      <c r="B347" s="225"/>
      <c r="C347" s="225"/>
      <c r="D347" s="225"/>
      <c r="E347" s="225"/>
      <c r="F347" s="225"/>
      <c r="G347" s="225"/>
      <c r="H347" s="225"/>
      <c r="I347" s="225"/>
    </row>
    <row r="348" spans="1:9" s="52" customFormat="1" ht="11.25">
      <c r="A348" s="225"/>
      <c r="B348" s="225"/>
      <c r="C348" s="225"/>
      <c r="D348" s="225"/>
      <c r="E348" s="225"/>
      <c r="F348" s="225"/>
      <c r="G348" s="225"/>
      <c r="H348" s="225"/>
      <c r="I348" s="225"/>
    </row>
    <row r="349" spans="1:9" s="52" customFormat="1" ht="11.25">
      <c r="A349" s="225"/>
      <c r="B349" s="225"/>
      <c r="C349" s="225"/>
      <c r="D349" s="225"/>
      <c r="E349" s="225"/>
      <c r="F349" s="225"/>
      <c r="G349" s="225"/>
      <c r="H349" s="225"/>
      <c r="I349" s="225"/>
    </row>
    <row r="350" spans="1:9" s="52" customFormat="1" ht="11.25">
      <c r="A350" s="225"/>
      <c r="B350" s="225"/>
      <c r="C350" s="225"/>
      <c r="D350" s="225"/>
      <c r="E350" s="225"/>
      <c r="F350" s="225"/>
      <c r="G350" s="225"/>
      <c r="H350" s="225"/>
      <c r="I350" s="225"/>
    </row>
    <row r="351" spans="1:9" s="52" customFormat="1" ht="11.25">
      <c r="A351" s="225"/>
      <c r="B351" s="225"/>
      <c r="C351" s="225"/>
      <c r="D351" s="225"/>
      <c r="E351" s="225"/>
      <c r="F351" s="225"/>
      <c r="G351" s="225"/>
      <c r="H351" s="225"/>
      <c r="I351" s="225"/>
    </row>
    <row r="352" spans="1:9" s="52" customFormat="1" ht="11.25">
      <c r="A352" s="225"/>
      <c r="B352" s="225"/>
      <c r="C352" s="225"/>
      <c r="D352" s="225"/>
      <c r="E352" s="225"/>
      <c r="F352" s="225"/>
      <c r="G352" s="225"/>
      <c r="H352" s="225"/>
      <c r="I352" s="225"/>
    </row>
    <row r="353" spans="1:9" s="52" customFormat="1" ht="11.25">
      <c r="A353" s="225"/>
      <c r="B353" s="225"/>
      <c r="C353" s="225"/>
      <c r="D353" s="225"/>
      <c r="E353" s="225"/>
      <c r="F353" s="225"/>
      <c r="G353" s="225"/>
      <c r="H353" s="225"/>
      <c r="I353" s="225"/>
    </row>
    <row r="354" spans="1:9" s="52" customFormat="1" ht="11.25">
      <c r="A354" s="225"/>
      <c r="B354" s="225"/>
      <c r="C354" s="225"/>
      <c r="D354" s="225"/>
      <c r="E354" s="225"/>
      <c r="F354" s="225"/>
      <c r="G354" s="225"/>
      <c r="H354" s="225"/>
      <c r="I354" s="225"/>
    </row>
    <row r="355" spans="1:9" s="52" customFormat="1" ht="11.25">
      <c r="A355" s="225"/>
      <c r="B355" s="225"/>
      <c r="C355" s="225"/>
      <c r="D355" s="225"/>
      <c r="E355" s="225"/>
      <c r="F355" s="225"/>
      <c r="G355" s="225"/>
      <c r="H355" s="225"/>
      <c r="I355" s="225"/>
    </row>
    <row r="356" spans="1:9" s="52" customFormat="1" ht="11.25">
      <c r="A356" s="225"/>
      <c r="B356" s="225"/>
      <c r="C356" s="225"/>
      <c r="D356" s="225"/>
      <c r="E356" s="225"/>
      <c r="F356" s="225"/>
      <c r="G356" s="225"/>
      <c r="H356" s="225"/>
      <c r="I356" s="225"/>
    </row>
    <row r="357" spans="1:9" s="52" customFormat="1" ht="11.25">
      <c r="A357" s="225"/>
      <c r="B357" s="225"/>
      <c r="C357" s="225"/>
      <c r="D357" s="225"/>
      <c r="E357" s="225"/>
      <c r="F357" s="225"/>
      <c r="G357" s="225"/>
      <c r="H357" s="225"/>
      <c r="I357" s="225"/>
    </row>
    <row r="358" spans="1:9" s="52" customFormat="1" ht="11.25">
      <c r="A358" s="225"/>
      <c r="B358" s="225"/>
      <c r="C358" s="225"/>
      <c r="D358" s="225"/>
      <c r="E358" s="225"/>
      <c r="F358" s="225"/>
      <c r="G358" s="225"/>
      <c r="H358" s="225"/>
      <c r="I358" s="225"/>
    </row>
    <row r="359" spans="1:9" s="52" customFormat="1" ht="11.25">
      <c r="A359" s="225"/>
      <c r="B359" s="225"/>
      <c r="C359" s="225"/>
      <c r="D359" s="225"/>
      <c r="E359" s="225"/>
      <c r="F359" s="225"/>
      <c r="G359" s="225"/>
      <c r="H359" s="225"/>
      <c r="I359" s="225"/>
    </row>
    <row r="360" spans="1:9" s="52" customFormat="1" ht="11.25">
      <c r="A360" s="225"/>
      <c r="B360" s="225"/>
      <c r="C360" s="225"/>
      <c r="D360" s="225"/>
      <c r="E360" s="225"/>
      <c r="F360" s="225"/>
      <c r="G360" s="225"/>
      <c r="H360" s="225"/>
      <c r="I360" s="225"/>
    </row>
    <row r="361" spans="1:9" s="52" customFormat="1" ht="11.25">
      <c r="A361" s="225"/>
      <c r="B361" s="225"/>
      <c r="C361" s="225"/>
      <c r="D361" s="225"/>
      <c r="E361" s="225"/>
      <c r="F361" s="225"/>
      <c r="G361" s="225"/>
      <c r="H361" s="225"/>
      <c r="I361" s="225"/>
    </row>
    <row r="362" spans="1:9" s="52" customFormat="1" ht="11.25">
      <c r="A362" s="225"/>
      <c r="B362" s="225"/>
      <c r="C362" s="225"/>
      <c r="D362" s="225"/>
      <c r="E362" s="225"/>
      <c r="F362" s="225"/>
      <c r="G362" s="225"/>
      <c r="H362" s="225"/>
      <c r="I362" s="225"/>
    </row>
    <row r="363" spans="1:9" s="52" customFormat="1" ht="11.25">
      <c r="A363" s="225"/>
      <c r="B363" s="225"/>
      <c r="C363" s="225"/>
      <c r="D363" s="225"/>
      <c r="E363" s="225"/>
      <c r="F363" s="225"/>
      <c r="G363" s="225"/>
      <c r="H363" s="225"/>
      <c r="I363" s="225"/>
    </row>
    <row r="364" spans="1:9" s="52" customFormat="1" ht="11.25">
      <c r="A364" s="225"/>
      <c r="B364" s="225"/>
      <c r="C364" s="225"/>
      <c r="D364" s="225"/>
      <c r="E364" s="225"/>
      <c r="F364" s="225"/>
      <c r="G364" s="225"/>
      <c r="H364" s="225"/>
      <c r="I364" s="225"/>
    </row>
    <row r="365" spans="1:9" s="52" customFormat="1" ht="11.25">
      <c r="A365" s="225"/>
      <c r="B365" s="225"/>
      <c r="C365" s="225"/>
      <c r="D365" s="225"/>
      <c r="E365" s="225"/>
      <c r="F365" s="225"/>
      <c r="G365" s="225"/>
      <c r="H365" s="225"/>
      <c r="I365" s="225"/>
    </row>
    <row r="366" spans="1:9" s="52" customFormat="1" ht="11.25">
      <c r="A366" s="225"/>
      <c r="B366" s="225"/>
      <c r="C366" s="225"/>
      <c r="D366" s="225"/>
      <c r="E366" s="225"/>
      <c r="F366" s="225"/>
      <c r="G366" s="225"/>
      <c r="H366" s="225"/>
      <c r="I366" s="225"/>
    </row>
    <row r="367" spans="1:9" s="52" customFormat="1" ht="11.25">
      <c r="A367" s="225"/>
      <c r="B367" s="225"/>
      <c r="C367" s="225"/>
      <c r="D367" s="225"/>
      <c r="E367" s="225"/>
      <c r="F367" s="225"/>
      <c r="G367" s="225"/>
      <c r="H367" s="225"/>
      <c r="I367" s="225"/>
    </row>
    <row r="368" spans="1:9" s="52" customFormat="1" ht="11.25">
      <c r="A368" s="225"/>
      <c r="B368" s="225"/>
      <c r="C368" s="225"/>
      <c r="D368" s="225"/>
      <c r="E368" s="225"/>
      <c r="F368" s="225"/>
      <c r="G368" s="225"/>
      <c r="H368" s="225"/>
      <c r="I368" s="225"/>
    </row>
    <row r="369" spans="1:9" s="52" customFormat="1" ht="11.25">
      <c r="A369" s="225"/>
      <c r="B369" s="225"/>
      <c r="C369" s="225"/>
      <c r="D369" s="225"/>
      <c r="E369" s="225"/>
      <c r="F369" s="225"/>
      <c r="G369" s="225"/>
      <c r="H369" s="225"/>
      <c r="I369" s="225"/>
    </row>
    <row r="370" spans="1:9" s="52" customFormat="1" ht="11.25">
      <c r="A370" s="225"/>
      <c r="B370" s="225"/>
      <c r="C370" s="225"/>
      <c r="D370" s="225"/>
      <c r="E370" s="225"/>
      <c r="F370" s="225"/>
      <c r="G370" s="225"/>
      <c r="H370" s="225"/>
      <c r="I370" s="225"/>
    </row>
    <row r="371" spans="1:9" s="52" customFormat="1" ht="11.25">
      <c r="A371" s="225"/>
      <c r="B371" s="225"/>
      <c r="C371" s="225"/>
      <c r="D371" s="225"/>
      <c r="E371" s="225"/>
      <c r="F371" s="225"/>
      <c r="G371" s="225"/>
      <c r="H371" s="225"/>
      <c r="I371" s="225"/>
    </row>
    <row r="372" spans="1:9" s="52" customFormat="1" ht="11.25">
      <c r="A372" s="225"/>
      <c r="B372" s="225"/>
      <c r="C372" s="225"/>
      <c r="D372" s="225"/>
      <c r="E372" s="225"/>
      <c r="F372" s="225"/>
      <c r="G372" s="225"/>
      <c r="H372" s="225"/>
      <c r="I372" s="225"/>
    </row>
    <row r="373" spans="1:9" s="52" customFormat="1" ht="11.25">
      <c r="A373" s="225"/>
      <c r="B373" s="225"/>
      <c r="C373" s="225"/>
      <c r="D373" s="225"/>
      <c r="E373" s="225"/>
      <c r="F373" s="225"/>
      <c r="G373" s="225"/>
      <c r="H373" s="225"/>
      <c r="I373" s="225"/>
    </row>
    <row r="374" spans="1:9" s="52" customFormat="1" ht="11.25">
      <c r="A374" s="225"/>
      <c r="B374" s="225"/>
      <c r="C374" s="225"/>
      <c r="D374" s="225"/>
      <c r="E374" s="225"/>
      <c r="F374" s="225"/>
      <c r="G374" s="225"/>
      <c r="H374" s="225"/>
      <c r="I374" s="225"/>
    </row>
    <row r="375" spans="1:9" s="52" customFormat="1" ht="11.25">
      <c r="A375" s="225"/>
      <c r="B375" s="225"/>
      <c r="C375" s="225"/>
      <c r="D375" s="225"/>
      <c r="E375" s="225"/>
      <c r="F375" s="225"/>
      <c r="G375" s="225"/>
      <c r="H375" s="225"/>
      <c r="I375" s="225"/>
    </row>
    <row r="376" spans="1:9" s="52" customFormat="1" ht="11.25">
      <c r="A376" s="225"/>
      <c r="B376" s="225"/>
      <c r="C376" s="225"/>
      <c r="D376" s="225"/>
      <c r="E376" s="225"/>
      <c r="F376" s="225"/>
      <c r="G376" s="225"/>
      <c r="H376" s="225"/>
      <c r="I376" s="225"/>
    </row>
    <row r="377" spans="1:9" s="52" customFormat="1" ht="11.25">
      <c r="A377" s="225"/>
      <c r="B377" s="225"/>
      <c r="C377" s="225"/>
      <c r="D377" s="225"/>
      <c r="E377" s="225"/>
      <c r="F377" s="225"/>
      <c r="G377" s="225"/>
      <c r="H377" s="225"/>
      <c r="I377" s="225"/>
    </row>
    <row r="378" spans="1:9" s="52" customFormat="1" ht="11.25">
      <c r="A378" s="225"/>
      <c r="B378" s="225"/>
      <c r="C378" s="225"/>
      <c r="D378" s="225"/>
      <c r="E378" s="225"/>
      <c r="F378" s="225"/>
      <c r="G378" s="225"/>
      <c r="H378" s="225"/>
      <c r="I378" s="225"/>
    </row>
    <row r="379" spans="1:9" s="52" customFormat="1" ht="11.25">
      <c r="A379" s="225"/>
      <c r="B379" s="225"/>
      <c r="C379" s="225"/>
      <c r="D379" s="225"/>
      <c r="E379" s="225"/>
      <c r="F379" s="225"/>
      <c r="G379" s="225"/>
      <c r="H379" s="225"/>
      <c r="I379" s="225"/>
    </row>
    <row r="380" spans="1:9" s="52" customFormat="1" ht="11.25">
      <c r="A380" s="225"/>
      <c r="B380" s="225"/>
      <c r="C380" s="225"/>
      <c r="D380" s="225"/>
      <c r="E380" s="225"/>
      <c r="F380" s="225"/>
      <c r="G380" s="225"/>
      <c r="H380" s="225"/>
      <c r="I380" s="225"/>
    </row>
    <row r="381" spans="1:9" s="52" customFormat="1" ht="11.25">
      <c r="A381" s="225"/>
      <c r="B381" s="225"/>
      <c r="C381" s="225"/>
      <c r="D381" s="225"/>
      <c r="E381" s="225"/>
      <c r="F381" s="225"/>
      <c r="G381" s="225"/>
      <c r="H381" s="225"/>
      <c r="I381" s="225"/>
    </row>
    <row r="382" spans="1:9" s="52" customFormat="1" ht="11.25">
      <c r="A382" s="225"/>
      <c r="B382" s="225"/>
      <c r="C382" s="225"/>
      <c r="D382" s="225"/>
      <c r="E382" s="225"/>
      <c r="F382" s="225"/>
      <c r="G382" s="225"/>
      <c r="H382" s="225"/>
      <c r="I382" s="225"/>
    </row>
    <row r="383" spans="1:9" s="52" customFormat="1" ht="11.25">
      <c r="A383" s="225"/>
      <c r="B383" s="225"/>
      <c r="C383" s="225"/>
      <c r="D383" s="225"/>
      <c r="E383" s="225"/>
      <c r="F383" s="225"/>
      <c r="G383" s="225"/>
      <c r="H383" s="225"/>
      <c r="I383" s="225"/>
    </row>
    <row r="384" spans="1:9" s="52" customFormat="1" ht="11.25">
      <c r="A384" s="225"/>
      <c r="B384" s="225"/>
      <c r="C384" s="225"/>
      <c r="D384" s="225"/>
      <c r="E384" s="225"/>
      <c r="F384" s="225"/>
      <c r="G384" s="225"/>
      <c r="H384" s="225"/>
      <c r="I384" s="225"/>
    </row>
    <row r="385" spans="1:9" s="52" customFormat="1" ht="11.25">
      <c r="A385" s="225"/>
      <c r="B385" s="225"/>
      <c r="C385" s="225"/>
      <c r="D385" s="225"/>
      <c r="E385" s="225"/>
      <c r="F385" s="225"/>
      <c r="G385" s="225"/>
      <c r="H385" s="225"/>
      <c r="I385" s="225"/>
    </row>
    <row r="386" spans="1:9" s="52" customFormat="1" ht="11.25">
      <c r="A386" s="225"/>
      <c r="B386" s="225"/>
      <c r="C386" s="225"/>
      <c r="D386" s="225"/>
      <c r="E386" s="225"/>
      <c r="F386" s="225"/>
      <c r="G386" s="225"/>
      <c r="H386" s="225"/>
      <c r="I386" s="225"/>
    </row>
    <row r="387" spans="1:9" s="52" customFormat="1" ht="11.25">
      <c r="A387" s="225"/>
      <c r="B387" s="225"/>
      <c r="C387" s="225"/>
      <c r="D387" s="225"/>
      <c r="E387" s="225"/>
      <c r="F387" s="225"/>
      <c r="G387" s="225"/>
      <c r="H387" s="225"/>
      <c r="I387" s="225"/>
    </row>
    <row r="388" spans="1:9" s="52" customFormat="1" ht="11.25">
      <c r="A388" s="225"/>
      <c r="B388" s="225"/>
      <c r="C388" s="225"/>
      <c r="D388" s="225"/>
      <c r="E388" s="225"/>
      <c r="F388" s="225"/>
      <c r="G388" s="225"/>
      <c r="H388" s="225"/>
      <c r="I388" s="225"/>
    </row>
    <row r="389" spans="1:9" s="52" customFormat="1" ht="11.25">
      <c r="A389" s="225"/>
      <c r="B389" s="225"/>
      <c r="C389" s="225"/>
      <c r="D389" s="225"/>
      <c r="E389" s="225"/>
      <c r="F389" s="225"/>
      <c r="G389" s="225"/>
      <c r="H389" s="225"/>
      <c r="I389" s="225"/>
    </row>
    <row r="390" spans="1:9" s="52" customFormat="1" ht="11.25">
      <c r="A390" s="225"/>
      <c r="B390" s="225"/>
      <c r="C390" s="225"/>
      <c r="D390" s="225"/>
      <c r="E390" s="225"/>
      <c r="F390" s="225"/>
      <c r="G390" s="225"/>
      <c r="H390" s="225"/>
      <c r="I390" s="225"/>
    </row>
    <row r="391" spans="1:9" s="52" customFormat="1" ht="11.25">
      <c r="A391" s="225"/>
      <c r="B391" s="225"/>
      <c r="C391" s="225"/>
      <c r="D391" s="225"/>
      <c r="E391" s="225"/>
      <c r="F391" s="225"/>
      <c r="G391" s="225"/>
      <c r="H391" s="225"/>
      <c r="I391" s="225"/>
    </row>
    <row r="392" spans="1:9" s="52" customFormat="1" ht="11.25">
      <c r="A392" s="225"/>
      <c r="B392" s="225"/>
      <c r="C392" s="225"/>
      <c r="D392" s="225"/>
      <c r="E392" s="225"/>
      <c r="F392" s="225"/>
      <c r="G392" s="225"/>
      <c r="H392" s="225"/>
      <c r="I392" s="225"/>
    </row>
    <row r="393" spans="1:9" s="52" customFormat="1" ht="11.25">
      <c r="A393" s="225"/>
      <c r="B393" s="225"/>
      <c r="C393" s="225"/>
      <c r="D393" s="225"/>
      <c r="E393" s="225"/>
      <c r="F393" s="225"/>
      <c r="G393" s="225"/>
      <c r="H393" s="225"/>
      <c r="I393" s="225"/>
    </row>
    <row r="394" spans="1:9" s="52" customFormat="1" ht="11.25">
      <c r="A394" s="225"/>
      <c r="B394" s="225"/>
      <c r="C394" s="225"/>
      <c r="D394" s="225"/>
      <c r="E394" s="225"/>
      <c r="F394" s="225"/>
      <c r="G394" s="225"/>
      <c r="H394" s="225"/>
      <c r="I394" s="225"/>
    </row>
    <row r="395" spans="1:9" s="52" customFormat="1" ht="11.25">
      <c r="A395" s="225"/>
      <c r="B395" s="225"/>
      <c r="C395" s="225"/>
      <c r="D395" s="225"/>
      <c r="E395" s="225"/>
      <c r="F395" s="225"/>
      <c r="G395" s="225"/>
      <c r="H395" s="225"/>
      <c r="I395" s="225"/>
    </row>
    <row r="396" spans="1:9" s="52" customFormat="1" ht="11.25">
      <c r="A396" s="225"/>
      <c r="B396" s="225"/>
      <c r="C396" s="225"/>
      <c r="D396" s="225"/>
      <c r="E396" s="225"/>
      <c r="F396" s="225"/>
      <c r="G396" s="225"/>
      <c r="H396" s="225"/>
      <c r="I396" s="225"/>
    </row>
    <row r="397" spans="1:9" s="52" customFormat="1" ht="11.25">
      <c r="A397" s="225"/>
      <c r="B397" s="225"/>
      <c r="C397" s="225"/>
      <c r="D397" s="225"/>
      <c r="E397" s="225"/>
      <c r="F397" s="225"/>
      <c r="G397" s="225"/>
      <c r="H397" s="225"/>
      <c r="I397" s="225"/>
    </row>
    <row r="398" spans="1:9" s="52" customFormat="1" ht="11.25">
      <c r="A398" s="225"/>
      <c r="B398" s="225"/>
      <c r="C398" s="225"/>
      <c r="D398" s="225"/>
      <c r="E398" s="225"/>
      <c r="F398" s="225"/>
      <c r="G398" s="225"/>
      <c r="H398" s="225"/>
      <c r="I398" s="225"/>
    </row>
    <row r="399" spans="1:9" s="52" customFormat="1" ht="11.25">
      <c r="A399" s="225"/>
      <c r="B399" s="225"/>
      <c r="C399" s="225"/>
      <c r="D399" s="225"/>
      <c r="E399" s="225"/>
      <c r="F399" s="225"/>
      <c r="G399" s="225"/>
      <c r="H399" s="225"/>
      <c r="I399" s="225"/>
    </row>
    <row r="400" spans="1:9" s="52" customFormat="1" ht="11.25">
      <c r="A400" s="225"/>
      <c r="B400" s="225"/>
      <c r="C400" s="225"/>
      <c r="D400" s="225"/>
      <c r="E400" s="225"/>
      <c r="F400" s="225"/>
      <c r="G400" s="225"/>
      <c r="H400" s="225"/>
      <c r="I400" s="225"/>
    </row>
    <row r="401" spans="1:9" s="52" customFormat="1" ht="11.25">
      <c r="A401" s="225"/>
      <c r="B401" s="225"/>
      <c r="C401" s="225"/>
      <c r="D401" s="225"/>
      <c r="E401" s="225"/>
      <c r="F401" s="225"/>
      <c r="G401" s="225"/>
      <c r="H401" s="225"/>
      <c r="I401" s="225"/>
    </row>
    <row r="402" spans="1:9" s="52" customFormat="1" ht="11.25">
      <c r="A402" s="225"/>
      <c r="B402" s="225"/>
      <c r="C402" s="225"/>
      <c r="D402" s="225"/>
      <c r="E402" s="225"/>
      <c r="F402" s="225"/>
      <c r="G402" s="225"/>
      <c r="H402" s="225"/>
      <c r="I402" s="225"/>
    </row>
    <row r="403" spans="1:9" s="52" customFormat="1" ht="11.25">
      <c r="A403" s="225"/>
      <c r="B403" s="225"/>
      <c r="C403" s="225"/>
      <c r="D403" s="225"/>
      <c r="E403" s="225"/>
      <c r="F403" s="225"/>
      <c r="G403" s="225"/>
      <c r="H403" s="225"/>
      <c r="I403" s="225"/>
    </row>
    <row r="404" spans="1:9" s="52" customFormat="1" ht="11.25">
      <c r="A404" s="225"/>
      <c r="B404" s="225"/>
      <c r="C404" s="225"/>
      <c r="D404" s="225"/>
      <c r="E404" s="225"/>
      <c r="F404" s="225"/>
      <c r="G404" s="225"/>
      <c r="H404" s="225"/>
      <c r="I404" s="225"/>
    </row>
    <row r="405" spans="1:9" s="52" customFormat="1" ht="11.25">
      <c r="A405" s="225"/>
      <c r="B405" s="225"/>
      <c r="C405" s="225"/>
      <c r="D405" s="225"/>
      <c r="E405" s="225"/>
      <c r="F405" s="225"/>
      <c r="G405" s="225"/>
      <c r="H405" s="225"/>
      <c r="I405" s="225"/>
    </row>
    <row r="406" spans="1:9" s="52" customFormat="1" ht="11.25">
      <c r="A406" s="225"/>
      <c r="B406" s="225"/>
      <c r="C406" s="225"/>
      <c r="D406" s="225"/>
      <c r="E406" s="225"/>
      <c r="F406" s="225"/>
      <c r="G406" s="225"/>
      <c r="H406" s="225"/>
      <c r="I406" s="225"/>
    </row>
    <row r="407" spans="1:9" s="52" customFormat="1" ht="11.25">
      <c r="A407" s="225"/>
      <c r="B407" s="225"/>
      <c r="C407" s="225"/>
      <c r="D407" s="225"/>
      <c r="E407" s="225"/>
      <c r="F407" s="225"/>
      <c r="G407" s="225"/>
      <c r="H407" s="225"/>
      <c r="I407" s="225"/>
    </row>
    <row r="408" spans="1:9" s="52" customFormat="1" ht="11.25">
      <c r="A408" s="225"/>
      <c r="B408" s="225"/>
      <c r="C408" s="225"/>
      <c r="D408" s="225"/>
      <c r="E408" s="225"/>
      <c r="F408" s="225"/>
      <c r="G408" s="225"/>
      <c r="H408" s="225"/>
      <c r="I408" s="225"/>
    </row>
    <row r="409" spans="1:9" s="52" customFormat="1" ht="11.25">
      <c r="A409" s="225"/>
      <c r="B409" s="225"/>
      <c r="C409" s="225"/>
      <c r="D409" s="225"/>
      <c r="E409" s="225"/>
      <c r="F409" s="225"/>
      <c r="G409" s="225"/>
      <c r="H409" s="225"/>
      <c r="I409" s="225"/>
    </row>
    <row r="410" spans="1:9" s="52" customFormat="1" ht="11.25">
      <c r="A410" s="225"/>
      <c r="B410" s="225"/>
      <c r="C410" s="225"/>
      <c r="D410" s="225"/>
      <c r="E410" s="225"/>
      <c r="F410" s="225"/>
      <c r="G410" s="225"/>
      <c r="H410" s="225"/>
      <c r="I410" s="225"/>
    </row>
    <row r="411" spans="1:9" s="52" customFormat="1" ht="11.25">
      <c r="A411" s="225"/>
      <c r="B411" s="225"/>
      <c r="C411" s="225"/>
      <c r="D411" s="225"/>
      <c r="E411" s="225"/>
      <c r="F411" s="225"/>
      <c r="G411" s="225"/>
      <c r="H411" s="225"/>
      <c r="I411" s="225"/>
    </row>
    <row r="412" spans="1:9" s="52" customFormat="1" ht="11.25">
      <c r="A412" s="225"/>
      <c r="B412" s="225"/>
      <c r="C412" s="225"/>
      <c r="D412" s="225"/>
      <c r="E412" s="225"/>
      <c r="F412" s="225"/>
      <c r="G412" s="225"/>
      <c r="H412" s="225"/>
      <c r="I412" s="225"/>
    </row>
    <row r="413" spans="1:9" s="52" customFormat="1" ht="11.25">
      <c r="A413" s="225"/>
      <c r="B413" s="225"/>
      <c r="C413" s="225"/>
      <c r="D413" s="225"/>
      <c r="E413" s="225"/>
      <c r="F413" s="225"/>
      <c r="G413" s="225"/>
      <c r="H413" s="225"/>
      <c r="I413" s="225"/>
    </row>
    <row r="414" spans="1:9" s="52" customFormat="1" ht="11.25">
      <c r="A414" s="225"/>
      <c r="B414" s="225"/>
      <c r="C414" s="225"/>
      <c r="D414" s="225"/>
      <c r="E414" s="225"/>
      <c r="F414" s="225"/>
      <c r="G414" s="225"/>
      <c r="H414" s="225"/>
      <c r="I414" s="225"/>
    </row>
    <row r="415" spans="1:9" s="52" customFormat="1" ht="11.25">
      <c r="A415" s="225"/>
      <c r="B415" s="225"/>
      <c r="C415" s="225"/>
      <c r="D415" s="225"/>
      <c r="E415" s="225"/>
      <c r="F415" s="225"/>
      <c r="G415" s="225"/>
      <c r="H415" s="225"/>
      <c r="I415" s="225"/>
    </row>
    <row r="416" spans="1:9" s="52" customFormat="1" ht="11.25">
      <c r="A416" s="225"/>
      <c r="B416" s="225"/>
      <c r="C416" s="225"/>
      <c r="D416" s="225"/>
      <c r="E416" s="225"/>
      <c r="F416" s="225"/>
      <c r="G416" s="225"/>
      <c r="H416" s="225"/>
      <c r="I416" s="225"/>
    </row>
    <row r="417" spans="1:9" s="52" customFormat="1" ht="11.25">
      <c r="A417" s="225"/>
      <c r="B417" s="225"/>
      <c r="C417" s="225"/>
      <c r="D417" s="225"/>
      <c r="E417" s="225"/>
      <c r="F417" s="225"/>
      <c r="G417" s="225"/>
      <c r="H417" s="225"/>
      <c r="I417" s="225"/>
    </row>
    <row r="418" spans="1:9" s="52" customFormat="1" ht="11.25">
      <c r="A418" s="225"/>
      <c r="B418" s="225"/>
      <c r="C418" s="225"/>
      <c r="D418" s="225"/>
      <c r="E418" s="225"/>
      <c r="F418" s="225"/>
      <c r="G418" s="225"/>
      <c r="H418" s="225"/>
      <c r="I418" s="225"/>
    </row>
    <row r="419" spans="1:9" s="52" customFormat="1" ht="11.25">
      <c r="A419" s="225"/>
      <c r="B419" s="225"/>
      <c r="C419" s="225"/>
      <c r="D419" s="225"/>
      <c r="E419" s="225"/>
      <c r="F419" s="225"/>
      <c r="G419" s="225"/>
      <c r="H419" s="225"/>
      <c r="I419" s="225"/>
    </row>
    <row r="420" spans="1:9" s="52" customFormat="1" ht="11.25">
      <c r="A420" s="225"/>
      <c r="B420" s="225"/>
      <c r="C420" s="225"/>
      <c r="D420" s="225"/>
      <c r="E420" s="225"/>
      <c r="F420" s="225"/>
      <c r="G420" s="225"/>
      <c r="H420" s="225"/>
      <c r="I420" s="225"/>
    </row>
    <row r="421" spans="1:9" s="52" customFormat="1" ht="11.25">
      <c r="A421" s="225"/>
      <c r="B421" s="225"/>
      <c r="C421" s="225"/>
      <c r="D421" s="225"/>
      <c r="E421" s="225"/>
      <c r="F421" s="225"/>
      <c r="G421" s="225"/>
      <c r="H421" s="225"/>
      <c r="I421" s="225"/>
    </row>
    <row r="422" spans="1:9" s="52" customFormat="1" ht="11.25">
      <c r="A422" s="225"/>
      <c r="B422" s="225"/>
      <c r="C422" s="225"/>
      <c r="D422" s="225"/>
      <c r="E422" s="225"/>
      <c r="F422" s="225"/>
      <c r="G422" s="225"/>
      <c r="H422" s="225"/>
      <c r="I422" s="225"/>
    </row>
    <row r="423" spans="1:9" s="52" customFormat="1" ht="11.25">
      <c r="A423" s="225"/>
      <c r="B423" s="225"/>
      <c r="C423" s="225"/>
      <c r="D423" s="225"/>
      <c r="E423" s="225"/>
      <c r="F423" s="225"/>
      <c r="G423" s="225"/>
      <c r="H423" s="225"/>
      <c r="I423" s="225"/>
    </row>
    <row r="424" spans="1:9" s="52" customFormat="1" ht="11.25">
      <c r="A424" s="225"/>
      <c r="B424" s="225"/>
      <c r="C424" s="225"/>
      <c r="D424" s="225"/>
      <c r="E424" s="225"/>
      <c r="F424" s="225"/>
      <c r="G424" s="225"/>
      <c r="H424" s="225"/>
      <c r="I424" s="225"/>
    </row>
    <row r="425" spans="1:9" s="52" customFormat="1" ht="11.25">
      <c r="A425" s="225"/>
      <c r="B425" s="225"/>
      <c r="C425" s="225"/>
      <c r="D425" s="225"/>
      <c r="E425" s="225"/>
      <c r="F425" s="225"/>
      <c r="G425" s="225"/>
      <c r="H425" s="225"/>
      <c r="I425" s="225"/>
    </row>
    <row r="426" spans="1:9" s="52" customFormat="1" ht="11.25">
      <c r="A426" s="225"/>
      <c r="B426" s="225"/>
      <c r="C426" s="225"/>
      <c r="D426" s="225"/>
      <c r="E426" s="225"/>
      <c r="F426" s="225"/>
      <c r="G426" s="225"/>
      <c r="H426" s="225"/>
      <c r="I426" s="225"/>
    </row>
    <row r="427" spans="1:9" s="52" customFormat="1" ht="11.25">
      <c r="A427" s="225"/>
      <c r="B427" s="225"/>
      <c r="C427" s="225"/>
      <c r="D427" s="225"/>
      <c r="E427" s="225"/>
      <c r="F427" s="225"/>
      <c r="G427" s="225"/>
      <c r="H427" s="225"/>
      <c r="I427" s="225"/>
    </row>
    <row r="428" spans="1:9" s="52" customFormat="1" ht="11.25">
      <c r="A428" s="225"/>
      <c r="B428" s="225"/>
      <c r="C428" s="225"/>
      <c r="D428" s="225"/>
      <c r="E428" s="225"/>
      <c r="F428" s="225"/>
      <c r="G428" s="225"/>
      <c r="H428" s="225"/>
      <c r="I428" s="225"/>
    </row>
    <row r="429" spans="1:9" s="52" customFormat="1" ht="11.25">
      <c r="A429" s="225"/>
      <c r="B429" s="225"/>
      <c r="C429" s="225"/>
      <c r="D429" s="225"/>
      <c r="E429" s="225"/>
      <c r="F429" s="225"/>
      <c r="G429" s="225"/>
      <c r="H429" s="225"/>
      <c r="I429" s="225"/>
    </row>
    <row r="430" spans="1:9" s="52" customFormat="1" ht="11.25">
      <c r="A430" s="225"/>
      <c r="B430" s="225"/>
      <c r="C430" s="225"/>
      <c r="D430" s="225"/>
      <c r="E430" s="225"/>
      <c r="F430" s="225"/>
      <c r="G430" s="225"/>
      <c r="H430" s="225"/>
      <c r="I430" s="225"/>
    </row>
    <row r="431" spans="1:9" s="52" customFormat="1" ht="11.25">
      <c r="A431" s="225"/>
      <c r="B431" s="225"/>
      <c r="C431" s="225"/>
      <c r="D431" s="225"/>
      <c r="E431" s="225"/>
      <c r="F431" s="225"/>
      <c r="G431" s="225"/>
      <c r="H431" s="225"/>
      <c r="I431" s="225"/>
    </row>
    <row r="432" spans="1:9" s="52" customFormat="1" ht="11.25">
      <c r="A432" s="225"/>
      <c r="B432" s="225"/>
      <c r="C432" s="225"/>
      <c r="D432" s="225"/>
      <c r="E432" s="225"/>
      <c r="F432" s="225"/>
      <c r="G432" s="225"/>
      <c r="H432" s="225"/>
      <c r="I432" s="225"/>
    </row>
    <row r="433" spans="1:9" s="52" customFormat="1" ht="11.25">
      <c r="A433" s="225"/>
      <c r="B433" s="225"/>
      <c r="C433" s="225"/>
      <c r="D433" s="225"/>
      <c r="E433" s="225"/>
      <c r="F433" s="225"/>
      <c r="G433" s="225"/>
      <c r="H433" s="225"/>
      <c r="I433" s="225"/>
    </row>
    <row r="434" spans="1:9" s="52" customFormat="1" ht="11.25">
      <c r="A434" s="225"/>
      <c r="B434" s="225"/>
      <c r="C434" s="225"/>
      <c r="D434" s="225"/>
      <c r="E434" s="225"/>
      <c r="F434" s="225"/>
      <c r="G434" s="225"/>
      <c r="H434" s="225"/>
      <c r="I434" s="225"/>
    </row>
    <row r="435" spans="1:9" s="52" customFormat="1" ht="11.25">
      <c r="A435" s="225"/>
      <c r="B435" s="225"/>
      <c r="C435" s="225"/>
      <c r="D435" s="225"/>
      <c r="E435" s="225"/>
      <c r="F435" s="225"/>
      <c r="G435" s="225"/>
      <c r="H435" s="225"/>
      <c r="I435" s="225"/>
    </row>
    <row r="436" spans="1:9" s="52" customFormat="1" ht="11.25">
      <c r="A436" s="225"/>
      <c r="B436" s="225"/>
      <c r="C436" s="225"/>
      <c r="D436" s="225"/>
      <c r="E436" s="225"/>
      <c r="F436" s="225"/>
      <c r="G436" s="225"/>
      <c r="H436" s="225"/>
      <c r="I436" s="225"/>
    </row>
    <row r="437" spans="1:9" s="52" customFormat="1" ht="11.25">
      <c r="A437" s="225"/>
      <c r="B437" s="225"/>
      <c r="C437" s="225"/>
      <c r="D437" s="225"/>
      <c r="E437" s="225"/>
      <c r="F437" s="225"/>
      <c r="G437" s="225"/>
      <c r="H437" s="225"/>
      <c r="I437" s="225"/>
    </row>
    <row r="438" spans="1:9" s="52" customFormat="1" ht="11.25">
      <c r="A438" s="225"/>
      <c r="B438" s="225"/>
      <c r="C438" s="225"/>
      <c r="D438" s="225"/>
      <c r="E438" s="225"/>
      <c r="F438" s="225"/>
      <c r="G438" s="225"/>
      <c r="H438" s="225"/>
      <c r="I438" s="225"/>
    </row>
    <row r="439" spans="1:9" s="52" customFormat="1" ht="11.25">
      <c r="A439" s="225"/>
      <c r="B439" s="225"/>
      <c r="C439" s="225"/>
      <c r="D439" s="225"/>
      <c r="E439" s="225"/>
      <c r="F439" s="225"/>
      <c r="G439" s="225"/>
      <c r="H439" s="225"/>
      <c r="I439" s="225"/>
    </row>
    <row r="440" spans="1:9" s="52" customFormat="1" ht="11.25">
      <c r="A440" s="225"/>
      <c r="B440" s="225"/>
      <c r="C440" s="225"/>
      <c r="D440" s="225"/>
      <c r="E440" s="225"/>
      <c r="F440" s="225"/>
      <c r="G440" s="225"/>
      <c r="H440" s="225"/>
      <c r="I440" s="225"/>
    </row>
    <row r="441" spans="1:9" s="52" customFormat="1" ht="11.25">
      <c r="A441" s="225"/>
      <c r="B441" s="225"/>
      <c r="C441" s="225"/>
      <c r="D441" s="225"/>
      <c r="E441" s="225"/>
      <c r="F441" s="225"/>
      <c r="G441" s="225"/>
      <c r="H441" s="225"/>
      <c r="I441" s="225"/>
    </row>
    <row r="442" spans="1:9" s="52" customFormat="1" ht="11.25">
      <c r="A442" s="225"/>
      <c r="B442" s="225"/>
      <c r="C442" s="225"/>
      <c r="D442" s="225"/>
      <c r="E442" s="225"/>
      <c r="F442" s="225"/>
      <c r="G442" s="225"/>
      <c r="H442" s="225"/>
      <c r="I442" s="225"/>
    </row>
    <row r="443" spans="1:9" s="52" customFormat="1" ht="11.25">
      <c r="A443" s="225"/>
      <c r="B443" s="225"/>
      <c r="C443" s="225"/>
      <c r="D443" s="225"/>
      <c r="E443" s="225"/>
      <c r="F443" s="225"/>
      <c r="G443" s="225"/>
      <c r="H443" s="225"/>
      <c r="I443" s="225"/>
    </row>
    <row r="444" spans="1:9" s="52" customFormat="1" ht="11.25">
      <c r="A444" s="225"/>
      <c r="B444" s="225"/>
      <c r="C444" s="225"/>
      <c r="D444" s="225"/>
      <c r="E444" s="225"/>
      <c r="F444" s="225"/>
      <c r="G444" s="225"/>
      <c r="H444" s="225"/>
      <c r="I444" s="225"/>
    </row>
    <row r="445" spans="1:9" s="52" customFormat="1" ht="11.25">
      <c r="A445" s="225"/>
      <c r="B445" s="225"/>
      <c r="C445" s="225"/>
      <c r="D445" s="225"/>
      <c r="E445" s="225"/>
      <c r="F445" s="225"/>
      <c r="G445" s="225"/>
      <c r="H445" s="225"/>
      <c r="I445" s="225"/>
    </row>
    <row r="446" spans="1:9" s="52" customFormat="1" ht="11.25">
      <c r="A446" s="225"/>
      <c r="B446" s="225"/>
      <c r="C446" s="225"/>
      <c r="D446" s="225"/>
      <c r="E446" s="225"/>
      <c r="F446" s="225"/>
      <c r="G446" s="225"/>
      <c r="H446" s="225"/>
      <c r="I446" s="225"/>
    </row>
    <row r="447" spans="1:9" s="52" customFormat="1" ht="11.25">
      <c r="A447" s="225"/>
      <c r="B447" s="225"/>
      <c r="C447" s="225"/>
      <c r="D447" s="225"/>
      <c r="E447" s="225"/>
      <c r="F447" s="225"/>
      <c r="G447" s="225"/>
      <c r="H447" s="225"/>
      <c r="I447" s="225"/>
    </row>
    <row r="448" spans="1:9" s="52" customFormat="1" ht="11.25">
      <c r="A448" s="225"/>
      <c r="B448" s="225"/>
      <c r="C448" s="225"/>
      <c r="D448" s="225"/>
      <c r="E448" s="225"/>
      <c r="F448" s="225"/>
      <c r="G448" s="225"/>
      <c r="H448" s="225"/>
      <c r="I448" s="225"/>
    </row>
    <row r="449" spans="1:9" s="52" customFormat="1" ht="11.25">
      <c r="A449" s="225"/>
      <c r="B449" s="225"/>
      <c r="C449" s="225"/>
      <c r="D449" s="225"/>
      <c r="E449" s="225"/>
      <c r="F449" s="225"/>
      <c r="G449" s="225"/>
      <c r="H449" s="225"/>
      <c r="I449" s="225"/>
    </row>
    <row r="450" spans="1:9" s="52" customFormat="1" ht="11.25">
      <c r="A450" s="225"/>
      <c r="B450" s="225"/>
      <c r="C450" s="225"/>
      <c r="D450" s="225"/>
      <c r="E450" s="225"/>
      <c r="F450" s="225"/>
      <c r="G450" s="225"/>
      <c r="H450" s="225"/>
      <c r="I450" s="225"/>
    </row>
    <row r="451" spans="1:9" s="52" customFormat="1" ht="11.25">
      <c r="A451" s="225"/>
      <c r="B451" s="225"/>
      <c r="C451" s="225"/>
      <c r="D451" s="225"/>
      <c r="E451" s="225"/>
      <c r="F451" s="225"/>
      <c r="G451" s="225"/>
      <c r="H451" s="225"/>
      <c r="I451" s="225"/>
    </row>
    <row r="452" spans="1:9" s="52" customFormat="1" ht="11.25">
      <c r="A452" s="225"/>
      <c r="B452" s="225"/>
      <c r="C452" s="225"/>
      <c r="D452" s="225"/>
      <c r="E452" s="225"/>
      <c r="F452" s="225"/>
      <c r="G452" s="225"/>
      <c r="H452" s="225"/>
      <c r="I452" s="225"/>
    </row>
    <row r="453" spans="1:9" s="52" customFormat="1" ht="11.25">
      <c r="A453" s="225"/>
      <c r="B453" s="225"/>
      <c r="C453" s="225"/>
      <c r="D453" s="225"/>
      <c r="E453" s="225"/>
      <c r="F453" s="225"/>
      <c r="G453" s="225"/>
      <c r="H453" s="225"/>
      <c r="I453" s="225"/>
    </row>
    <row r="454" spans="1:9" s="52" customFormat="1" ht="11.25">
      <c r="A454" s="225"/>
      <c r="B454" s="225"/>
      <c r="C454" s="225"/>
      <c r="D454" s="225"/>
      <c r="E454" s="225"/>
      <c r="F454" s="225"/>
      <c r="G454" s="225"/>
      <c r="H454" s="225"/>
      <c r="I454" s="225"/>
    </row>
    <row r="455" spans="1:9" s="52" customFormat="1" ht="11.25">
      <c r="A455" s="225"/>
      <c r="B455" s="225"/>
      <c r="C455" s="225"/>
      <c r="D455" s="225"/>
      <c r="E455" s="225"/>
      <c r="F455" s="225"/>
      <c r="G455" s="225"/>
      <c r="H455" s="225"/>
      <c r="I455" s="225"/>
    </row>
    <row r="456" spans="1:9" s="52" customFormat="1" ht="11.25">
      <c r="A456" s="225"/>
      <c r="B456" s="225"/>
      <c r="C456" s="225"/>
      <c r="D456" s="225"/>
      <c r="E456" s="225"/>
      <c r="F456" s="225"/>
      <c r="G456" s="225"/>
      <c r="H456" s="225"/>
      <c r="I456" s="225"/>
    </row>
    <row r="457" spans="1:9" s="52" customFormat="1" ht="11.25">
      <c r="A457" s="225"/>
      <c r="B457" s="225"/>
      <c r="C457" s="225"/>
      <c r="D457" s="225"/>
      <c r="E457" s="225"/>
      <c r="F457" s="225"/>
      <c r="G457" s="225"/>
      <c r="H457" s="225"/>
      <c r="I457" s="225"/>
    </row>
    <row r="458" spans="1:9" s="52" customFormat="1" ht="11.25">
      <c r="A458" s="225"/>
      <c r="B458" s="225"/>
      <c r="C458" s="225"/>
      <c r="D458" s="225"/>
      <c r="E458" s="225"/>
      <c r="F458" s="225"/>
      <c r="G458" s="225"/>
      <c r="H458" s="225"/>
      <c r="I458" s="225"/>
    </row>
    <row r="459" spans="1:9" s="52" customFormat="1" ht="11.25">
      <c r="A459" s="225"/>
      <c r="B459" s="225"/>
      <c r="C459" s="225"/>
      <c r="D459" s="225"/>
      <c r="E459" s="225"/>
      <c r="F459" s="225"/>
      <c r="G459" s="225"/>
      <c r="H459" s="225"/>
      <c r="I459" s="225"/>
    </row>
    <row r="460" spans="1:9" s="52" customFormat="1" ht="11.25">
      <c r="A460" s="225"/>
      <c r="B460" s="225"/>
      <c r="C460" s="225"/>
      <c r="D460" s="225"/>
      <c r="E460" s="225"/>
      <c r="F460" s="225"/>
      <c r="G460" s="225"/>
      <c r="H460" s="225"/>
      <c r="I460" s="225"/>
    </row>
    <row r="461" spans="1:9" s="52" customFormat="1" ht="11.25">
      <c r="A461" s="225"/>
      <c r="B461" s="225"/>
      <c r="C461" s="225"/>
      <c r="D461" s="225"/>
      <c r="E461" s="225"/>
      <c r="F461" s="225"/>
      <c r="G461" s="225"/>
      <c r="H461" s="225"/>
      <c r="I461" s="225"/>
    </row>
    <row r="462" spans="1:9" s="52" customFormat="1" ht="11.25">
      <c r="A462" s="225"/>
      <c r="B462" s="225"/>
      <c r="C462" s="225"/>
      <c r="D462" s="225"/>
      <c r="E462" s="225"/>
      <c r="F462" s="225"/>
      <c r="G462" s="225"/>
      <c r="H462" s="225"/>
      <c r="I462" s="225"/>
    </row>
    <row r="463" spans="1:9" s="52" customFormat="1" ht="11.25">
      <c r="A463" s="225"/>
      <c r="B463" s="225"/>
      <c r="C463" s="225"/>
      <c r="D463" s="225"/>
      <c r="E463" s="225"/>
      <c r="F463" s="225"/>
      <c r="G463" s="225"/>
      <c r="H463" s="225"/>
      <c r="I463" s="225"/>
    </row>
    <row r="464" spans="1:9" s="52" customFormat="1" ht="11.25">
      <c r="A464" s="225"/>
      <c r="B464" s="225"/>
      <c r="C464" s="225"/>
      <c r="D464" s="225"/>
      <c r="E464" s="225"/>
      <c r="F464" s="225"/>
      <c r="G464" s="225"/>
      <c r="H464" s="225"/>
      <c r="I464" s="225"/>
    </row>
    <row r="465" spans="1:9" s="52" customFormat="1" ht="11.25">
      <c r="A465" s="225"/>
      <c r="B465" s="225"/>
      <c r="C465" s="225"/>
      <c r="D465" s="225"/>
      <c r="E465" s="225"/>
      <c r="F465" s="225"/>
      <c r="G465" s="225"/>
      <c r="H465" s="225"/>
      <c r="I465" s="225"/>
    </row>
    <row r="466" spans="1:9" s="52" customFormat="1" ht="11.25">
      <c r="A466" s="225"/>
      <c r="B466" s="225"/>
      <c r="C466" s="225"/>
      <c r="D466" s="225"/>
      <c r="E466" s="225"/>
      <c r="F466" s="225"/>
      <c r="G466" s="225"/>
      <c r="H466" s="225"/>
      <c r="I466" s="225"/>
    </row>
  </sheetData>
  <sheetProtection/>
  <mergeCells count="13">
    <mergeCell ref="A12:A14"/>
    <mergeCell ref="G13:H13"/>
    <mergeCell ref="E13:E14"/>
    <mergeCell ref="A291:B291"/>
    <mergeCell ref="A293:B293"/>
    <mergeCell ref="G1:H1"/>
    <mergeCell ref="B12:B14"/>
    <mergeCell ref="A2:I2"/>
    <mergeCell ref="C12:I12"/>
    <mergeCell ref="I13:I14"/>
    <mergeCell ref="C13:C14"/>
    <mergeCell ref="D13:D14"/>
    <mergeCell ref="F13:F14"/>
  </mergeCells>
  <printOptions gridLines="1"/>
  <pageMargins left="1.5748031496062993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46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493" customWidth="1"/>
    <col min="2" max="2" width="24.28125" style="493" customWidth="1"/>
    <col min="3" max="8" width="8.7109375" style="493" customWidth="1"/>
    <col min="9" max="9" width="7.57421875" style="493" customWidth="1"/>
    <col min="10" max="16384" width="9.140625" style="483" customWidth="1"/>
  </cols>
  <sheetData>
    <row r="1" spans="1:9" ht="12.75">
      <c r="A1" s="480"/>
      <c r="B1" s="481"/>
      <c r="C1" s="481"/>
      <c r="D1" s="481"/>
      <c r="E1" s="481"/>
      <c r="F1" s="481"/>
      <c r="G1" s="741" t="s">
        <v>0</v>
      </c>
      <c r="H1" s="741"/>
      <c r="I1" s="482" t="s">
        <v>342</v>
      </c>
    </row>
    <row r="2" spans="1:9" ht="18" customHeight="1">
      <c r="A2" s="742" t="s">
        <v>2</v>
      </c>
      <c r="B2" s="743"/>
      <c r="C2" s="743"/>
      <c r="D2" s="743"/>
      <c r="E2" s="743"/>
      <c r="F2" s="743"/>
      <c r="G2" s="743"/>
      <c r="H2" s="743"/>
      <c r="I2" s="744"/>
    </row>
    <row r="3" spans="1:9" ht="12.75">
      <c r="A3" s="484" t="s">
        <v>3</v>
      </c>
      <c r="B3" s="487"/>
      <c r="C3" s="488" t="s">
        <v>343</v>
      </c>
      <c r="D3" s="488"/>
      <c r="E3" s="488"/>
      <c r="F3" s="488"/>
      <c r="G3" s="488"/>
      <c r="H3" s="488"/>
      <c r="I3" s="489"/>
    </row>
    <row r="4" spans="1:9" ht="12.75">
      <c r="A4" s="484" t="s">
        <v>5</v>
      </c>
      <c r="B4" s="485"/>
      <c r="C4" s="490" t="s">
        <v>344</v>
      </c>
      <c r="D4" s="490"/>
      <c r="E4" s="490"/>
      <c r="F4" s="490"/>
      <c r="G4" s="490"/>
      <c r="H4" s="490"/>
      <c r="I4" s="491"/>
    </row>
    <row r="5" spans="1:9" ht="12.75">
      <c r="A5" s="484" t="s">
        <v>6</v>
      </c>
      <c r="B5" s="485"/>
      <c r="C5" s="488" t="s">
        <v>329</v>
      </c>
      <c r="D5" s="488"/>
      <c r="E5" s="488"/>
      <c r="F5" s="488"/>
      <c r="G5" s="488"/>
      <c r="H5" s="488"/>
      <c r="I5" s="489"/>
    </row>
    <row r="6" spans="1:9" ht="12.75">
      <c r="A6" s="492" t="s">
        <v>8</v>
      </c>
      <c r="B6" s="485"/>
      <c r="D6" s="485"/>
      <c r="E6" s="485"/>
      <c r="F6" s="485"/>
      <c r="G6" s="485"/>
      <c r="H6" s="485"/>
      <c r="I6" s="486"/>
    </row>
    <row r="7" spans="1:9" ht="12.75">
      <c r="A7" s="484"/>
      <c r="B7" s="485" t="s">
        <v>9</v>
      </c>
      <c r="C7" s="494" t="s">
        <v>345</v>
      </c>
      <c r="D7" s="494"/>
      <c r="E7" s="494"/>
      <c r="F7" s="494"/>
      <c r="G7" s="494"/>
      <c r="H7" s="494"/>
      <c r="I7" s="495"/>
    </row>
    <row r="8" spans="1:9" ht="12.75">
      <c r="A8" s="484"/>
      <c r="B8" s="485" t="s">
        <v>11</v>
      </c>
      <c r="C8" s="496"/>
      <c r="D8" s="496"/>
      <c r="E8" s="496"/>
      <c r="F8" s="496"/>
      <c r="G8" s="496"/>
      <c r="H8" s="496"/>
      <c r="I8" s="497"/>
    </row>
    <row r="9" spans="1:9" ht="12.75">
      <c r="A9" s="484"/>
      <c r="B9" s="485" t="s">
        <v>12</v>
      </c>
      <c r="C9" s="494"/>
      <c r="D9" s="494"/>
      <c r="E9" s="494"/>
      <c r="F9" s="494"/>
      <c r="G9" s="494"/>
      <c r="H9" s="494"/>
      <c r="I9" s="495"/>
    </row>
    <row r="10" spans="1:9" ht="12.75">
      <c r="A10" s="484"/>
      <c r="B10" s="485" t="s">
        <v>13</v>
      </c>
      <c r="C10" s="494"/>
      <c r="D10" s="494"/>
      <c r="E10" s="494"/>
      <c r="F10" s="494"/>
      <c r="G10" s="494"/>
      <c r="H10" s="494"/>
      <c r="I10" s="495"/>
    </row>
    <row r="11" spans="1:9" ht="12.75">
      <c r="A11" s="484"/>
      <c r="B11" s="485" t="s">
        <v>14</v>
      </c>
      <c r="C11" s="494"/>
      <c r="D11" s="494"/>
      <c r="E11" s="494"/>
      <c r="F11" s="494"/>
      <c r="G11" s="494"/>
      <c r="H11" s="494"/>
      <c r="I11" s="495"/>
    </row>
    <row r="12" spans="1:9" s="498" customFormat="1" ht="12.75" customHeight="1">
      <c r="A12" s="745" t="s">
        <v>15</v>
      </c>
      <c r="B12" s="747" t="s">
        <v>16</v>
      </c>
      <c r="C12" s="749" t="s">
        <v>17</v>
      </c>
      <c r="D12" s="750"/>
      <c r="E12" s="750"/>
      <c r="F12" s="750"/>
      <c r="G12" s="750"/>
      <c r="H12" s="750"/>
      <c r="I12" s="751"/>
    </row>
    <row r="13" spans="1:9" s="498" customFormat="1" ht="12.75" customHeight="1">
      <c r="A13" s="746"/>
      <c r="B13" s="748"/>
      <c r="C13" s="756" t="s">
        <v>18</v>
      </c>
      <c r="D13" s="758" t="s">
        <v>19</v>
      </c>
      <c r="E13" s="762" t="s">
        <v>20</v>
      </c>
      <c r="F13" s="764" t="s">
        <v>21</v>
      </c>
      <c r="G13" s="752" t="s">
        <v>22</v>
      </c>
      <c r="H13" s="753"/>
      <c r="I13" s="754" t="s">
        <v>323</v>
      </c>
    </row>
    <row r="14" spans="1:9" s="501" customFormat="1" ht="51" thickBot="1">
      <c r="A14" s="746"/>
      <c r="B14" s="748"/>
      <c r="C14" s="757"/>
      <c r="D14" s="759"/>
      <c r="E14" s="763"/>
      <c r="F14" s="765"/>
      <c r="G14" s="499" t="s">
        <v>24</v>
      </c>
      <c r="H14" s="500" t="s">
        <v>25</v>
      </c>
      <c r="I14" s="755"/>
    </row>
    <row r="15" spans="1:9" s="501" customFormat="1" ht="13.5" customHeight="1" thickTop="1">
      <c r="A15" s="502" t="s">
        <v>26</v>
      </c>
      <c r="B15" s="503">
        <v>2</v>
      </c>
      <c r="C15" s="504">
        <v>3</v>
      </c>
      <c r="D15" s="505">
        <v>4</v>
      </c>
      <c r="E15" s="505">
        <v>5</v>
      </c>
      <c r="F15" s="505">
        <v>6</v>
      </c>
      <c r="G15" s="505">
        <v>7</v>
      </c>
      <c r="H15" s="506">
        <v>8</v>
      </c>
      <c r="I15" s="507">
        <v>9</v>
      </c>
    </row>
    <row r="16" spans="1:9" s="514" customFormat="1" ht="16.5">
      <c r="A16" s="508"/>
      <c r="B16" s="509" t="s">
        <v>27</v>
      </c>
      <c r="C16" s="510"/>
      <c r="D16" s="511"/>
      <c r="E16" s="511"/>
      <c r="F16" s="511"/>
      <c r="G16" s="511"/>
      <c r="H16" s="512"/>
      <c r="I16" s="513"/>
    </row>
    <row r="17" spans="1:9" s="521" customFormat="1" ht="32.25" customHeight="1" thickBot="1">
      <c r="A17" s="515"/>
      <c r="B17" s="516" t="s">
        <v>28</v>
      </c>
      <c r="C17" s="517">
        <f aca="true" t="shared" si="0" ref="C17:C42">SUM(D17:I17)</f>
        <v>2000</v>
      </c>
      <c r="D17" s="518">
        <f>SUM(D18,D21,D38)</f>
        <v>2000</v>
      </c>
      <c r="E17" s="518">
        <f>SUM(E18,E21,E38)</f>
        <v>0</v>
      </c>
      <c r="F17" s="518">
        <f>SUM(F18,F21,F38)</f>
        <v>0</v>
      </c>
      <c r="G17" s="518">
        <f>SUM(G18,G21,G22,G38)</f>
        <v>0</v>
      </c>
      <c r="H17" s="519">
        <f>SUM(H18,H23,H38)</f>
        <v>0</v>
      </c>
      <c r="I17" s="520">
        <f>SUM(I18,I38)</f>
        <v>0</v>
      </c>
    </row>
    <row r="18" spans="1:9" s="528" customFormat="1" ht="21.75" customHeight="1" thickTop="1">
      <c r="A18" s="522"/>
      <c r="B18" s="523" t="s">
        <v>29</v>
      </c>
      <c r="C18" s="524">
        <f t="shared" si="0"/>
        <v>0</v>
      </c>
      <c r="D18" s="525">
        <f aca="true" t="shared" si="1" ref="D18:I18">SUM(D19:D20)</f>
        <v>0</v>
      </c>
      <c r="E18" s="525">
        <f t="shared" si="1"/>
        <v>0</v>
      </c>
      <c r="F18" s="525">
        <f t="shared" si="1"/>
        <v>0</v>
      </c>
      <c r="G18" s="525">
        <f t="shared" si="1"/>
        <v>0</v>
      </c>
      <c r="H18" s="526">
        <f t="shared" si="1"/>
        <v>0</v>
      </c>
      <c r="I18" s="527">
        <f t="shared" si="1"/>
        <v>0</v>
      </c>
    </row>
    <row r="19" spans="1:9" s="528" customFormat="1" ht="12">
      <c r="A19" s="529"/>
      <c r="B19" s="530" t="s">
        <v>30</v>
      </c>
      <c r="C19" s="531">
        <f t="shared" si="0"/>
        <v>0</v>
      </c>
      <c r="D19" s="532"/>
      <c r="E19" s="532"/>
      <c r="F19" s="532"/>
      <c r="G19" s="532"/>
      <c r="H19" s="533"/>
      <c r="I19" s="534"/>
    </row>
    <row r="20" spans="1:9" s="528" customFormat="1" ht="12">
      <c r="A20" s="535"/>
      <c r="B20" s="536" t="s">
        <v>31</v>
      </c>
      <c r="C20" s="537">
        <f t="shared" si="0"/>
        <v>0</v>
      </c>
      <c r="D20" s="538"/>
      <c r="E20" s="538"/>
      <c r="F20" s="538"/>
      <c r="G20" s="538"/>
      <c r="H20" s="539"/>
      <c r="I20" s="540"/>
    </row>
    <row r="21" spans="1:9" s="548" customFormat="1" ht="24.75" thickBot="1">
      <c r="A21" s="541">
        <v>21700</v>
      </c>
      <c r="B21" s="542" t="s">
        <v>32</v>
      </c>
      <c r="C21" s="543">
        <f t="shared" si="0"/>
        <v>2000</v>
      </c>
      <c r="D21" s="544">
        <v>2000</v>
      </c>
      <c r="E21" s="544"/>
      <c r="F21" s="544"/>
      <c r="G21" s="545"/>
      <c r="H21" s="546" t="s">
        <v>33</v>
      </c>
      <c r="I21" s="547" t="s">
        <v>33</v>
      </c>
    </row>
    <row r="22" spans="1:9" s="548" customFormat="1" ht="36.75" thickTop="1">
      <c r="A22" s="549">
        <v>21190</v>
      </c>
      <c r="B22" s="550" t="s">
        <v>34</v>
      </c>
      <c r="C22" s="551">
        <f t="shared" si="0"/>
        <v>0</v>
      </c>
      <c r="D22" s="552" t="s">
        <v>33</v>
      </c>
      <c r="E22" s="552" t="s">
        <v>33</v>
      </c>
      <c r="F22" s="552" t="s">
        <v>33</v>
      </c>
      <c r="G22" s="553"/>
      <c r="H22" s="554" t="s">
        <v>33</v>
      </c>
      <c r="I22" s="555" t="s">
        <v>33</v>
      </c>
    </row>
    <row r="23" spans="1:9" s="548" customFormat="1" ht="36">
      <c r="A23" s="549">
        <v>21300</v>
      </c>
      <c r="B23" s="550" t="s">
        <v>35</v>
      </c>
      <c r="C23" s="551">
        <f t="shared" si="0"/>
        <v>0</v>
      </c>
      <c r="D23" s="552" t="s">
        <v>33</v>
      </c>
      <c r="E23" s="552" t="s">
        <v>33</v>
      </c>
      <c r="F23" s="552" t="s">
        <v>33</v>
      </c>
      <c r="G23" s="552" t="s">
        <v>33</v>
      </c>
      <c r="H23" s="556">
        <f>SUM(H24,H28,H30,H33)</f>
        <v>0</v>
      </c>
      <c r="I23" s="555" t="s">
        <v>33</v>
      </c>
    </row>
    <row r="24" spans="1:9" s="548" customFormat="1" ht="24">
      <c r="A24" s="557">
        <v>21350</v>
      </c>
      <c r="B24" s="550" t="s">
        <v>36</v>
      </c>
      <c r="C24" s="551">
        <f t="shared" si="0"/>
        <v>0</v>
      </c>
      <c r="D24" s="552" t="s">
        <v>33</v>
      </c>
      <c r="E24" s="552" t="s">
        <v>33</v>
      </c>
      <c r="F24" s="552" t="s">
        <v>33</v>
      </c>
      <c r="G24" s="552" t="s">
        <v>33</v>
      </c>
      <c r="H24" s="556">
        <f>SUM(H25:H27)</f>
        <v>0</v>
      </c>
      <c r="I24" s="555" t="s">
        <v>33</v>
      </c>
    </row>
    <row r="25" spans="1:9" s="528" customFormat="1" ht="12">
      <c r="A25" s="558">
        <v>21351</v>
      </c>
      <c r="B25" s="559" t="s">
        <v>37</v>
      </c>
      <c r="C25" s="560">
        <f t="shared" si="0"/>
        <v>0</v>
      </c>
      <c r="D25" s="561" t="s">
        <v>33</v>
      </c>
      <c r="E25" s="561" t="s">
        <v>33</v>
      </c>
      <c r="F25" s="561" t="s">
        <v>33</v>
      </c>
      <c r="G25" s="561" t="s">
        <v>33</v>
      </c>
      <c r="H25" s="562"/>
      <c r="I25" s="563" t="s">
        <v>33</v>
      </c>
    </row>
    <row r="26" spans="1:9" s="528" customFormat="1" ht="12">
      <c r="A26" s="535">
        <v>21352</v>
      </c>
      <c r="B26" s="564" t="s">
        <v>38</v>
      </c>
      <c r="C26" s="537">
        <f t="shared" si="0"/>
        <v>0</v>
      </c>
      <c r="D26" s="565" t="s">
        <v>33</v>
      </c>
      <c r="E26" s="565" t="s">
        <v>33</v>
      </c>
      <c r="F26" s="565" t="s">
        <v>33</v>
      </c>
      <c r="G26" s="565" t="s">
        <v>33</v>
      </c>
      <c r="H26" s="538"/>
      <c r="I26" s="566" t="s">
        <v>33</v>
      </c>
    </row>
    <row r="27" spans="1:9" s="528" customFormat="1" ht="24">
      <c r="A27" s="535">
        <v>21359</v>
      </c>
      <c r="B27" s="564" t="s">
        <v>39</v>
      </c>
      <c r="C27" s="537">
        <f t="shared" si="0"/>
        <v>0</v>
      </c>
      <c r="D27" s="565" t="s">
        <v>33</v>
      </c>
      <c r="E27" s="565" t="s">
        <v>33</v>
      </c>
      <c r="F27" s="565" t="s">
        <v>33</v>
      </c>
      <c r="G27" s="565" t="s">
        <v>33</v>
      </c>
      <c r="H27" s="538"/>
      <c r="I27" s="566" t="s">
        <v>33</v>
      </c>
    </row>
    <row r="28" spans="1:9" s="548" customFormat="1" ht="36">
      <c r="A28" s="557">
        <v>21370</v>
      </c>
      <c r="B28" s="550" t="s">
        <v>40</v>
      </c>
      <c r="C28" s="551">
        <f t="shared" si="0"/>
        <v>0</v>
      </c>
      <c r="D28" s="552" t="s">
        <v>33</v>
      </c>
      <c r="E28" s="552" t="s">
        <v>33</v>
      </c>
      <c r="F28" s="552" t="s">
        <v>33</v>
      </c>
      <c r="G28" s="552" t="s">
        <v>33</v>
      </c>
      <c r="H28" s="556">
        <f>SUM(H29)</f>
        <v>0</v>
      </c>
      <c r="I28" s="555" t="s">
        <v>33</v>
      </c>
    </row>
    <row r="29" spans="1:9" s="528" customFormat="1" ht="36">
      <c r="A29" s="567">
        <v>21379</v>
      </c>
      <c r="B29" s="568" t="s">
        <v>41</v>
      </c>
      <c r="C29" s="531">
        <f t="shared" si="0"/>
        <v>0</v>
      </c>
      <c r="D29" s="569" t="s">
        <v>33</v>
      </c>
      <c r="E29" s="569" t="s">
        <v>33</v>
      </c>
      <c r="F29" s="569" t="s">
        <v>33</v>
      </c>
      <c r="G29" s="569" t="s">
        <v>33</v>
      </c>
      <c r="H29" s="532"/>
      <c r="I29" s="570" t="s">
        <v>33</v>
      </c>
    </row>
    <row r="30" spans="1:9" s="548" customFormat="1" ht="12">
      <c r="A30" s="557">
        <v>21380</v>
      </c>
      <c r="B30" s="550" t="s">
        <v>42</v>
      </c>
      <c r="C30" s="551">
        <f t="shared" si="0"/>
        <v>0</v>
      </c>
      <c r="D30" s="552" t="s">
        <v>33</v>
      </c>
      <c r="E30" s="552" t="s">
        <v>33</v>
      </c>
      <c r="F30" s="552" t="s">
        <v>33</v>
      </c>
      <c r="G30" s="552" t="s">
        <v>33</v>
      </c>
      <c r="H30" s="556">
        <f>SUM(H31:H32)</f>
        <v>0</v>
      </c>
      <c r="I30" s="555" t="s">
        <v>33</v>
      </c>
    </row>
    <row r="31" spans="1:9" s="528" customFormat="1" ht="12">
      <c r="A31" s="571">
        <v>21381</v>
      </c>
      <c r="B31" s="559" t="s">
        <v>43</v>
      </c>
      <c r="C31" s="560">
        <f t="shared" si="0"/>
        <v>0</v>
      </c>
      <c r="D31" s="561" t="s">
        <v>33</v>
      </c>
      <c r="E31" s="561" t="s">
        <v>33</v>
      </c>
      <c r="F31" s="561" t="s">
        <v>33</v>
      </c>
      <c r="G31" s="561" t="s">
        <v>33</v>
      </c>
      <c r="H31" s="562"/>
      <c r="I31" s="563" t="s">
        <v>33</v>
      </c>
    </row>
    <row r="32" spans="1:9" s="528" customFormat="1" ht="24">
      <c r="A32" s="572">
        <v>21383</v>
      </c>
      <c r="B32" s="564" t="s">
        <v>44</v>
      </c>
      <c r="C32" s="537">
        <f t="shared" si="0"/>
        <v>0</v>
      </c>
      <c r="D32" s="565" t="s">
        <v>33</v>
      </c>
      <c r="E32" s="565" t="s">
        <v>33</v>
      </c>
      <c r="F32" s="565" t="s">
        <v>33</v>
      </c>
      <c r="G32" s="565" t="s">
        <v>33</v>
      </c>
      <c r="H32" s="539"/>
      <c r="I32" s="566" t="s">
        <v>33</v>
      </c>
    </row>
    <row r="33" spans="1:9" s="548" customFormat="1" ht="36">
      <c r="A33" s="557">
        <v>21390</v>
      </c>
      <c r="B33" s="550" t="s">
        <v>45</v>
      </c>
      <c r="C33" s="551">
        <f t="shared" si="0"/>
        <v>0</v>
      </c>
      <c r="D33" s="552" t="s">
        <v>33</v>
      </c>
      <c r="E33" s="552" t="s">
        <v>33</v>
      </c>
      <c r="F33" s="552" t="s">
        <v>33</v>
      </c>
      <c r="G33" s="552" t="s">
        <v>33</v>
      </c>
      <c r="H33" s="556">
        <f>SUM(H34:H37)</f>
        <v>0</v>
      </c>
      <c r="I33" s="555" t="s">
        <v>33</v>
      </c>
    </row>
    <row r="34" spans="1:9" s="528" customFormat="1" ht="24">
      <c r="A34" s="571">
        <v>21391</v>
      </c>
      <c r="B34" s="559" t="s">
        <v>46</v>
      </c>
      <c r="C34" s="560">
        <f t="shared" si="0"/>
        <v>0</v>
      </c>
      <c r="D34" s="561" t="s">
        <v>33</v>
      </c>
      <c r="E34" s="561" t="s">
        <v>33</v>
      </c>
      <c r="F34" s="561" t="s">
        <v>33</v>
      </c>
      <c r="G34" s="561" t="s">
        <v>33</v>
      </c>
      <c r="H34" s="562"/>
      <c r="I34" s="563" t="s">
        <v>33</v>
      </c>
    </row>
    <row r="35" spans="1:9" s="528" customFormat="1" ht="12">
      <c r="A35" s="572">
        <v>21393</v>
      </c>
      <c r="B35" s="564" t="s">
        <v>47</v>
      </c>
      <c r="C35" s="537">
        <f t="shared" si="0"/>
        <v>0</v>
      </c>
      <c r="D35" s="565" t="s">
        <v>33</v>
      </c>
      <c r="E35" s="565" t="s">
        <v>33</v>
      </c>
      <c r="F35" s="565" t="s">
        <v>33</v>
      </c>
      <c r="G35" s="565" t="s">
        <v>33</v>
      </c>
      <c r="H35" s="539"/>
      <c r="I35" s="566" t="s">
        <v>33</v>
      </c>
    </row>
    <row r="36" spans="1:9" s="528" customFormat="1" ht="24">
      <c r="A36" s="571">
        <v>21395</v>
      </c>
      <c r="B36" s="559" t="s">
        <v>48</v>
      </c>
      <c r="C36" s="560">
        <f t="shared" si="0"/>
        <v>0</v>
      </c>
      <c r="D36" s="561" t="s">
        <v>33</v>
      </c>
      <c r="E36" s="561" t="s">
        <v>33</v>
      </c>
      <c r="F36" s="561" t="s">
        <v>33</v>
      </c>
      <c r="G36" s="561" t="s">
        <v>33</v>
      </c>
      <c r="H36" s="562"/>
      <c r="I36" s="563" t="s">
        <v>33</v>
      </c>
    </row>
    <row r="37" spans="1:9" s="528" customFormat="1" ht="24">
      <c r="A37" s="572">
        <v>21399</v>
      </c>
      <c r="B37" s="564" t="s">
        <v>49</v>
      </c>
      <c r="C37" s="537">
        <f t="shared" si="0"/>
        <v>0</v>
      </c>
      <c r="D37" s="565" t="s">
        <v>33</v>
      </c>
      <c r="E37" s="565" t="s">
        <v>33</v>
      </c>
      <c r="F37" s="565" t="s">
        <v>33</v>
      </c>
      <c r="G37" s="565" t="s">
        <v>33</v>
      </c>
      <c r="H37" s="539"/>
      <c r="I37" s="566" t="s">
        <v>33</v>
      </c>
    </row>
    <row r="38" spans="1:9" s="548" customFormat="1" ht="36">
      <c r="A38" s="557">
        <v>21420</v>
      </c>
      <c r="B38" s="550" t="s">
        <v>50</v>
      </c>
      <c r="C38" s="551">
        <f t="shared" si="0"/>
        <v>0</v>
      </c>
      <c r="D38" s="552">
        <f aca="true" t="shared" si="2" ref="D38:I38">SUM(D39)</f>
        <v>0</v>
      </c>
      <c r="E38" s="552">
        <f t="shared" si="2"/>
        <v>0</v>
      </c>
      <c r="F38" s="552">
        <f t="shared" si="2"/>
        <v>0</v>
      </c>
      <c r="G38" s="573">
        <f t="shared" si="2"/>
        <v>0</v>
      </c>
      <c r="H38" s="574">
        <f t="shared" si="2"/>
        <v>0</v>
      </c>
      <c r="I38" s="575">
        <f t="shared" si="2"/>
        <v>0</v>
      </c>
    </row>
    <row r="39" spans="1:9" s="528" customFormat="1" ht="36">
      <c r="A39" s="558">
        <v>21422</v>
      </c>
      <c r="B39" s="559" t="s">
        <v>51</v>
      </c>
      <c r="C39" s="560">
        <f t="shared" si="0"/>
        <v>0</v>
      </c>
      <c r="D39" s="561">
        <f aca="true" t="shared" si="3" ref="D39:I39">SUM(D40:D42)</f>
        <v>0</v>
      </c>
      <c r="E39" s="561">
        <f t="shared" si="3"/>
        <v>0</v>
      </c>
      <c r="F39" s="561">
        <f t="shared" si="3"/>
        <v>0</v>
      </c>
      <c r="G39" s="576">
        <f t="shared" si="3"/>
        <v>0</v>
      </c>
      <c r="H39" s="577">
        <f t="shared" si="3"/>
        <v>0</v>
      </c>
      <c r="I39" s="578">
        <f t="shared" si="3"/>
        <v>0</v>
      </c>
    </row>
    <row r="40" spans="1:9" s="528" customFormat="1" ht="12">
      <c r="A40" s="535"/>
      <c r="B40" s="579" t="s">
        <v>52</v>
      </c>
      <c r="C40" s="537">
        <f t="shared" si="0"/>
        <v>0</v>
      </c>
      <c r="D40" s="580"/>
      <c r="E40" s="580"/>
      <c r="F40" s="580"/>
      <c r="G40" s="580"/>
      <c r="H40" s="581"/>
      <c r="I40" s="540"/>
    </row>
    <row r="41" spans="1:9" s="528" customFormat="1" ht="12">
      <c r="A41" s="558"/>
      <c r="B41" s="582" t="s">
        <v>52</v>
      </c>
      <c r="C41" s="560">
        <f t="shared" si="0"/>
        <v>0</v>
      </c>
      <c r="D41" s="583"/>
      <c r="E41" s="583"/>
      <c r="F41" s="583"/>
      <c r="G41" s="583"/>
      <c r="H41" s="584"/>
      <c r="I41" s="585"/>
    </row>
    <row r="42" spans="1:9" s="528" customFormat="1" ht="12">
      <c r="A42" s="535"/>
      <c r="B42" s="579" t="s">
        <v>52</v>
      </c>
      <c r="C42" s="537">
        <f t="shared" si="0"/>
        <v>0</v>
      </c>
      <c r="D42" s="580"/>
      <c r="E42" s="580"/>
      <c r="F42" s="580"/>
      <c r="G42" s="580"/>
      <c r="H42" s="581"/>
      <c r="I42" s="540"/>
    </row>
    <row r="43" spans="1:9" s="514" customFormat="1" ht="16.5">
      <c r="A43" s="586"/>
      <c r="B43" s="587" t="s">
        <v>53</v>
      </c>
      <c r="C43" s="588"/>
      <c r="D43" s="589"/>
      <c r="E43" s="589"/>
      <c r="F43" s="589"/>
      <c r="G43" s="589"/>
      <c r="H43" s="590"/>
      <c r="I43" s="591"/>
    </row>
    <row r="44" spans="1:9" s="521" customFormat="1" ht="16.5" thickBot="1">
      <c r="A44" s="592"/>
      <c r="B44" s="593" t="s">
        <v>54</v>
      </c>
      <c r="C44" s="517">
        <f aca="true" t="shared" si="4" ref="C44:C107">SUM(D44:I44)</f>
        <v>2000</v>
      </c>
      <c r="D44" s="518">
        <f aca="true" t="shared" si="5" ref="D44:I44">SUM(D45,D286)</f>
        <v>2000</v>
      </c>
      <c r="E44" s="518">
        <f t="shared" si="5"/>
        <v>0</v>
      </c>
      <c r="F44" s="518">
        <f t="shared" si="5"/>
        <v>0</v>
      </c>
      <c r="G44" s="518">
        <f t="shared" si="5"/>
        <v>0</v>
      </c>
      <c r="H44" s="519">
        <f t="shared" si="5"/>
        <v>0</v>
      </c>
      <c r="I44" s="520">
        <f t="shared" si="5"/>
        <v>0</v>
      </c>
    </row>
    <row r="45" spans="1:9" s="521" customFormat="1" ht="36.75" thickTop="1">
      <c r="A45" s="594"/>
      <c r="B45" s="595" t="s">
        <v>55</v>
      </c>
      <c r="C45" s="596">
        <f t="shared" si="4"/>
        <v>2000</v>
      </c>
      <c r="D45" s="597">
        <f aca="true" t="shared" si="6" ref="D45:I45">SUM(D46,D183)</f>
        <v>2000</v>
      </c>
      <c r="E45" s="597">
        <f t="shared" si="6"/>
        <v>0</v>
      </c>
      <c r="F45" s="597">
        <f t="shared" si="6"/>
        <v>0</v>
      </c>
      <c r="G45" s="597">
        <f t="shared" si="6"/>
        <v>0</v>
      </c>
      <c r="H45" s="598">
        <f t="shared" si="6"/>
        <v>0</v>
      </c>
      <c r="I45" s="599">
        <f t="shared" si="6"/>
        <v>0</v>
      </c>
    </row>
    <row r="46" spans="1:9" s="521" customFormat="1" ht="24">
      <c r="A46" s="594"/>
      <c r="B46" s="595" t="s">
        <v>56</v>
      </c>
      <c r="C46" s="596">
        <f t="shared" si="4"/>
        <v>2000</v>
      </c>
      <c r="D46" s="597">
        <f aca="true" t="shared" si="7" ref="D46:I46">SUM(D47,D71,D169,D176)</f>
        <v>2000</v>
      </c>
      <c r="E46" s="597">
        <f t="shared" si="7"/>
        <v>0</v>
      </c>
      <c r="F46" s="597">
        <f t="shared" si="7"/>
        <v>0</v>
      </c>
      <c r="G46" s="597">
        <f t="shared" si="7"/>
        <v>0</v>
      </c>
      <c r="H46" s="598">
        <f t="shared" si="7"/>
        <v>0</v>
      </c>
      <c r="I46" s="599">
        <f t="shared" si="7"/>
        <v>0</v>
      </c>
    </row>
    <row r="47" spans="1:9" s="548" customFormat="1" ht="12">
      <c r="A47" s="600">
        <v>1000</v>
      </c>
      <c r="B47" s="601" t="s">
        <v>57</v>
      </c>
      <c r="C47" s="602">
        <f t="shared" si="4"/>
        <v>0</v>
      </c>
      <c r="D47" s="603">
        <f aca="true" t="shared" si="8" ref="D47:I47">SUM(D48,D63)</f>
        <v>0</v>
      </c>
      <c r="E47" s="603">
        <f t="shared" si="8"/>
        <v>0</v>
      </c>
      <c r="F47" s="603">
        <f t="shared" si="8"/>
        <v>0</v>
      </c>
      <c r="G47" s="603">
        <f t="shared" si="8"/>
        <v>0</v>
      </c>
      <c r="H47" s="604">
        <f t="shared" si="8"/>
        <v>0</v>
      </c>
      <c r="I47" s="605">
        <f t="shared" si="8"/>
        <v>0</v>
      </c>
    </row>
    <row r="48" spans="1:9" s="528" customFormat="1" ht="12">
      <c r="A48" s="549">
        <v>1100</v>
      </c>
      <c r="B48" s="606" t="s">
        <v>58</v>
      </c>
      <c r="C48" s="551">
        <f t="shared" si="4"/>
        <v>0</v>
      </c>
      <c r="D48" s="607">
        <f aca="true" t="shared" si="9" ref="D48:I48">SUM(D49,D53,D61,D62)</f>
        <v>0</v>
      </c>
      <c r="E48" s="607">
        <f t="shared" si="9"/>
        <v>0</v>
      </c>
      <c r="F48" s="607">
        <f t="shared" si="9"/>
        <v>0</v>
      </c>
      <c r="G48" s="607">
        <f t="shared" si="9"/>
        <v>0</v>
      </c>
      <c r="H48" s="556">
        <f t="shared" si="9"/>
        <v>0</v>
      </c>
      <c r="I48" s="608">
        <f t="shared" si="9"/>
        <v>0</v>
      </c>
    </row>
    <row r="49" spans="1:9" s="612" customFormat="1" ht="12">
      <c r="A49" s="609">
        <v>1110</v>
      </c>
      <c r="B49" s="568" t="s">
        <v>59</v>
      </c>
      <c r="C49" s="531">
        <f t="shared" si="4"/>
        <v>0</v>
      </c>
      <c r="D49" s="610">
        <f aca="true" t="shared" si="10" ref="D49:I49">SUM(D50:D52)</f>
        <v>0</v>
      </c>
      <c r="E49" s="610">
        <f t="shared" si="10"/>
        <v>0</v>
      </c>
      <c r="F49" s="610">
        <f t="shared" si="10"/>
        <v>0</v>
      </c>
      <c r="G49" s="610">
        <f t="shared" si="10"/>
        <v>0</v>
      </c>
      <c r="H49" s="610">
        <f t="shared" si="10"/>
        <v>0</v>
      </c>
      <c r="I49" s="611">
        <f t="shared" si="10"/>
        <v>0</v>
      </c>
    </row>
    <row r="50" spans="1:9" s="612" customFormat="1" ht="12">
      <c r="A50" s="572">
        <v>1111</v>
      </c>
      <c r="B50" s="564" t="s">
        <v>60</v>
      </c>
      <c r="C50" s="537">
        <f t="shared" si="4"/>
        <v>0</v>
      </c>
      <c r="D50" s="538"/>
      <c r="E50" s="538"/>
      <c r="F50" s="538"/>
      <c r="G50" s="538"/>
      <c r="H50" s="538"/>
      <c r="I50" s="540"/>
    </row>
    <row r="51" spans="1:9" s="612" customFormat="1" ht="36">
      <c r="A51" s="572">
        <v>1112</v>
      </c>
      <c r="B51" s="564" t="s">
        <v>61</v>
      </c>
      <c r="C51" s="537">
        <f t="shared" si="4"/>
        <v>0</v>
      </c>
      <c r="D51" s="538"/>
      <c r="E51" s="538"/>
      <c r="F51" s="538"/>
      <c r="G51" s="538"/>
      <c r="H51" s="538"/>
      <c r="I51" s="540"/>
    </row>
    <row r="52" spans="1:9" s="612" customFormat="1" ht="13.5" customHeight="1">
      <c r="A52" s="572">
        <v>1119</v>
      </c>
      <c r="B52" s="564" t="s">
        <v>62</v>
      </c>
      <c r="C52" s="537">
        <f t="shared" si="4"/>
        <v>0</v>
      </c>
      <c r="D52" s="538"/>
      <c r="E52" s="538"/>
      <c r="F52" s="538"/>
      <c r="G52" s="538"/>
      <c r="H52" s="538"/>
      <c r="I52" s="540"/>
    </row>
    <row r="53" spans="1:9" s="612" customFormat="1" ht="12">
      <c r="A53" s="613">
        <v>1140</v>
      </c>
      <c r="B53" s="564" t="s">
        <v>63</v>
      </c>
      <c r="C53" s="537">
        <f t="shared" si="4"/>
        <v>0</v>
      </c>
      <c r="D53" s="614">
        <f aca="true" t="shared" si="11" ref="D53:I53">SUM(D54:D60)</f>
        <v>0</v>
      </c>
      <c r="E53" s="614">
        <f t="shared" si="11"/>
        <v>0</v>
      </c>
      <c r="F53" s="614">
        <f t="shared" si="11"/>
        <v>0</v>
      </c>
      <c r="G53" s="614">
        <f t="shared" si="11"/>
        <v>0</v>
      </c>
      <c r="H53" s="614">
        <f t="shared" si="11"/>
        <v>0</v>
      </c>
      <c r="I53" s="615">
        <f t="shared" si="11"/>
        <v>0</v>
      </c>
    </row>
    <row r="54" spans="1:9" s="612" customFormat="1" ht="12">
      <c r="A54" s="572">
        <v>1141</v>
      </c>
      <c r="B54" s="564" t="s">
        <v>64</v>
      </c>
      <c r="C54" s="537">
        <f t="shared" si="4"/>
        <v>0</v>
      </c>
      <c r="D54" s="538"/>
      <c r="E54" s="538"/>
      <c r="F54" s="538"/>
      <c r="G54" s="538"/>
      <c r="H54" s="538"/>
      <c r="I54" s="540"/>
    </row>
    <row r="55" spans="1:9" s="612" customFormat="1" ht="12">
      <c r="A55" s="572">
        <v>1142</v>
      </c>
      <c r="B55" s="564" t="s">
        <v>65</v>
      </c>
      <c r="C55" s="537">
        <f t="shared" si="4"/>
        <v>0</v>
      </c>
      <c r="D55" s="538"/>
      <c r="E55" s="538"/>
      <c r="F55" s="538"/>
      <c r="G55" s="538"/>
      <c r="H55" s="538"/>
      <c r="I55" s="540"/>
    </row>
    <row r="56" spans="1:9" s="612" customFormat="1" ht="24">
      <c r="A56" s="572">
        <v>1145</v>
      </c>
      <c r="B56" s="564" t="s">
        <v>66</v>
      </c>
      <c r="C56" s="537">
        <f t="shared" si="4"/>
        <v>0</v>
      </c>
      <c r="D56" s="538"/>
      <c r="E56" s="538"/>
      <c r="F56" s="538"/>
      <c r="G56" s="538"/>
      <c r="H56" s="538"/>
      <c r="I56" s="540"/>
    </row>
    <row r="57" spans="1:9" s="612" customFormat="1" ht="27.75" customHeight="1">
      <c r="A57" s="572">
        <v>1146</v>
      </c>
      <c r="B57" s="564" t="s">
        <v>67</v>
      </c>
      <c r="C57" s="537">
        <f t="shared" si="4"/>
        <v>0</v>
      </c>
      <c r="D57" s="538"/>
      <c r="E57" s="538"/>
      <c r="F57" s="538"/>
      <c r="G57" s="538"/>
      <c r="H57" s="538"/>
      <c r="I57" s="540"/>
    </row>
    <row r="58" spans="1:9" s="612" customFormat="1" ht="12">
      <c r="A58" s="572">
        <v>1147</v>
      </c>
      <c r="B58" s="564" t="s">
        <v>68</v>
      </c>
      <c r="C58" s="537">
        <f t="shared" si="4"/>
        <v>0</v>
      </c>
      <c r="D58" s="538"/>
      <c r="E58" s="538"/>
      <c r="F58" s="538"/>
      <c r="G58" s="538"/>
      <c r="H58" s="538"/>
      <c r="I58" s="540"/>
    </row>
    <row r="59" spans="1:9" s="612" customFormat="1" ht="24">
      <c r="A59" s="572">
        <v>1148</v>
      </c>
      <c r="B59" s="564" t="s">
        <v>69</v>
      </c>
      <c r="C59" s="537">
        <f t="shared" si="4"/>
        <v>0</v>
      </c>
      <c r="D59" s="538"/>
      <c r="E59" s="538"/>
      <c r="F59" s="538"/>
      <c r="G59" s="538"/>
      <c r="H59" s="538"/>
      <c r="I59" s="540"/>
    </row>
    <row r="60" spans="1:9" s="612" customFormat="1" ht="24">
      <c r="A60" s="572">
        <v>1149</v>
      </c>
      <c r="B60" s="564" t="s">
        <v>70</v>
      </c>
      <c r="C60" s="537">
        <f t="shared" si="4"/>
        <v>0</v>
      </c>
      <c r="D60" s="538"/>
      <c r="E60" s="538"/>
      <c r="F60" s="538"/>
      <c r="G60" s="538"/>
      <c r="H60" s="538"/>
      <c r="I60" s="540"/>
    </row>
    <row r="61" spans="1:9" s="612" customFormat="1" ht="36">
      <c r="A61" s="613">
        <v>1150</v>
      </c>
      <c r="B61" s="564" t="s">
        <v>71</v>
      </c>
      <c r="C61" s="537">
        <f t="shared" si="4"/>
        <v>0</v>
      </c>
      <c r="D61" s="538"/>
      <c r="E61" s="538"/>
      <c r="F61" s="538"/>
      <c r="G61" s="538"/>
      <c r="H61" s="538"/>
      <c r="I61" s="540"/>
    </row>
    <row r="62" spans="1:9" s="612" customFormat="1" ht="24">
      <c r="A62" s="613">
        <v>1170</v>
      </c>
      <c r="B62" s="564" t="s">
        <v>72</v>
      </c>
      <c r="C62" s="537">
        <f t="shared" si="4"/>
        <v>0</v>
      </c>
      <c r="D62" s="538"/>
      <c r="E62" s="538"/>
      <c r="F62" s="538"/>
      <c r="G62" s="538"/>
      <c r="H62" s="538"/>
      <c r="I62" s="540"/>
    </row>
    <row r="63" spans="1:9" s="528" customFormat="1" ht="36">
      <c r="A63" s="616">
        <v>1200</v>
      </c>
      <c r="B63" s="617" t="s">
        <v>73</v>
      </c>
      <c r="C63" s="618">
        <f t="shared" si="4"/>
        <v>0</v>
      </c>
      <c r="D63" s="619">
        <f aca="true" t="shared" si="12" ref="D63:I63">SUM(D64:D65)</f>
        <v>0</v>
      </c>
      <c r="E63" s="619">
        <f t="shared" si="12"/>
        <v>0</v>
      </c>
      <c r="F63" s="619">
        <f t="shared" si="12"/>
        <v>0</v>
      </c>
      <c r="G63" s="619">
        <f t="shared" si="12"/>
        <v>0</v>
      </c>
      <c r="H63" s="619">
        <f t="shared" si="12"/>
        <v>0</v>
      </c>
      <c r="I63" s="620">
        <f t="shared" si="12"/>
        <v>0</v>
      </c>
    </row>
    <row r="64" spans="1:9" s="528" customFormat="1" ht="24">
      <c r="A64" s="609">
        <v>1210</v>
      </c>
      <c r="B64" s="568" t="s">
        <v>74</v>
      </c>
      <c r="C64" s="531">
        <f t="shared" si="4"/>
        <v>0</v>
      </c>
      <c r="D64" s="532"/>
      <c r="E64" s="532"/>
      <c r="F64" s="532"/>
      <c r="G64" s="532"/>
      <c r="H64" s="532"/>
      <c r="I64" s="534"/>
    </row>
    <row r="65" spans="1:9" s="528" customFormat="1" ht="24">
      <c r="A65" s="613">
        <v>1220</v>
      </c>
      <c r="B65" s="564" t="s">
        <v>75</v>
      </c>
      <c r="C65" s="537">
        <f t="shared" si="4"/>
        <v>0</v>
      </c>
      <c r="D65" s="614">
        <f aca="true" t="shared" si="13" ref="D65:I65">SUM(D66:D70)</f>
        <v>0</v>
      </c>
      <c r="E65" s="614">
        <f t="shared" si="13"/>
        <v>0</v>
      </c>
      <c r="F65" s="614">
        <f t="shared" si="13"/>
        <v>0</v>
      </c>
      <c r="G65" s="614">
        <f t="shared" si="13"/>
        <v>0</v>
      </c>
      <c r="H65" s="614">
        <f t="shared" si="13"/>
        <v>0</v>
      </c>
      <c r="I65" s="615">
        <f t="shared" si="13"/>
        <v>0</v>
      </c>
    </row>
    <row r="66" spans="1:9" s="528" customFormat="1" ht="24">
      <c r="A66" s="572">
        <v>1221</v>
      </c>
      <c r="B66" s="564" t="s">
        <v>76</v>
      </c>
      <c r="C66" s="537">
        <f t="shared" si="4"/>
        <v>0</v>
      </c>
      <c r="D66" s="538"/>
      <c r="E66" s="538"/>
      <c r="F66" s="538"/>
      <c r="G66" s="538"/>
      <c r="H66" s="538"/>
      <c r="I66" s="540"/>
    </row>
    <row r="67" spans="1:9" s="528" customFormat="1" ht="12">
      <c r="A67" s="572">
        <v>1223</v>
      </c>
      <c r="B67" s="564" t="s">
        <v>77</v>
      </c>
      <c r="C67" s="537">
        <f t="shared" si="4"/>
        <v>0</v>
      </c>
      <c r="D67" s="538"/>
      <c r="E67" s="538"/>
      <c r="F67" s="538"/>
      <c r="G67" s="538"/>
      <c r="H67" s="538"/>
      <c r="I67" s="540"/>
    </row>
    <row r="68" spans="1:9" s="528" customFormat="1" ht="36">
      <c r="A68" s="572">
        <v>1227</v>
      </c>
      <c r="B68" s="564" t="s">
        <v>78</v>
      </c>
      <c r="C68" s="537">
        <f t="shared" si="4"/>
        <v>0</v>
      </c>
      <c r="D68" s="538"/>
      <c r="E68" s="538"/>
      <c r="F68" s="538"/>
      <c r="G68" s="538"/>
      <c r="H68" s="538"/>
      <c r="I68" s="540"/>
    </row>
    <row r="69" spans="1:9" s="528" customFormat="1" ht="60">
      <c r="A69" s="572">
        <v>1228</v>
      </c>
      <c r="B69" s="564" t="s">
        <v>79</v>
      </c>
      <c r="C69" s="537">
        <f t="shared" si="4"/>
        <v>0</v>
      </c>
      <c r="D69" s="538"/>
      <c r="E69" s="538"/>
      <c r="F69" s="538"/>
      <c r="G69" s="538"/>
      <c r="H69" s="538"/>
      <c r="I69" s="540"/>
    </row>
    <row r="70" spans="1:9" s="528" customFormat="1" ht="36">
      <c r="A70" s="621">
        <v>1229</v>
      </c>
      <c r="B70" s="617" t="s">
        <v>80</v>
      </c>
      <c r="C70" s="618">
        <f t="shared" si="4"/>
        <v>0</v>
      </c>
      <c r="D70" s="622"/>
      <c r="E70" s="622"/>
      <c r="F70" s="622"/>
      <c r="G70" s="622"/>
      <c r="H70" s="622"/>
      <c r="I70" s="623"/>
    </row>
    <row r="71" spans="1:9" s="528" customFormat="1" ht="15" customHeight="1">
      <c r="A71" s="600">
        <v>2000</v>
      </c>
      <c r="B71" s="601" t="s">
        <v>81</v>
      </c>
      <c r="C71" s="602">
        <f t="shared" si="4"/>
        <v>2000</v>
      </c>
      <c r="D71" s="603">
        <f aca="true" t="shared" si="14" ref="D71:I71">SUM(D72,D79,D123,D158,D162,D168)</f>
        <v>2000</v>
      </c>
      <c r="E71" s="603">
        <f t="shared" si="14"/>
        <v>0</v>
      </c>
      <c r="F71" s="603">
        <f t="shared" si="14"/>
        <v>0</v>
      </c>
      <c r="G71" s="603">
        <f t="shared" si="14"/>
        <v>0</v>
      </c>
      <c r="H71" s="604">
        <f t="shared" si="14"/>
        <v>0</v>
      </c>
      <c r="I71" s="605">
        <f t="shared" si="14"/>
        <v>0</v>
      </c>
    </row>
    <row r="72" spans="1:9" s="528" customFormat="1" ht="24">
      <c r="A72" s="549">
        <v>2100</v>
      </c>
      <c r="B72" s="606" t="s">
        <v>82</v>
      </c>
      <c r="C72" s="551">
        <f t="shared" si="4"/>
        <v>0</v>
      </c>
      <c r="D72" s="607">
        <f aca="true" t="shared" si="15" ref="D72:I72">SUM(D73,D76)</f>
        <v>0</v>
      </c>
      <c r="E72" s="607">
        <f t="shared" si="15"/>
        <v>0</v>
      </c>
      <c r="F72" s="607">
        <f t="shared" si="15"/>
        <v>0</v>
      </c>
      <c r="G72" s="607">
        <f t="shared" si="15"/>
        <v>0</v>
      </c>
      <c r="H72" s="556">
        <f t="shared" si="15"/>
        <v>0</v>
      </c>
      <c r="I72" s="608">
        <f t="shared" si="15"/>
        <v>0</v>
      </c>
    </row>
    <row r="73" spans="1:9" s="612" customFormat="1" ht="24">
      <c r="A73" s="609">
        <v>2110</v>
      </c>
      <c r="B73" s="568" t="s">
        <v>83</v>
      </c>
      <c r="C73" s="531">
        <f t="shared" si="4"/>
        <v>0</v>
      </c>
      <c r="D73" s="610">
        <f aca="true" t="shared" si="16" ref="D73:I73">SUM(D74:D75)</f>
        <v>0</v>
      </c>
      <c r="E73" s="610">
        <f t="shared" si="16"/>
        <v>0</v>
      </c>
      <c r="F73" s="610">
        <f t="shared" si="16"/>
        <v>0</v>
      </c>
      <c r="G73" s="610">
        <f t="shared" si="16"/>
        <v>0</v>
      </c>
      <c r="H73" s="610">
        <f t="shared" si="16"/>
        <v>0</v>
      </c>
      <c r="I73" s="611">
        <f t="shared" si="16"/>
        <v>0</v>
      </c>
    </row>
    <row r="74" spans="1:9" s="612" customFormat="1" ht="12">
      <c r="A74" s="572">
        <v>2111</v>
      </c>
      <c r="B74" s="564" t="s">
        <v>84</v>
      </c>
      <c r="C74" s="537">
        <f t="shared" si="4"/>
        <v>0</v>
      </c>
      <c r="D74" s="538"/>
      <c r="E74" s="538"/>
      <c r="F74" s="538"/>
      <c r="G74" s="538"/>
      <c r="H74" s="538"/>
      <c r="I74" s="540"/>
    </row>
    <row r="75" spans="1:9" s="612" customFormat="1" ht="24">
      <c r="A75" s="572">
        <v>2112</v>
      </c>
      <c r="B75" s="564" t="s">
        <v>85</v>
      </c>
      <c r="C75" s="537">
        <f t="shared" si="4"/>
        <v>0</v>
      </c>
      <c r="D75" s="538"/>
      <c r="E75" s="538"/>
      <c r="F75" s="538"/>
      <c r="G75" s="538"/>
      <c r="H75" s="538"/>
      <c r="I75" s="540"/>
    </row>
    <row r="76" spans="1:9" s="612" customFormat="1" ht="24">
      <c r="A76" s="613">
        <v>2120</v>
      </c>
      <c r="B76" s="564" t="s">
        <v>86</v>
      </c>
      <c r="C76" s="537">
        <f t="shared" si="4"/>
        <v>0</v>
      </c>
      <c r="D76" s="614">
        <f aca="true" t="shared" si="17" ref="D76:I76">SUM(D77:D78)</f>
        <v>0</v>
      </c>
      <c r="E76" s="614">
        <f t="shared" si="17"/>
        <v>0</v>
      </c>
      <c r="F76" s="614">
        <f t="shared" si="17"/>
        <v>0</v>
      </c>
      <c r="G76" s="614">
        <f t="shared" si="17"/>
        <v>0</v>
      </c>
      <c r="H76" s="614">
        <f t="shared" si="17"/>
        <v>0</v>
      </c>
      <c r="I76" s="615">
        <f t="shared" si="17"/>
        <v>0</v>
      </c>
    </row>
    <row r="77" spans="1:9" s="612" customFormat="1" ht="12">
      <c r="A77" s="572">
        <v>2121</v>
      </c>
      <c r="B77" s="564" t="s">
        <v>84</v>
      </c>
      <c r="C77" s="537">
        <f t="shared" si="4"/>
        <v>0</v>
      </c>
      <c r="D77" s="538"/>
      <c r="E77" s="538"/>
      <c r="F77" s="538"/>
      <c r="G77" s="538"/>
      <c r="H77" s="538"/>
      <c r="I77" s="540"/>
    </row>
    <row r="78" spans="1:9" s="612" customFormat="1" ht="12">
      <c r="A78" s="572">
        <v>2122</v>
      </c>
      <c r="B78" s="564" t="s">
        <v>87</v>
      </c>
      <c r="C78" s="537">
        <f t="shared" si="4"/>
        <v>0</v>
      </c>
      <c r="D78" s="538"/>
      <c r="E78" s="538"/>
      <c r="F78" s="538"/>
      <c r="G78" s="538"/>
      <c r="H78" s="538"/>
      <c r="I78" s="540"/>
    </row>
    <row r="79" spans="1:9" s="528" customFormat="1" ht="12">
      <c r="A79" s="616">
        <v>2200</v>
      </c>
      <c r="B79" s="617" t="s">
        <v>88</v>
      </c>
      <c r="C79" s="618">
        <f t="shared" si="4"/>
        <v>2000</v>
      </c>
      <c r="D79" s="619">
        <f aca="true" t="shared" si="18" ref="D79:I79">SUM(D80,D86,D92,D100,D108,D112,D118)</f>
        <v>2000</v>
      </c>
      <c r="E79" s="619">
        <f t="shared" si="18"/>
        <v>0</v>
      </c>
      <c r="F79" s="619">
        <f t="shared" si="18"/>
        <v>0</v>
      </c>
      <c r="G79" s="619">
        <f t="shared" si="18"/>
        <v>0</v>
      </c>
      <c r="H79" s="619">
        <f t="shared" si="18"/>
        <v>0</v>
      </c>
      <c r="I79" s="620">
        <f t="shared" si="18"/>
        <v>0</v>
      </c>
    </row>
    <row r="80" spans="1:9" s="612" customFormat="1" ht="24">
      <c r="A80" s="609">
        <v>2210</v>
      </c>
      <c r="B80" s="568" t="s">
        <v>89</v>
      </c>
      <c r="C80" s="531">
        <f t="shared" si="4"/>
        <v>0</v>
      </c>
      <c r="D80" s="610">
        <f aca="true" t="shared" si="19" ref="D80:I80">SUM(D81:D85)</f>
        <v>0</v>
      </c>
      <c r="E80" s="610">
        <f t="shared" si="19"/>
        <v>0</v>
      </c>
      <c r="F80" s="610">
        <f t="shared" si="19"/>
        <v>0</v>
      </c>
      <c r="G80" s="610">
        <f t="shared" si="19"/>
        <v>0</v>
      </c>
      <c r="H80" s="610">
        <f t="shared" si="19"/>
        <v>0</v>
      </c>
      <c r="I80" s="611">
        <f t="shared" si="19"/>
        <v>0</v>
      </c>
    </row>
    <row r="81" spans="1:9" s="612" customFormat="1" ht="24">
      <c r="A81" s="572">
        <v>2211</v>
      </c>
      <c r="B81" s="564" t="s">
        <v>90</v>
      </c>
      <c r="C81" s="537">
        <f t="shared" si="4"/>
        <v>0</v>
      </c>
      <c r="D81" s="538"/>
      <c r="E81" s="538"/>
      <c r="F81" s="538"/>
      <c r="G81" s="538"/>
      <c r="H81" s="538"/>
      <c r="I81" s="540"/>
    </row>
    <row r="82" spans="1:9" s="612" customFormat="1" ht="24">
      <c r="A82" s="572">
        <v>2212</v>
      </c>
      <c r="B82" s="564" t="s">
        <v>91</v>
      </c>
      <c r="C82" s="537">
        <f t="shared" si="4"/>
        <v>0</v>
      </c>
      <c r="D82" s="538"/>
      <c r="E82" s="538"/>
      <c r="F82" s="538"/>
      <c r="G82" s="538"/>
      <c r="H82" s="538"/>
      <c r="I82" s="540"/>
    </row>
    <row r="83" spans="1:9" s="612" customFormat="1" ht="24">
      <c r="A83" s="572">
        <v>2213</v>
      </c>
      <c r="B83" s="564" t="s">
        <v>92</v>
      </c>
      <c r="C83" s="537">
        <f t="shared" si="4"/>
        <v>0</v>
      </c>
      <c r="D83" s="538"/>
      <c r="E83" s="538"/>
      <c r="F83" s="538"/>
      <c r="G83" s="538"/>
      <c r="H83" s="538"/>
      <c r="I83" s="540"/>
    </row>
    <row r="84" spans="1:9" s="612" customFormat="1" ht="24">
      <c r="A84" s="572">
        <v>2214</v>
      </c>
      <c r="B84" s="564" t="s">
        <v>93</v>
      </c>
      <c r="C84" s="537">
        <f t="shared" si="4"/>
        <v>0</v>
      </c>
      <c r="D84" s="538"/>
      <c r="E84" s="538"/>
      <c r="F84" s="538"/>
      <c r="G84" s="538"/>
      <c r="H84" s="538"/>
      <c r="I84" s="540"/>
    </row>
    <row r="85" spans="1:9" s="612" customFormat="1" ht="12">
      <c r="A85" s="572">
        <v>2219</v>
      </c>
      <c r="B85" s="564" t="s">
        <v>94</v>
      </c>
      <c r="C85" s="537">
        <f t="shared" si="4"/>
        <v>0</v>
      </c>
      <c r="D85" s="538"/>
      <c r="E85" s="538"/>
      <c r="F85" s="538"/>
      <c r="G85" s="538"/>
      <c r="H85" s="538"/>
      <c r="I85" s="540"/>
    </row>
    <row r="86" spans="1:9" s="612" customFormat="1" ht="24">
      <c r="A86" s="613">
        <v>2220</v>
      </c>
      <c r="B86" s="564" t="s">
        <v>95</v>
      </c>
      <c r="C86" s="537">
        <f t="shared" si="4"/>
        <v>0</v>
      </c>
      <c r="D86" s="614">
        <f aca="true" t="shared" si="20" ref="D86:I86">SUM(D87:D91)</f>
        <v>0</v>
      </c>
      <c r="E86" s="614">
        <f t="shared" si="20"/>
        <v>0</v>
      </c>
      <c r="F86" s="614">
        <f t="shared" si="20"/>
        <v>0</v>
      </c>
      <c r="G86" s="614">
        <f t="shared" si="20"/>
        <v>0</v>
      </c>
      <c r="H86" s="614">
        <f t="shared" si="20"/>
        <v>0</v>
      </c>
      <c r="I86" s="615">
        <f t="shared" si="20"/>
        <v>0</v>
      </c>
    </row>
    <row r="87" spans="1:9" s="612" customFormat="1" ht="12">
      <c r="A87" s="572">
        <v>2221</v>
      </c>
      <c r="B87" s="564" t="s">
        <v>96</v>
      </c>
      <c r="C87" s="537">
        <f t="shared" si="4"/>
        <v>0</v>
      </c>
      <c r="D87" s="538"/>
      <c r="E87" s="538"/>
      <c r="F87" s="538"/>
      <c r="G87" s="538"/>
      <c r="H87" s="538"/>
      <c r="I87" s="540"/>
    </row>
    <row r="88" spans="1:9" s="612" customFormat="1" ht="24">
      <c r="A88" s="572">
        <v>2222</v>
      </c>
      <c r="B88" s="564" t="s">
        <v>97</v>
      </c>
      <c r="C88" s="537">
        <f t="shared" si="4"/>
        <v>0</v>
      </c>
      <c r="D88" s="538"/>
      <c r="E88" s="538"/>
      <c r="F88" s="538"/>
      <c r="G88" s="538"/>
      <c r="H88" s="538"/>
      <c r="I88" s="540"/>
    </row>
    <row r="89" spans="1:9" s="612" customFormat="1" ht="12">
      <c r="A89" s="572">
        <v>2223</v>
      </c>
      <c r="B89" s="564" t="s">
        <v>98</v>
      </c>
      <c r="C89" s="537">
        <f t="shared" si="4"/>
        <v>0</v>
      </c>
      <c r="D89" s="538"/>
      <c r="E89" s="538"/>
      <c r="F89" s="538"/>
      <c r="G89" s="538"/>
      <c r="H89" s="538"/>
      <c r="I89" s="540"/>
    </row>
    <row r="90" spans="1:9" s="612" customFormat="1" ht="11.25" customHeight="1">
      <c r="A90" s="572">
        <v>2224</v>
      </c>
      <c r="B90" s="564" t="s">
        <v>99</v>
      </c>
      <c r="C90" s="537">
        <f t="shared" si="4"/>
        <v>0</v>
      </c>
      <c r="D90" s="538"/>
      <c r="E90" s="538"/>
      <c r="F90" s="538"/>
      <c r="G90" s="538"/>
      <c r="H90" s="538"/>
      <c r="I90" s="540"/>
    </row>
    <row r="91" spans="1:9" s="612" customFormat="1" ht="24">
      <c r="A91" s="572">
        <v>2229</v>
      </c>
      <c r="B91" s="564" t="s">
        <v>100</v>
      </c>
      <c r="C91" s="537">
        <f t="shared" si="4"/>
        <v>0</v>
      </c>
      <c r="D91" s="538"/>
      <c r="E91" s="538"/>
      <c r="F91" s="538"/>
      <c r="G91" s="538"/>
      <c r="H91" s="538"/>
      <c r="I91" s="540"/>
    </row>
    <row r="92" spans="1:9" s="612" customFormat="1" ht="36">
      <c r="A92" s="613">
        <v>2230</v>
      </c>
      <c r="B92" s="564" t="s">
        <v>101</v>
      </c>
      <c r="C92" s="537">
        <f t="shared" si="4"/>
        <v>0</v>
      </c>
      <c r="D92" s="614">
        <f aca="true" t="shared" si="21" ref="D92:I92">SUM(D93:D99)</f>
        <v>0</v>
      </c>
      <c r="E92" s="614">
        <f t="shared" si="21"/>
        <v>0</v>
      </c>
      <c r="F92" s="614">
        <f t="shared" si="21"/>
        <v>0</v>
      </c>
      <c r="G92" s="614">
        <f t="shared" si="21"/>
        <v>0</v>
      </c>
      <c r="H92" s="614">
        <f t="shared" si="21"/>
        <v>0</v>
      </c>
      <c r="I92" s="615">
        <f t="shared" si="21"/>
        <v>0</v>
      </c>
    </row>
    <row r="93" spans="1:9" s="612" customFormat="1" ht="36">
      <c r="A93" s="572">
        <v>2231</v>
      </c>
      <c r="B93" s="564" t="s">
        <v>102</v>
      </c>
      <c r="C93" s="537">
        <f t="shared" si="4"/>
        <v>0</v>
      </c>
      <c r="D93" s="538"/>
      <c r="E93" s="538"/>
      <c r="F93" s="538"/>
      <c r="G93" s="538"/>
      <c r="H93" s="538"/>
      <c r="I93" s="540"/>
    </row>
    <row r="94" spans="1:9" s="612" customFormat="1" ht="24">
      <c r="A94" s="572">
        <v>2232</v>
      </c>
      <c r="B94" s="564" t="s">
        <v>103</v>
      </c>
      <c r="C94" s="537">
        <f t="shared" si="4"/>
        <v>0</v>
      </c>
      <c r="D94" s="538"/>
      <c r="E94" s="538"/>
      <c r="F94" s="538"/>
      <c r="G94" s="538"/>
      <c r="H94" s="538"/>
      <c r="I94" s="540"/>
    </row>
    <row r="95" spans="1:9" s="612" customFormat="1" ht="24">
      <c r="A95" s="572">
        <v>2233</v>
      </c>
      <c r="B95" s="564" t="s">
        <v>104</v>
      </c>
      <c r="C95" s="537">
        <f t="shared" si="4"/>
        <v>0</v>
      </c>
      <c r="D95" s="538"/>
      <c r="E95" s="538"/>
      <c r="F95" s="538"/>
      <c r="G95" s="538"/>
      <c r="H95" s="538"/>
      <c r="I95" s="540"/>
    </row>
    <row r="96" spans="1:9" s="612" customFormat="1" ht="36">
      <c r="A96" s="572">
        <v>2234</v>
      </c>
      <c r="B96" s="564" t="s">
        <v>105</v>
      </c>
      <c r="C96" s="537">
        <f t="shared" si="4"/>
        <v>0</v>
      </c>
      <c r="D96" s="538"/>
      <c r="E96" s="538"/>
      <c r="F96" s="538"/>
      <c r="G96" s="538"/>
      <c r="H96" s="538"/>
      <c r="I96" s="540"/>
    </row>
    <row r="97" spans="1:9" s="612" customFormat="1" ht="24">
      <c r="A97" s="572">
        <v>2235</v>
      </c>
      <c r="B97" s="564" t="s">
        <v>106</v>
      </c>
      <c r="C97" s="537">
        <f t="shared" si="4"/>
        <v>0</v>
      </c>
      <c r="D97" s="538"/>
      <c r="E97" s="538"/>
      <c r="F97" s="538"/>
      <c r="G97" s="538"/>
      <c r="H97" s="538"/>
      <c r="I97" s="540"/>
    </row>
    <row r="98" spans="1:9" s="612" customFormat="1" ht="12">
      <c r="A98" s="572">
        <v>2236</v>
      </c>
      <c r="B98" s="564" t="s">
        <v>107</v>
      </c>
      <c r="C98" s="537">
        <f t="shared" si="4"/>
        <v>0</v>
      </c>
      <c r="D98" s="538"/>
      <c r="E98" s="538"/>
      <c r="F98" s="538"/>
      <c r="G98" s="538"/>
      <c r="H98" s="538"/>
      <c r="I98" s="540"/>
    </row>
    <row r="99" spans="1:9" s="612" customFormat="1" ht="36">
      <c r="A99" s="572">
        <v>2239</v>
      </c>
      <c r="B99" s="564" t="s">
        <v>108</v>
      </c>
      <c r="C99" s="537">
        <f t="shared" si="4"/>
        <v>0</v>
      </c>
      <c r="D99" s="538"/>
      <c r="E99" s="538"/>
      <c r="F99" s="538"/>
      <c r="G99" s="538"/>
      <c r="H99" s="538"/>
      <c r="I99" s="540"/>
    </row>
    <row r="100" spans="1:9" s="612" customFormat="1" ht="48">
      <c r="A100" s="613">
        <v>2240</v>
      </c>
      <c r="B100" s="564" t="s">
        <v>109</v>
      </c>
      <c r="C100" s="537">
        <f t="shared" si="4"/>
        <v>0</v>
      </c>
      <c r="D100" s="614">
        <f aca="true" t="shared" si="22" ref="D100:I100">SUM(D101:D107)</f>
        <v>0</v>
      </c>
      <c r="E100" s="614">
        <f t="shared" si="22"/>
        <v>0</v>
      </c>
      <c r="F100" s="614">
        <f t="shared" si="22"/>
        <v>0</v>
      </c>
      <c r="G100" s="614">
        <f t="shared" si="22"/>
        <v>0</v>
      </c>
      <c r="H100" s="614">
        <f t="shared" si="22"/>
        <v>0</v>
      </c>
      <c r="I100" s="615">
        <f t="shared" si="22"/>
        <v>0</v>
      </c>
    </row>
    <row r="101" spans="1:9" s="612" customFormat="1" ht="12">
      <c r="A101" s="572">
        <v>2241</v>
      </c>
      <c r="B101" s="564" t="s">
        <v>110</v>
      </c>
      <c r="C101" s="537">
        <f t="shared" si="4"/>
        <v>0</v>
      </c>
      <c r="D101" s="538"/>
      <c r="E101" s="538"/>
      <c r="F101" s="538"/>
      <c r="G101" s="538"/>
      <c r="H101" s="538"/>
      <c r="I101" s="540"/>
    </row>
    <row r="102" spans="1:9" s="612" customFormat="1" ht="24">
      <c r="A102" s="572">
        <v>2242</v>
      </c>
      <c r="B102" s="564" t="s">
        <v>111</v>
      </c>
      <c r="C102" s="537">
        <f t="shared" si="4"/>
        <v>0</v>
      </c>
      <c r="D102" s="538"/>
      <c r="E102" s="538"/>
      <c r="F102" s="538"/>
      <c r="G102" s="538"/>
      <c r="H102" s="538"/>
      <c r="I102" s="540"/>
    </row>
    <row r="103" spans="1:9" s="612" customFormat="1" ht="24">
      <c r="A103" s="572">
        <v>2243</v>
      </c>
      <c r="B103" s="564" t="s">
        <v>112</v>
      </c>
      <c r="C103" s="537">
        <f t="shared" si="4"/>
        <v>0</v>
      </c>
      <c r="D103" s="538"/>
      <c r="E103" s="538"/>
      <c r="F103" s="538"/>
      <c r="G103" s="538"/>
      <c r="H103" s="538"/>
      <c r="I103" s="540"/>
    </row>
    <row r="104" spans="1:9" s="612" customFormat="1" ht="12">
      <c r="A104" s="572">
        <v>2244</v>
      </c>
      <c r="B104" s="564" t="s">
        <v>113</v>
      </c>
      <c r="C104" s="537">
        <f t="shared" si="4"/>
        <v>0</v>
      </c>
      <c r="D104" s="538"/>
      <c r="E104" s="538"/>
      <c r="F104" s="538"/>
      <c r="G104" s="538"/>
      <c r="H104" s="538"/>
      <c r="I104" s="540"/>
    </row>
    <row r="105" spans="1:9" s="612" customFormat="1" ht="36.75" customHeight="1">
      <c r="A105" s="572">
        <v>2245</v>
      </c>
      <c r="B105" s="564" t="s">
        <v>114</v>
      </c>
      <c r="C105" s="537">
        <f t="shared" si="4"/>
        <v>0</v>
      </c>
      <c r="D105" s="538"/>
      <c r="E105" s="538"/>
      <c r="F105" s="538"/>
      <c r="G105" s="538"/>
      <c r="H105" s="538"/>
      <c r="I105" s="540"/>
    </row>
    <row r="106" spans="1:9" s="612" customFormat="1" ht="12">
      <c r="A106" s="572">
        <v>2246</v>
      </c>
      <c r="B106" s="564" t="s">
        <v>115</v>
      </c>
      <c r="C106" s="537">
        <f t="shared" si="4"/>
        <v>0</v>
      </c>
      <c r="D106" s="538"/>
      <c r="E106" s="538"/>
      <c r="F106" s="538"/>
      <c r="G106" s="538"/>
      <c r="H106" s="538"/>
      <c r="I106" s="540"/>
    </row>
    <row r="107" spans="1:9" s="612" customFormat="1" ht="24">
      <c r="A107" s="572">
        <v>2249</v>
      </c>
      <c r="B107" s="564" t="s">
        <v>116</v>
      </c>
      <c r="C107" s="537">
        <f t="shared" si="4"/>
        <v>0</v>
      </c>
      <c r="D107" s="538"/>
      <c r="E107" s="538"/>
      <c r="F107" s="538"/>
      <c r="G107" s="538"/>
      <c r="H107" s="538"/>
      <c r="I107" s="540"/>
    </row>
    <row r="108" spans="1:9" s="612" customFormat="1" ht="24">
      <c r="A108" s="613">
        <v>2250</v>
      </c>
      <c r="B108" s="564" t="s">
        <v>117</v>
      </c>
      <c r="C108" s="537">
        <f aca="true" t="shared" si="23" ref="C108:C171">SUM(D108:I108)</f>
        <v>0</v>
      </c>
      <c r="D108" s="614">
        <f aca="true" t="shared" si="24" ref="D108:I108">SUM(D109:D111)</f>
        <v>0</v>
      </c>
      <c r="E108" s="614">
        <f t="shared" si="24"/>
        <v>0</v>
      </c>
      <c r="F108" s="614">
        <f t="shared" si="24"/>
        <v>0</v>
      </c>
      <c r="G108" s="614">
        <f t="shared" si="24"/>
        <v>0</v>
      </c>
      <c r="H108" s="614">
        <f t="shared" si="24"/>
        <v>0</v>
      </c>
      <c r="I108" s="615">
        <f t="shared" si="24"/>
        <v>0</v>
      </c>
    </row>
    <row r="109" spans="1:9" s="612" customFormat="1" ht="12">
      <c r="A109" s="572">
        <v>2251</v>
      </c>
      <c r="B109" s="564" t="s">
        <v>118</v>
      </c>
      <c r="C109" s="537">
        <f t="shared" si="23"/>
        <v>0</v>
      </c>
      <c r="D109" s="538"/>
      <c r="E109" s="538"/>
      <c r="F109" s="538"/>
      <c r="G109" s="538"/>
      <c r="H109" s="538"/>
      <c r="I109" s="540"/>
    </row>
    <row r="110" spans="1:9" s="612" customFormat="1" ht="24">
      <c r="A110" s="572">
        <v>2252</v>
      </c>
      <c r="B110" s="564" t="s">
        <v>119</v>
      </c>
      <c r="C110" s="537">
        <f t="shared" si="23"/>
        <v>0</v>
      </c>
      <c r="D110" s="538"/>
      <c r="E110" s="538"/>
      <c r="F110" s="538"/>
      <c r="G110" s="538"/>
      <c r="H110" s="538"/>
      <c r="I110" s="540"/>
    </row>
    <row r="111" spans="1:9" s="612" customFormat="1" ht="24">
      <c r="A111" s="572">
        <v>2259</v>
      </c>
      <c r="B111" s="564" t="s">
        <v>120</v>
      </c>
      <c r="C111" s="537">
        <f t="shared" si="23"/>
        <v>0</v>
      </c>
      <c r="D111" s="538"/>
      <c r="E111" s="538"/>
      <c r="F111" s="538"/>
      <c r="G111" s="538"/>
      <c r="H111" s="538"/>
      <c r="I111" s="540"/>
    </row>
    <row r="112" spans="1:9" s="612" customFormat="1" ht="12">
      <c r="A112" s="613">
        <v>2260</v>
      </c>
      <c r="B112" s="564" t="s">
        <v>121</v>
      </c>
      <c r="C112" s="537">
        <f t="shared" si="23"/>
        <v>0</v>
      </c>
      <c r="D112" s="614">
        <f aca="true" t="shared" si="25" ref="D112:I112">SUM(D113:D117)</f>
        <v>0</v>
      </c>
      <c r="E112" s="614">
        <f t="shared" si="25"/>
        <v>0</v>
      </c>
      <c r="F112" s="614">
        <f t="shared" si="25"/>
        <v>0</v>
      </c>
      <c r="G112" s="614">
        <f t="shared" si="25"/>
        <v>0</v>
      </c>
      <c r="H112" s="614">
        <f t="shared" si="25"/>
        <v>0</v>
      </c>
      <c r="I112" s="615">
        <f t="shared" si="25"/>
        <v>0</v>
      </c>
    </row>
    <row r="113" spans="1:9" s="612" customFormat="1" ht="12">
      <c r="A113" s="572">
        <v>2261</v>
      </c>
      <c r="B113" s="564" t="s">
        <v>122</v>
      </c>
      <c r="C113" s="537">
        <f t="shared" si="23"/>
        <v>0</v>
      </c>
      <c r="D113" s="538"/>
      <c r="E113" s="538"/>
      <c r="F113" s="538"/>
      <c r="G113" s="538"/>
      <c r="H113" s="538"/>
      <c r="I113" s="540"/>
    </row>
    <row r="114" spans="1:9" s="612" customFormat="1" ht="12">
      <c r="A114" s="572">
        <v>2262</v>
      </c>
      <c r="B114" s="564" t="s">
        <v>123</v>
      </c>
      <c r="C114" s="537">
        <f t="shared" si="23"/>
        <v>0</v>
      </c>
      <c r="D114" s="538"/>
      <c r="E114" s="538"/>
      <c r="F114" s="538"/>
      <c r="G114" s="538"/>
      <c r="H114" s="538"/>
      <c r="I114" s="540"/>
    </row>
    <row r="115" spans="1:9" s="612" customFormat="1" ht="12">
      <c r="A115" s="572">
        <v>2263</v>
      </c>
      <c r="B115" s="564" t="s">
        <v>124</v>
      </c>
      <c r="C115" s="537">
        <f t="shared" si="23"/>
        <v>0</v>
      </c>
      <c r="D115" s="538"/>
      <c r="E115" s="538"/>
      <c r="F115" s="538"/>
      <c r="G115" s="538"/>
      <c r="H115" s="538"/>
      <c r="I115" s="540"/>
    </row>
    <row r="116" spans="1:9" s="612" customFormat="1" ht="12">
      <c r="A116" s="572">
        <v>2264</v>
      </c>
      <c r="B116" s="564" t="s">
        <v>125</v>
      </c>
      <c r="C116" s="537">
        <f t="shared" si="23"/>
        <v>0</v>
      </c>
      <c r="D116" s="538"/>
      <c r="E116" s="538"/>
      <c r="F116" s="538"/>
      <c r="G116" s="538"/>
      <c r="H116" s="538"/>
      <c r="I116" s="540"/>
    </row>
    <row r="117" spans="1:9" s="612" customFormat="1" ht="12">
      <c r="A117" s="572">
        <v>2269</v>
      </c>
      <c r="B117" s="564" t="s">
        <v>126</v>
      </c>
      <c r="C117" s="537">
        <f t="shared" si="23"/>
        <v>0</v>
      </c>
      <c r="D117" s="538"/>
      <c r="E117" s="538"/>
      <c r="F117" s="538"/>
      <c r="G117" s="538"/>
      <c r="H117" s="538"/>
      <c r="I117" s="540"/>
    </row>
    <row r="118" spans="1:9" s="612" customFormat="1" ht="12">
      <c r="A118" s="613">
        <v>2270</v>
      </c>
      <c r="B118" s="564" t="s">
        <v>127</v>
      </c>
      <c r="C118" s="537">
        <f t="shared" si="23"/>
        <v>2000</v>
      </c>
      <c r="D118" s="614">
        <f aca="true" t="shared" si="26" ref="D118:I118">SUM(D119:D122)</f>
        <v>2000</v>
      </c>
      <c r="E118" s="614">
        <f t="shared" si="26"/>
        <v>0</v>
      </c>
      <c r="F118" s="614">
        <f t="shared" si="26"/>
        <v>0</v>
      </c>
      <c r="G118" s="614">
        <f t="shared" si="26"/>
        <v>0</v>
      </c>
      <c r="H118" s="614">
        <f t="shared" si="26"/>
        <v>0</v>
      </c>
      <c r="I118" s="615">
        <f t="shared" si="26"/>
        <v>0</v>
      </c>
    </row>
    <row r="119" spans="1:9" s="612" customFormat="1" ht="24">
      <c r="A119" s="572">
        <v>2275</v>
      </c>
      <c r="B119" s="564" t="s">
        <v>128</v>
      </c>
      <c r="C119" s="537">
        <f t="shared" si="23"/>
        <v>0</v>
      </c>
      <c r="D119" s="538"/>
      <c r="E119" s="538"/>
      <c r="F119" s="538"/>
      <c r="G119" s="538"/>
      <c r="H119" s="538"/>
      <c r="I119" s="540"/>
    </row>
    <row r="120" spans="1:9" s="612" customFormat="1" ht="24">
      <c r="A120" s="572">
        <v>2276</v>
      </c>
      <c r="B120" s="564" t="s">
        <v>129</v>
      </c>
      <c r="C120" s="537">
        <f t="shared" si="23"/>
        <v>0</v>
      </c>
      <c r="D120" s="538"/>
      <c r="E120" s="538"/>
      <c r="F120" s="538"/>
      <c r="G120" s="538"/>
      <c r="H120" s="538"/>
      <c r="I120" s="540"/>
    </row>
    <row r="121" spans="1:9" s="612" customFormat="1" ht="24" customHeight="1">
      <c r="A121" s="572">
        <v>2278</v>
      </c>
      <c r="B121" s="564" t="s">
        <v>130</v>
      </c>
      <c r="C121" s="537">
        <f t="shared" si="23"/>
        <v>0</v>
      </c>
      <c r="D121" s="538"/>
      <c r="E121" s="538"/>
      <c r="F121" s="538"/>
      <c r="G121" s="538"/>
      <c r="H121" s="538"/>
      <c r="I121" s="540"/>
    </row>
    <row r="122" spans="1:9" s="612" customFormat="1" ht="24">
      <c r="A122" s="572">
        <v>2279</v>
      </c>
      <c r="B122" s="564" t="s">
        <v>131</v>
      </c>
      <c r="C122" s="537">
        <f t="shared" si="23"/>
        <v>2000</v>
      </c>
      <c r="D122" s="538">
        <v>2000</v>
      </c>
      <c r="E122" s="538"/>
      <c r="F122" s="538"/>
      <c r="G122" s="538"/>
      <c r="H122" s="538"/>
      <c r="I122" s="540"/>
    </row>
    <row r="123" spans="1:9" s="528" customFormat="1" ht="38.25" customHeight="1">
      <c r="A123" s="616">
        <v>2300</v>
      </c>
      <c r="B123" s="617" t="s">
        <v>132</v>
      </c>
      <c r="C123" s="618">
        <f t="shared" si="23"/>
        <v>0</v>
      </c>
      <c r="D123" s="619">
        <f aca="true" t="shared" si="27" ref="D123:I123">SUM(D124,D128,D132,D133,D136,D143,D153,D154,D157)</f>
        <v>0</v>
      </c>
      <c r="E123" s="619">
        <f t="shared" si="27"/>
        <v>0</v>
      </c>
      <c r="F123" s="619">
        <f t="shared" si="27"/>
        <v>0</v>
      </c>
      <c r="G123" s="619">
        <f t="shared" si="27"/>
        <v>0</v>
      </c>
      <c r="H123" s="619">
        <f t="shared" si="27"/>
        <v>0</v>
      </c>
      <c r="I123" s="620">
        <f t="shared" si="27"/>
        <v>0</v>
      </c>
    </row>
    <row r="124" spans="1:9" s="612" customFormat="1" ht="12">
      <c r="A124" s="609">
        <v>2310</v>
      </c>
      <c r="B124" s="568" t="s">
        <v>133</v>
      </c>
      <c r="C124" s="531">
        <f t="shared" si="23"/>
        <v>0</v>
      </c>
      <c r="D124" s="610">
        <f aca="true" t="shared" si="28" ref="D124:I124">SUM(D125:D127)</f>
        <v>0</v>
      </c>
      <c r="E124" s="610">
        <f t="shared" si="28"/>
        <v>0</v>
      </c>
      <c r="F124" s="610">
        <f t="shared" si="28"/>
        <v>0</v>
      </c>
      <c r="G124" s="610">
        <f t="shared" si="28"/>
        <v>0</v>
      </c>
      <c r="H124" s="610">
        <f t="shared" si="28"/>
        <v>0</v>
      </c>
      <c r="I124" s="611">
        <f t="shared" si="28"/>
        <v>0</v>
      </c>
    </row>
    <row r="125" spans="1:9" s="612" customFormat="1" ht="12">
      <c r="A125" s="572">
        <v>2311</v>
      </c>
      <c r="B125" s="564" t="s">
        <v>134</v>
      </c>
      <c r="C125" s="537">
        <f t="shared" si="23"/>
        <v>0</v>
      </c>
      <c r="D125" s="538"/>
      <c r="E125" s="538"/>
      <c r="F125" s="538"/>
      <c r="G125" s="538"/>
      <c r="H125" s="538"/>
      <c r="I125" s="540"/>
    </row>
    <row r="126" spans="1:9" s="612" customFormat="1" ht="12">
      <c r="A126" s="572">
        <v>2312</v>
      </c>
      <c r="B126" s="564" t="s">
        <v>135</v>
      </c>
      <c r="C126" s="537">
        <f t="shared" si="23"/>
        <v>0</v>
      </c>
      <c r="D126" s="538"/>
      <c r="E126" s="538"/>
      <c r="F126" s="538"/>
      <c r="G126" s="538"/>
      <c r="H126" s="538"/>
      <c r="I126" s="540"/>
    </row>
    <row r="127" spans="1:9" s="612" customFormat="1" ht="12">
      <c r="A127" s="572">
        <v>2313</v>
      </c>
      <c r="B127" s="564" t="s">
        <v>136</v>
      </c>
      <c r="C127" s="537">
        <f t="shared" si="23"/>
        <v>0</v>
      </c>
      <c r="D127" s="538"/>
      <c r="E127" s="538"/>
      <c r="F127" s="538"/>
      <c r="G127" s="538"/>
      <c r="H127" s="538"/>
      <c r="I127" s="540"/>
    </row>
    <row r="128" spans="1:9" s="612" customFormat="1" ht="24">
      <c r="A128" s="613">
        <v>2320</v>
      </c>
      <c r="B128" s="564" t="s">
        <v>137</v>
      </c>
      <c r="C128" s="537">
        <f t="shared" si="23"/>
        <v>0</v>
      </c>
      <c r="D128" s="614">
        <f aca="true" t="shared" si="29" ref="D128:I128">SUM(D129:D131)</f>
        <v>0</v>
      </c>
      <c r="E128" s="614">
        <f t="shared" si="29"/>
        <v>0</v>
      </c>
      <c r="F128" s="614">
        <f t="shared" si="29"/>
        <v>0</v>
      </c>
      <c r="G128" s="614">
        <f t="shared" si="29"/>
        <v>0</v>
      </c>
      <c r="H128" s="614">
        <f t="shared" si="29"/>
        <v>0</v>
      </c>
      <c r="I128" s="615">
        <f t="shared" si="29"/>
        <v>0</v>
      </c>
    </row>
    <row r="129" spans="1:9" s="612" customFormat="1" ht="12">
      <c r="A129" s="572">
        <v>2321</v>
      </c>
      <c r="B129" s="564" t="s">
        <v>138</v>
      </c>
      <c r="C129" s="537">
        <f t="shared" si="23"/>
        <v>0</v>
      </c>
      <c r="D129" s="538"/>
      <c r="E129" s="538"/>
      <c r="F129" s="538"/>
      <c r="G129" s="538"/>
      <c r="H129" s="538"/>
      <c r="I129" s="540"/>
    </row>
    <row r="130" spans="1:9" s="612" customFormat="1" ht="12">
      <c r="A130" s="572">
        <v>2322</v>
      </c>
      <c r="B130" s="564" t="s">
        <v>139</v>
      </c>
      <c r="C130" s="537">
        <f t="shared" si="23"/>
        <v>0</v>
      </c>
      <c r="D130" s="538"/>
      <c r="E130" s="538"/>
      <c r="F130" s="538"/>
      <c r="G130" s="538"/>
      <c r="H130" s="538"/>
      <c r="I130" s="540"/>
    </row>
    <row r="131" spans="1:9" s="612" customFormat="1" ht="10.5" customHeight="1">
      <c r="A131" s="572">
        <v>2329</v>
      </c>
      <c r="B131" s="564" t="s">
        <v>140</v>
      </c>
      <c r="C131" s="537">
        <f t="shared" si="23"/>
        <v>0</v>
      </c>
      <c r="D131" s="538"/>
      <c r="E131" s="538"/>
      <c r="F131" s="538"/>
      <c r="G131" s="538"/>
      <c r="H131" s="538"/>
      <c r="I131" s="540"/>
    </row>
    <row r="132" spans="1:9" s="612" customFormat="1" ht="24">
      <c r="A132" s="613">
        <v>2330</v>
      </c>
      <c r="B132" s="564" t="s">
        <v>141</v>
      </c>
      <c r="C132" s="537">
        <f t="shared" si="23"/>
        <v>0</v>
      </c>
      <c r="D132" s="538"/>
      <c r="E132" s="538"/>
      <c r="F132" s="538"/>
      <c r="G132" s="538"/>
      <c r="H132" s="538"/>
      <c r="I132" s="540"/>
    </row>
    <row r="133" spans="1:9" s="612" customFormat="1" ht="48">
      <c r="A133" s="613">
        <v>2340</v>
      </c>
      <c r="B133" s="564" t="s">
        <v>142</v>
      </c>
      <c r="C133" s="537">
        <f t="shared" si="23"/>
        <v>0</v>
      </c>
      <c r="D133" s="614">
        <f aca="true" t="shared" si="30" ref="D133:I133">SUM(D134:D135)</f>
        <v>0</v>
      </c>
      <c r="E133" s="614">
        <f t="shared" si="30"/>
        <v>0</v>
      </c>
      <c r="F133" s="614">
        <f t="shared" si="30"/>
        <v>0</v>
      </c>
      <c r="G133" s="614">
        <f t="shared" si="30"/>
        <v>0</v>
      </c>
      <c r="H133" s="614">
        <f t="shared" si="30"/>
        <v>0</v>
      </c>
      <c r="I133" s="615">
        <f t="shared" si="30"/>
        <v>0</v>
      </c>
    </row>
    <row r="134" spans="1:9" s="612" customFormat="1" ht="24">
      <c r="A134" s="572">
        <v>2341</v>
      </c>
      <c r="B134" s="564" t="s">
        <v>143</v>
      </c>
      <c r="C134" s="537">
        <f t="shared" si="23"/>
        <v>0</v>
      </c>
      <c r="D134" s="538"/>
      <c r="E134" s="538"/>
      <c r="F134" s="538"/>
      <c r="G134" s="538"/>
      <c r="H134" s="538"/>
      <c r="I134" s="540"/>
    </row>
    <row r="135" spans="1:9" s="612" customFormat="1" ht="36">
      <c r="A135" s="572">
        <v>2344</v>
      </c>
      <c r="B135" s="564" t="s">
        <v>144</v>
      </c>
      <c r="C135" s="537">
        <f t="shared" si="23"/>
        <v>0</v>
      </c>
      <c r="D135" s="538"/>
      <c r="E135" s="538"/>
      <c r="F135" s="538"/>
      <c r="G135" s="538"/>
      <c r="H135" s="538"/>
      <c r="I135" s="540"/>
    </row>
    <row r="136" spans="1:9" s="612" customFormat="1" ht="24">
      <c r="A136" s="613">
        <v>2350</v>
      </c>
      <c r="B136" s="564" t="s">
        <v>145</v>
      </c>
      <c r="C136" s="537">
        <f t="shared" si="23"/>
        <v>0</v>
      </c>
      <c r="D136" s="614">
        <f aca="true" t="shared" si="31" ref="D136:I136">SUM(D137:D142)</f>
        <v>0</v>
      </c>
      <c r="E136" s="614">
        <f t="shared" si="31"/>
        <v>0</v>
      </c>
      <c r="F136" s="614">
        <f t="shared" si="31"/>
        <v>0</v>
      </c>
      <c r="G136" s="614">
        <f t="shared" si="31"/>
        <v>0</v>
      </c>
      <c r="H136" s="614">
        <f t="shared" si="31"/>
        <v>0</v>
      </c>
      <c r="I136" s="615">
        <f t="shared" si="31"/>
        <v>0</v>
      </c>
    </row>
    <row r="137" spans="1:9" s="612" customFormat="1" ht="12">
      <c r="A137" s="572">
        <v>2351</v>
      </c>
      <c r="B137" s="564" t="s">
        <v>146</v>
      </c>
      <c r="C137" s="537">
        <f t="shared" si="23"/>
        <v>0</v>
      </c>
      <c r="D137" s="538"/>
      <c r="E137" s="538"/>
      <c r="F137" s="538"/>
      <c r="G137" s="538"/>
      <c r="H137" s="538"/>
      <c r="I137" s="540"/>
    </row>
    <row r="138" spans="1:9" s="612" customFormat="1" ht="12">
      <c r="A138" s="572">
        <v>2352</v>
      </c>
      <c r="B138" s="564" t="s">
        <v>147</v>
      </c>
      <c r="C138" s="537">
        <f t="shared" si="23"/>
        <v>0</v>
      </c>
      <c r="D138" s="538"/>
      <c r="E138" s="538"/>
      <c r="F138" s="538"/>
      <c r="G138" s="538"/>
      <c r="H138" s="538"/>
      <c r="I138" s="540"/>
    </row>
    <row r="139" spans="1:9" s="612" customFormat="1" ht="24">
      <c r="A139" s="572">
        <v>2353</v>
      </c>
      <c r="B139" s="564" t="s">
        <v>148</v>
      </c>
      <c r="C139" s="537">
        <f t="shared" si="23"/>
        <v>0</v>
      </c>
      <c r="D139" s="538"/>
      <c r="E139" s="538"/>
      <c r="F139" s="538"/>
      <c r="G139" s="538"/>
      <c r="H139" s="538"/>
      <c r="I139" s="540"/>
    </row>
    <row r="140" spans="1:9" s="612" customFormat="1" ht="24">
      <c r="A140" s="572">
        <v>2354</v>
      </c>
      <c r="B140" s="564" t="s">
        <v>149</v>
      </c>
      <c r="C140" s="537">
        <f t="shared" si="23"/>
        <v>0</v>
      </c>
      <c r="D140" s="538"/>
      <c r="E140" s="538"/>
      <c r="F140" s="538"/>
      <c r="G140" s="538"/>
      <c r="H140" s="538"/>
      <c r="I140" s="540"/>
    </row>
    <row r="141" spans="1:9" s="612" customFormat="1" ht="24">
      <c r="A141" s="572">
        <v>2355</v>
      </c>
      <c r="B141" s="564" t="s">
        <v>150</v>
      </c>
      <c r="C141" s="537">
        <f t="shared" si="23"/>
        <v>0</v>
      </c>
      <c r="D141" s="538"/>
      <c r="E141" s="538"/>
      <c r="F141" s="538"/>
      <c r="G141" s="538"/>
      <c r="H141" s="538"/>
      <c r="I141" s="540"/>
    </row>
    <row r="142" spans="1:9" s="612" customFormat="1" ht="24">
      <c r="A142" s="572">
        <v>2359</v>
      </c>
      <c r="B142" s="564" t="s">
        <v>151</v>
      </c>
      <c r="C142" s="537">
        <f t="shared" si="23"/>
        <v>0</v>
      </c>
      <c r="D142" s="538"/>
      <c r="E142" s="538"/>
      <c r="F142" s="538"/>
      <c r="G142" s="538"/>
      <c r="H142" s="538"/>
      <c r="I142" s="540"/>
    </row>
    <row r="143" spans="1:9" s="612" customFormat="1" ht="24.75" customHeight="1">
      <c r="A143" s="613">
        <v>2360</v>
      </c>
      <c r="B143" s="564" t="s">
        <v>152</v>
      </c>
      <c r="C143" s="537">
        <f t="shared" si="23"/>
        <v>0</v>
      </c>
      <c r="D143" s="614">
        <f aca="true" t="shared" si="32" ref="D143:I143">SUM(D144:D152)</f>
        <v>0</v>
      </c>
      <c r="E143" s="614">
        <f t="shared" si="32"/>
        <v>0</v>
      </c>
      <c r="F143" s="614">
        <f t="shared" si="32"/>
        <v>0</v>
      </c>
      <c r="G143" s="614">
        <f t="shared" si="32"/>
        <v>0</v>
      </c>
      <c r="H143" s="614">
        <f t="shared" si="32"/>
        <v>0</v>
      </c>
      <c r="I143" s="615">
        <f t="shared" si="32"/>
        <v>0</v>
      </c>
    </row>
    <row r="144" spans="1:9" s="612" customFormat="1" ht="12">
      <c r="A144" s="535">
        <v>2361</v>
      </c>
      <c r="B144" s="564" t="s">
        <v>153</v>
      </c>
      <c r="C144" s="537">
        <f t="shared" si="23"/>
        <v>0</v>
      </c>
      <c r="D144" s="538"/>
      <c r="E144" s="538"/>
      <c r="F144" s="538"/>
      <c r="G144" s="538"/>
      <c r="H144" s="538"/>
      <c r="I144" s="540"/>
    </row>
    <row r="145" spans="1:9" s="612" customFormat="1" ht="24">
      <c r="A145" s="535">
        <v>2362</v>
      </c>
      <c r="B145" s="564" t="s">
        <v>154</v>
      </c>
      <c r="C145" s="537">
        <f t="shared" si="23"/>
        <v>0</v>
      </c>
      <c r="D145" s="538"/>
      <c r="E145" s="538"/>
      <c r="F145" s="538"/>
      <c r="G145" s="538"/>
      <c r="H145" s="538"/>
      <c r="I145" s="540"/>
    </row>
    <row r="146" spans="1:9" s="612" customFormat="1" ht="12">
      <c r="A146" s="535">
        <v>2363</v>
      </c>
      <c r="B146" s="564" t="s">
        <v>155</v>
      </c>
      <c r="C146" s="537">
        <f t="shared" si="23"/>
        <v>0</v>
      </c>
      <c r="D146" s="538"/>
      <c r="E146" s="538"/>
      <c r="F146" s="538"/>
      <c r="G146" s="538"/>
      <c r="H146" s="538"/>
      <c r="I146" s="540"/>
    </row>
    <row r="147" spans="1:9" s="612" customFormat="1" ht="12">
      <c r="A147" s="535">
        <v>2364</v>
      </c>
      <c r="B147" s="564" t="s">
        <v>156</v>
      </c>
      <c r="C147" s="537">
        <f t="shared" si="23"/>
        <v>0</v>
      </c>
      <c r="D147" s="538"/>
      <c r="E147" s="538"/>
      <c r="F147" s="538"/>
      <c r="G147" s="538"/>
      <c r="H147" s="538"/>
      <c r="I147" s="540"/>
    </row>
    <row r="148" spans="1:9" s="612" customFormat="1" ht="12.75" customHeight="1">
      <c r="A148" s="535">
        <v>2365</v>
      </c>
      <c r="B148" s="564" t="s">
        <v>157</v>
      </c>
      <c r="C148" s="537">
        <f t="shared" si="23"/>
        <v>0</v>
      </c>
      <c r="D148" s="538"/>
      <c r="E148" s="538"/>
      <c r="F148" s="538"/>
      <c r="G148" s="538"/>
      <c r="H148" s="538"/>
      <c r="I148" s="540"/>
    </row>
    <row r="149" spans="1:9" s="612" customFormat="1" ht="12.75" customHeight="1">
      <c r="A149" s="535">
        <v>2366</v>
      </c>
      <c r="B149" s="564" t="s">
        <v>158</v>
      </c>
      <c r="C149" s="537">
        <f t="shared" si="23"/>
        <v>0</v>
      </c>
      <c r="D149" s="538"/>
      <c r="E149" s="538"/>
      <c r="F149" s="538"/>
      <c r="G149" s="538"/>
      <c r="H149" s="538"/>
      <c r="I149" s="540"/>
    </row>
    <row r="150" spans="1:9" s="612" customFormat="1" ht="12">
      <c r="A150" s="535">
        <v>2367</v>
      </c>
      <c r="B150" s="564" t="s">
        <v>159</v>
      </c>
      <c r="C150" s="537">
        <f t="shared" si="23"/>
        <v>0</v>
      </c>
      <c r="D150" s="538"/>
      <c r="E150" s="538"/>
      <c r="F150" s="538"/>
      <c r="G150" s="538"/>
      <c r="H150" s="538"/>
      <c r="I150" s="540"/>
    </row>
    <row r="151" spans="1:9" s="612" customFormat="1" ht="12">
      <c r="A151" s="535">
        <v>2368</v>
      </c>
      <c r="B151" s="564" t="s">
        <v>160</v>
      </c>
      <c r="C151" s="537">
        <f t="shared" si="23"/>
        <v>0</v>
      </c>
      <c r="D151" s="538"/>
      <c r="E151" s="538"/>
      <c r="F151" s="538"/>
      <c r="G151" s="538"/>
      <c r="H151" s="538"/>
      <c r="I151" s="540"/>
    </row>
    <row r="152" spans="1:9" s="612" customFormat="1" ht="36">
      <c r="A152" s="535">
        <v>2369</v>
      </c>
      <c r="B152" s="564" t="s">
        <v>161</v>
      </c>
      <c r="C152" s="537">
        <f t="shared" si="23"/>
        <v>0</v>
      </c>
      <c r="D152" s="538"/>
      <c r="E152" s="538"/>
      <c r="F152" s="538"/>
      <c r="G152" s="538"/>
      <c r="H152" s="538"/>
      <c r="I152" s="540"/>
    </row>
    <row r="153" spans="1:9" s="612" customFormat="1" ht="12">
      <c r="A153" s="613">
        <v>2370</v>
      </c>
      <c r="B153" s="564" t="s">
        <v>162</v>
      </c>
      <c r="C153" s="537">
        <f t="shared" si="23"/>
        <v>0</v>
      </c>
      <c r="D153" s="538"/>
      <c r="E153" s="538"/>
      <c r="F153" s="538"/>
      <c r="G153" s="538"/>
      <c r="H153" s="538"/>
      <c r="I153" s="540"/>
    </row>
    <row r="154" spans="1:9" s="612" customFormat="1" ht="12">
      <c r="A154" s="613">
        <v>2380</v>
      </c>
      <c r="B154" s="564" t="s">
        <v>163</v>
      </c>
      <c r="C154" s="537">
        <f t="shared" si="23"/>
        <v>0</v>
      </c>
      <c r="D154" s="614">
        <f aca="true" t="shared" si="33" ref="D154:I154">SUM(D155:D156)</f>
        <v>0</v>
      </c>
      <c r="E154" s="614">
        <f t="shared" si="33"/>
        <v>0</v>
      </c>
      <c r="F154" s="614">
        <f t="shared" si="33"/>
        <v>0</v>
      </c>
      <c r="G154" s="614">
        <f t="shared" si="33"/>
        <v>0</v>
      </c>
      <c r="H154" s="614">
        <f t="shared" si="33"/>
        <v>0</v>
      </c>
      <c r="I154" s="615">
        <f t="shared" si="33"/>
        <v>0</v>
      </c>
    </row>
    <row r="155" spans="1:9" s="612" customFormat="1" ht="12">
      <c r="A155" s="535">
        <v>2381</v>
      </c>
      <c r="B155" s="564" t="s">
        <v>164</v>
      </c>
      <c r="C155" s="537">
        <f t="shared" si="23"/>
        <v>0</v>
      </c>
      <c r="D155" s="538"/>
      <c r="E155" s="538"/>
      <c r="F155" s="538"/>
      <c r="G155" s="538"/>
      <c r="H155" s="538"/>
      <c r="I155" s="540"/>
    </row>
    <row r="156" spans="1:9" s="612" customFormat="1" ht="24">
      <c r="A156" s="535">
        <v>2389</v>
      </c>
      <c r="B156" s="564" t="s">
        <v>165</v>
      </c>
      <c r="C156" s="537">
        <f t="shared" si="23"/>
        <v>0</v>
      </c>
      <c r="D156" s="538"/>
      <c r="E156" s="538"/>
      <c r="F156" s="538"/>
      <c r="G156" s="538"/>
      <c r="H156" s="538"/>
      <c r="I156" s="540"/>
    </row>
    <row r="157" spans="1:9" s="612" customFormat="1" ht="12">
      <c r="A157" s="613">
        <v>2390</v>
      </c>
      <c r="B157" s="564" t="s">
        <v>166</v>
      </c>
      <c r="C157" s="537">
        <f t="shared" si="23"/>
        <v>0</v>
      </c>
      <c r="D157" s="538"/>
      <c r="E157" s="538"/>
      <c r="F157" s="538"/>
      <c r="G157" s="538"/>
      <c r="H157" s="538"/>
      <c r="I157" s="540"/>
    </row>
    <row r="158" spans="1:9" s="528" customFormat="1" ht="12">
      <c r="A158" s="616">
        <v>2400</v>
      </c>
      <c r="B158" s="617" t="s">
        <v>167</v>
      </c>
      <c r="C158" s="618">
        <f t="shared" si="23"/>
        <v>0</v>
      </c>
      <c r="D158" s="619">
        <f aca="true" t="shared" si="34" ref="D158:I158">SUM(D159:D161)</f>
        <v>0</v>
      </c>
      <c r="E158" s="619">
        <f t="shared" si="34"/>
        <v>0</v>
      </c>
      <c r="F158" s="619">
        <f t="shared" si="34"/>
        <v>0</v>
      </c>
      <c r="G158" s="619">
        <f t="shared" si="34"/>
        <v>0</v>
      </c>
      <c r="H158" s="619">
        <f t="shared" si="34"/>
        <v>0</v>
      </c>
      <c r="I158" s="620">
        <f t="shared" si="34"/>
        <v>0</v>
      </c>
    </row>
    <row r="159" spans="1:9" s="612" customFormat="1" ht="12">
      <c r="A159" s="609">
        <v>2410</v>
      </c>
      <c r="B159" s="568" t="s">
        <v>168</v>
      </c>
      <c r="C159" s="531">
        <f t="shared" si="23"/>
        <v>0</v>
      </c>
      <c r="D159" s="532"/>
      <c r="E159" s="532"/>
      <c r="F159" s="532"/>
      <c r="G159" s="532"/>
      <c r="H159" s="532"/>
      <c r="I159" s="534"/>
    </row>
    <row r="160" spans="1:9" s="612" customFormat="1" ht="24">
      <c r="A160" s="613">
        <v>2420</v>
      </c>
      <c r="B160" s="564" t="s">
        <v>169</v>
      </c>
      <c r="C160" s="537">
        <f t="shared" si="23"/>
        <v>0</v>
      </c>
      <c r="D160" s="538"/>
      <c r="E160" s="538"/>
      <c r="F160" s="538"/>
      <c r="G160" s="538"/>
      <c r="H160" s="538"/>
      <c r="I160" s="540"/>
    </row>
    <row r="161" spans="1:9" s="612" customFormat="1" ht="24">
      <c r="A161" s="613">
        <v>2490</v>
      </c>
      <c r="B161" s="564" t="s">
        <v>170</v>
      </c>
      <c r="C161" s="537">
        <f t="shared" si="23"/>
        <v>0</v>
      </c>
      <c r="D161" s="538"/>
      <c r="E161" s="538"/>
      <c r="F161" s="538"/>
      <c r="G161" s="538"/>
      <c r="H161" s="538"/>
      <c r="I161" s="540"/>
    </row>
    <row r="162" spans="1:9" s="528" customFormat="1" ht="24">
      <c r="A162" s="616">
        <v>2500</v>
      </c>
      <c r="B162" s="617" t="s">
        <v>171</v>
      </c>
      <c r="C162" s="618">
        <f t="shared" si="23"/>
        <v>0</v>
      </c>
      <c r="D162" s="619">
        <f aca="true" t="shared" si="35" ref="D162:I162">D163</f>
        <v>0</v>
      </c>
      <c r="E162" s="619">
        <f t="shared" si="35"/>
        <v>0</v>
      </c>
      <c r="F162" s="619">
        <f t="shared" si="35"/>
        <v>0</v>
      </c>
      <c r="G162" s="619">
        <f t="shared" si="35"/>
        <v>0</v>
      </c>
      <c r="H162" s="619">
        <f t="shared" si="35"/>
        <v>0</v>
      </c>
      <c r="I162" s="620">
        <f t="shared" si="35"/>
        <v>0</v>
      </c>
    </row>
    <row r="163" spans="1:9" s="528" customFormat="1" ht="24">
      <c r="A163" s="609">
        <v>2510</v>
      </c>
      <c r="B163" s="568" t="s">
        <v>171</v>
      </c>
      <c r="C163" s="531">
        <f t="shared" si="23"/>
        <v>0</v>
      </c>
      <c r="D163" s="610">
        <f aca="true" t="shared" si="36" ref="D163:I163">SUM(D164:D167)</f>
        <v>0</v>
      </c>
      <c r="E163" s="610">
        <f t="shared" si="36"/>
        <v>0</v>
      </c>
      <c r="F163" s="610">
        <f t="shared" si="36"/>
        <v>0</v>
      </c>
      <c r="G163" s="610">
        <f t="shared" si="36"/>
        <v>0</v>
      </c>
      <c r="H163" s="610">
        <f t="shared" si="36"/>
        <v>0</v>
      </c>
      <c r="I163" s="611">
        <f t="shared" si="36"/>
        <v>0</v>
      </c>
    </row>
    <row r="164" spans="1:9" s="528" customFormat="1" ht="24">
      <c r="A164" s="572">
        <v>2512</v>
      </c>
      <c r="B164" s="564" t="s">
        <v>172</v>
      </c>
      <c r="C164" s="537">
        <f t="shared" si="23"/>
        <v>0</v>
      </c>
      <c r="D164" s="538"/>
      <c r="E164" s="538"/>
      <c r="F164" s="538"/>
      <c r="G164" s="538"/>
      <c r="H164" s="538"/>
      <c r="I164" s="540"/>
    </row>
    <row r="165" spans="1:9" s="528" customFormat="1" ht="48">
      <c r="A165" s="572">
        <v>2513</v>
      </c>
      <c r="B165" s="564" t="s">
        <v>173</v>
      </c>
      <c r="C165" s="537">
        <f t="shared" si="23"/>
        <v>0</v>
      </c>
      <c r="D165" s="538"/>
      <c r="E165" s="538"/>
      <c r="F165" s="538"/>
      <c r="G165" s="538"/>
      <c r="H165" s="538"/>
      <c r="I165" s="540"/>
    </row>
    <row r="166" spans="1:9" s="528" customFormat="1" ht="24">
      <c r="A166" s="572">
        <v>2515</v>
      </c>
      <c r="B166" s="564" t="s">
        <v>174</v>
      </c>
      <c r="C166" s="537">
        <f t="shared" si="23"/>
        <v>0</v>
      </c>
      <c r="D166" s="538"/>
      <c r="E166" s="538"/>
      <c r="F166" s="538"/>
      <c r="G166" s="538"/>
      <c r="H166" s="538"/>
      <c r="I166" s="540"/>
    </row>
    <row r="167" spans="1:9" s="528" customFormat="1" ht="24">
      <c r="A167" s="621">
        <v>2519</v>
      </c>
      <c r="B167" s="617" t="s">
        <v>175</v>
      </c>
      <c r="C167" s="618">
        <f t="shared" si="23"/>
        <v>0</v>
      </c>
      <c r="D167" s="622"/>
      <c r="E167" s="622"/>
      <c r="F167" s="622"/>
      <c r="G167" s="622"/>
      <c r="H167" s="622"/>
      <c r="I167" s="623"/>
    </row>
    <row r="168" spans="1:9" s="626" customFormat="1" ht="48">
      <c r="A168" s="549">
        <v>2800</v>
      </c>
      <c r="B168" s="606" t="s">
        <v>176</v>
      </c>
      <c r="C168" s="551">
        <f t="shared" si="23"/>
        <v>0</v>
      </c>
      <c r="D168" s="624"/>
      <c r="E168" s="624"/>
      <c r="F168" s="624"/>
      <c r="G168" s="624"/>
      <c r="H168" s="624"/>
      <c r="I168" s="625"/>
    </row>
    <row r="169" spans="1:9" s="528" customFormat="1" ht="12">
      <c r="A169" s="600">
        <v>3000</v>
      </c>
      <c r="B169" s="601" t="s">
        <v>177</v>
      </c>
      <c r="C169" s="602">
        <f t="shared" si="23"/>
        <v>0</v>
      </c>
      <c r="D169" s="603">
        <f aca="true" t="shared" si="37" ref="D169:I169">SUM(D170,D175)</f>
        <v>0</v>
      </c>
      <c r="E169" s="603">
        <f t="shared" si="37"/>
        <v>0</v>
      </c>
      <c r="F169" s="603">
        <f t="shared" si="37"/>
        <v>0</v>
      </c>
      <c r="G169" s="603">
        <f t="shared" si="37"/>
        <v>0</v>
      </c>
      <c r="H169" s="604">
        <f t="shared" si="37"/>
        <v>0</v>
      </c>
      <c r="I169" s="605">
        <f t="shared" si="37"/>
        <v>0</v>
      </c>
    </row>
    <row r="170" spans="1:9" s="528" customFormat="1" ht="48">
      <c r="A170" s="549">
        <v>3200</v>
      </c>
      <c r="B170" s="606" t="s">
        <v>178</v>
      </c>
      <c r="C170" s="551">
        <f t="shared" si="23"/>
        <v>0</v>
      </c>
      <c r="D170" s="607">
        <f aca="true" t="shared" si="38" ref="D170:I170">SUM(D171)</f>
        <v>0</v>
      </c>
      <c r="E170" s="607">
        <f t="shared" si="38"/>
        <v>0</v>
      </c>
      <c r="F170" s="607">
        <f t="shared" si="38"/>
        <v>0</v>
      </c>
      <c r="G170" s="607">
        <f t="shared" si="38"/>
        <v>0</v>
      </c>
      <c r="H170" s="556">
        <f t="shared" si="38"/>
        <v>0</v>
      </c>
      <c r="I170" s="608">
        <f t="shared" si="38"/>
        <v>0</v>
      </c>
    </row>
    <row r="171" spans="1:9" s="528" customFormat="1" ht="36">
      <c r="A171" s="609">
        <v>3260</v>
      </c>
      <c r="B171" s="568" t="s">
        <v>179</v>
      </c>
      <c r="C171" s="531">
        <f t="shared" si="23"/>
        <v>0</v>
      </c>
      <c r="D171" s="610">
        <f aca="true" t="shared" si="39" ref="D171:I171">SUM(D172:D174)</f>
        <v>0</v>
      </c>
      <c r="E171" s="610">
        <f t="shared" si="39"/>
        <v>0</v>
      </c>
      <c r="F171" s="610">
        <f t="shared" si="39"/>
        <v>0</v>
      </c>
      <c r="G171" s="610">
        <f t="shared" si="39"/>
        <v>0</v>
      </c>
      <c r="H171" s="610">
        <f t="shared" si="39"/>
        <v>0</v>
      </c>
      <c r="I171" s="611">
        <f t="shared" si="39"/>
        <v>0</v>
      </c>
    </row>
    <row r="172" spans="1:9" s="528" customFormat="1" ht="36">
      <c r="A172" s="572">
        <v>3261</v>
      </c>
      <c r="B172" s="564" t="s">
        <v>180</v>
      </c>
      <c r="C172" s="537">
        <f aca="true" t="shared" si="40" ref="C172:C235">SUM(D172:I172)</f>
        <v>0</v>
      </c>
      <c r="D172" s="538"/>
      <c r="E172" s="538"/>
      <c r="F172" s="538"/>
      <c r="G172" s="538"/>
      <c r="H172" s="538"/>
      <c r="I172" s="540"/>
    </row>
    <row r="173" spans="1:9" s="528" customFormat="1" ht="24">
      <c r="A173" s="572">
        <v>3262</v>
      </c>
      <c r="B173" s="564" t="s">
        <v>181</v>
      </c>
      <c r="C173" s="537">
        <f t="shared" si="40"/>
        <v>0</v>
      </c>
      <c r="D173" s="538"/>
      <c r="E173" s="538"/>
      <c r="F173" s="538"/>
      <c r="G173" s="538"/>
      <c r="H173" s="538"/>
      <c r="I173" s="540"/>
    </row>
    <row r="174" spans="1:9" s="528" customFormat="1" ht="36">
      <c r="A174" s="572">
        <v>3263</v>
      </c>
      <c r="B174" s="564" t="s">
        <v>182</v>
      </c>
      <c r="C174" s="537">
        <f t="shared" si="40"/>
        <v>0</v>
      </c>
      <c r="D174" s="538"/>
      <c r="E174" s="538"/>
      <c r="F174" s="538"/>
      <c r="G174" s="538"/>
      <c r="H174" s="538"/>
      <c r="I174" s="540"/>
    </row>
    <row r="175" spans="1:9" s="528" customFormat="1" ht="60">
      <c r="A175" s="616">
        <v>3300</v>
      </c>
      <c r="B175" s="617" t="s">
        <v>183</v>
      </c>
      <c r="C175" s="618">
        <f t="shared" si="40"/>
        <v>0</v>
      </c>
      <c r="D175" s="622"/>
      <c r="E175" s="622"/>
      <c r="F175" s="622"/>
      <c r="G175" s="622"/>
      <c r="H175" s="622"/>
      <c r="I175" s="623"/>
    </row>
    <row r="176" spans="1:9" s="528" customFormat="1" ht="12">
      <c r="A176" s="627">
        <v>4000</v>
      </c>
      <c r="B176" s="601" t="s">
        <v>184</v>
      </c>
      <c r="C176" s="602">
        <f t="shared" si="40"/>
        <v>0</v>
      </c>
      <c r="D176" s="603">
        <f aca="true" t="shared" si="41" ref="D176:I176">SUM(D177,D180)</f>
        <v>0</v>
      </c>
      <c r="E176" s="603">
        <f t="shared" si="41"/>
        <v>0</v>
      </c>
      <c r="F176" s="603">
        <f t="shared" si="41"/>
        <v>0</v>
      </c>
      <c r="G176" s="603">
        <f t="shared" si="41"/>
        <v>0</v>
      </c>
      <c r="H176" s="604">
        <f t="shared" si="41"/>
        <v>0</v>
      </c>
      <c r="I176" s="605">
        <f t="shared" si="41"/>
        <v>0</v>
      </c>
    </row>
    <row r="177" spans="1:9" s="528" customFormat="1" ht="24">
      <c r="A177" s="628">
        <v>4200</v>
      </c>
      <c r="B177" s="606" t="s">
        <v>185</v>
      </c>
      <c r="C177" s="551">
        <f t="shared" si="40"/>
        <v>0</v>
      </c>
      <c r="D177" s="607">
        <f aca="true" t="shared" si="42" ref="D177:I177">SUM(D178,D179)</f>
        <v>0</v>
      </c>
      <c r="E177" s="607">
        <f t="shared" si="42"/>
        <v>0</v>
      </c>
      <c r="F177" s="607">
        <f t="shared" si="42"/>
        <v>0</v>
      </c>
      <c r="G177" s="607">
        <f t="shared" si="42"/>
        <v>0</v>
      </c>
      <c r="H177" s="556">
        <f t="shared" si="42"/>
        <v>0</v>
      </c>
      <c r="I177" s="608">
        <f t="shared" si="42"/>
        <v>0</v>
      </c>
    </row>
    <row r="178" spans="1:9" s="528" customFormat="1" ht="24">
      <c r="A178" s="609">
        <v>4240</v>
      </c>
      <c r="B178" s="568" t="s">
        <v>186</v>
      </c>
      <c r="C178" s="531">
        <f t="shared" si="40"/>
        <v>0</v>
      </c>
      <c r="D178" s="532"/>
      <c r="E178" s="532"/>
      <c r="F178" s="532"/>
      <c r="G178" s="532"/>
      <c r="H178" s="532"/>
      <c r="I178" s="534"/>
    </row>
    <row r="179" spans="1:9" s="528" customFormat="1" ht="24">
      <c r="A179" s="613">
        <v>4250</v>
      </c>
      <c r="B179" s="564" t="s">
        <v>187</v>
      </c>
      <c r="C179" s="537">
        <f t="shared" si="40"/>
        <v>0</v>
      </c>
      <c r="D179" s="538"/>
      <c r="E179" s="538"/>
      <c r="F179" s="538"/>
      <c r="G179" s="538"/>
      <c r="H179" s="538"/>
      <c r="I179" s="540"/>
    </row>
    <row r="180" spans="1:9" s="528" customFormat="1" ht="12">
      <c r="A180" s="616">
        <v>4300</v>
      </c>
      <c r="B180" s="617" t="s">
        <v>188</v>
      </c>
      <c r="C180" s="618">
        <f t="shared" si="40"/>
        <v>0</v>
      </c>
      <c r="D180" s="619">
        <f aca="true" t="shared" si="43" ref="D180:I180">SUM(D181)</f>
        <v>0</v>
      </c>
      <c r="E180" s="619">
        <f t="shared" si="43"/>
        <v>0</v>
      </c>
      <c r="F180" s="619">
        <f t="shared" si="43"/>
        <v>0</v>
      </c>
      <c r="G180" s="619">
        <f t="shared" si="43"/>
        <v>0</v>
      </c>
      <c r="H180" s="619">
        <f t="shared" si="43"/>
        <v>0</v>
      </c>
      <c r="I180" s="620">
        <f t="shared" si="43"/>
        <v>0</v>
      </c>
    </row>
    <row r="181" spans="1:9" s="528" customFormat="1" ht="24">
      <c r="A181" s="609">
        <v>4310</v>
      </c>
      <c r="B181" s="568" t="s">
        <v>189</v>
      </c>
      <c r="C181" s="531">
        <f t="shared" si="40"/>
        <v>0</v>
      </c>
      <c r="D181" s="610">
        <f aca="true" t="shared" si="44" ref="D181:I181">SUM(D182:D182)</f>
        <v>0</v>
      </c>
      <c r="E181" s="610">
        <f t="shared" si="44"/>
        <v>0</v>
      </c>
      <c r="F181" s="610">
        <f t="shared" si="44"/>
        <v>0</v>
      </c>
      <c r="G181" s="610">
        <f t="shared" si="44"/>
        <v>0</v>
      </c>
      <c r="H181" s="610">
        <f t="shared" si="44"/>
        <v>0</v>
      </c>
      <c r="I181" s="611">
        <f t="shared" si="44"/>
        <v>0</v>
      </c>
    </row>
    <row r="182" spans="1:9" s="528" customFormat="1" ht="48">
      <c r="A182" s="572">
        <v>4311</v>
      </c>
      <c r="B182" s="564" t="s">
        <v>190</v>
      </c>
      <c r="C182" s="537">
        <f t="shared" si="40"/>
        <v>0</v>
      </c>
      <c r="D182" s="538"/>
      <c r="E182" s="538"/>
      <c r="F182" s="538"/>
      <c r="G182" s="538"/>
      <c r="H182" s="538"/>
      <c r="I182" s="540"/>
    </row>
    <row r="183" spans="1:9" s="548" customFormat="1" ht="24">
      <c r="A183" s="629"/>
      <c r="B183" s="630" t="s">
        <v>191</v>
      </c>
      <c r="C183" s="631">
        <f t="shared" si="40"/>
        <v>0</v>
      </c>
      <c r="D183" s="632">
        <f aca="true" t="shared" si="45" ref="D183:I183">SUM(D184,D220,D248,D273)</f>
        <v>0</v>
      </c>
      <c r="E183" s="632">
        <f t="shared" si="45"/>
        <v>0</v>
      </c>
      <c r="F183" s="632">
        <f t="shared" si="45"/>
        <v>0</v>
      </c>
      <c r="G183" s="632">
        <f t="shared" si="45"/>
        <v>0</v>
      </c>
      <c r="H183" s="632">
        <f t="shared" si="45"/>
        <v>0</v>
      </c>
      <c r="I183" s="633">
        <f t="shared" si="45"/>
        <v>0</v>
      </c>
    </row>
    <row r="184" spans="1:9" s="528" customFormat="1" ht="12">
      <c r="A184" s="600">
        <v>5000</v>
      </c>
      <c r="B184" s="601" t="s">
        <v>192</v>
      </c>
      <c r="C184" s="602">
        <f t="shared" si="40"/>
        <v>0</v>
      </c>
      <c r="D184" s="603">
        <f aca="true" t="shared" si="46" ref="D184:I184">D185+D193</f>
        <v>0</v>
      </c>
      <c r="E184" s="603">
        <f t="shared" si="46"/>
        <v>0</v>
      </c>
      <c r="F184" s="603">
        <f t="shared" si="46"/>
        <v>0</v>
      </c>
      <c r="G184" s="603">
        <f t="shared" si="46"/>
        <v>0</v>
      </c>
      <c r="H184" s="604">
        <f t="shared" si="46"/>
        <v>0</v>
      </c>
      <c r="I184" s="605">
        <f t="shared" si="46"/>
        <v>0</v>
      </c>
    </row>
    <row r="185" spans="1:9" s="528" customFormat="1" ht="12">
      <c r="A185" s="549">
        <v>5100</v>
      </c>
      <c r="B185" s="606" t="s">
        <v>193</v>
      </c>
      <c r="C185" s="551">
        <f t="shared" si="40"/>
        <v>0</v>
      </c>
      <c r="D185" s="607">
        <f aca="true" t="shared" si="47" ref="D185:I185">D186+D187+D190+D191+D192</f>
        <v>0</v>
      </c>
      <c r="E185" s="607">
        <f t="shared" si="47"/>
        <v>0</v>
      </c>
      <c r="F185" s="607">
        <f t="shared" si="47"/>
        <v>0</v>
      </c>
      <c r="G185" s="607">
        <f t="shared" si="47"/>
        <v>0</v>
      </c>
      <c r="H185" s="556">
        <f t="shared" si="47"/>
        <v>0</v>
      </c>
      <c r="I185" s="608">
        <f t="shared" si="47"/>
        <v>0</v>
      </c>
    </row>
    <row r="186" spans="1:9" s="528" customFormat="1" ht="24">
      <c r="A186" s="609">
        <v>5110</v>
      </c>
      <c r="B186" s="568" t="s">
        <v>194</v>
      </c>
      <c r="C186" s="531">
        <f t="shared" si="40"/>
        <v>0</v>
      </c>
      <c r="D186" s="532"/>
      <c r="E186" s="532"/>
      <c r="F186" s="532"/>
      <c r="G186" s="532"/>
      <c r="H186" s="532"/>
      <c r="I186" s="534"/>
    </row>
    <row r="187" spans="1:9" s="528" customFormat="1" ht="24">
      <c r="A187" s="613">
        <v>5120</v>
      </c>
      <c r="B187" s="564" t="s">
        <v>195</v>
      </c>
      <c r="C187" s="537">
        <f t="shared" si="40"/>
        <v>0</v>
      </c>
      <c r="D187" s="614">
        <f aca="true" t="shared" si="48" ref="D187:I187">D188+D189</f>
        <v>0</v>
      </c>
      <c r="E187" s="614">
        <f t="shared" si="48"/>
        <v>0</v>
      </c>
      <c r="F187" s="614">
        <f t="shared" si="48"/>
        <v>0</v>
      </c>
      <c r="G187" s="614">
        <f t="shared" si="48"/>
        <v>0</v>
      </c>
      <c r="H187" s="614">
        <f t="shared" si="48"/>
        <v>0</v>
      </c>
      <c r="I187" s="615">
        <f t="shared" si="48"/>
        <v>0</v>
      </c>
    </row>
    <row r="188" spans="1:9" s="528" customFormat="1" ht="12">
      <c r="A188" s="572">
        <v>5121</v>
      </c>
      <c r="B188" s="564" t="s">
        <v>196</v>
      </c>
      <c r="C188" s="537">
        <f t="shared" si="40"/>
        <v>0</v>
      </c>
      <c r="D188" s="538"/>
      <c r="E188" s="538"/>
      <c r="F188" s="538"/>
      <c r="G188" s="538"/>
      <c r="H188" s="538"/>
      <c r="I188" s="540"/>
    </row>
    <row r="189" spans="1:9" s="528" customFormat="1" ht="36">
      <c r="A189" s="572">
        <v>5129</v>
      </c>
      <c r="B189" s="564" t="s">
        <v>197</v>
      </c>
      <c r="C189" s="537">
        <f t="shared" si="40"/>
        <v>0</v>
      </c>
      <c r="D189" s="538"/>
      <c r="E189" s="538"/>
      <c r="F189" s="538"/>
      <c r="G189" s="538"/>
      <c r="H189" s="538"/>
      <c r="I189" s="540"/>
    </row>
    <row r="190" spans="1:9" s="528" customFormat="1" ht="12">
      <c r="A190" s="613">
        <v>5130</v>
      </c>
      <c r="B190" s="564" t="s">
        <v>198</v>
      </c>
      <c r="C190" s="537">
        <f t="shared" si="40"/>
        <v>0</v>
      </c>
      <c r="D190" s="538"/>
      <c r="E190" s="538"/>
      <c r="F190" s="538"/>
      <c r="G190" s="538"/>
      <c r="H190" s="538"/>
      <c r="I190" s="540"/>
    </row>
    <row r="191" spans="1:9" s="528" customFormat="1" ht="24">
      <c r="A191" s="613">
        <v>5140</v>
      </c>
      <c r="B191" s="564" t="s">
        <v>199</v>
      </c>
      <c r="C191" s="537">
        <f t="shared" si="40"/>
        <v>0</v>
      </c>
      <c r="D191" s="538"/>
      <c r="E191" s="538"/>
      <c r="F191" s="538"/>
      <c r="G191" s="538"/>
      <c r="H191" s="538"/>
      <c r="I191" s="540"/>
    </row>
    <row r="192" spans="1:9" s="528" customFormat="1" ht="36">
      <c r="A192" s="613">
        <v>5170</v>
      </c>
      <c r="B192" s="564" t="s">
        <v>200</v>
      </c>
      <c r="C192" s="537">
        <f t="shared" si="40"/>
        <v>0</v>
      </c>
      <c r="D192" s="538"/>
      <c r="E192" s="538"/>
      <c r="F192" s="538"/>
      <c r="G192" s="538"/>
      <c r="H192" s="538"/>
      <c r="I192" s="540"/>
    </row>
    <row r="193" spans="1:9" s="528" customFormat="1" ht="12">
      <c r="A193" s="616">
        <v>5200</v>
      </c>
      <c r="B193" s="617" t="s">
        <v>201</v>
      </c>
      <c r="C193" s="618">
        <f t="shared" si="40"/>
        <v>0</v>
      </c>
      <c r="D193" s="619">
        <f aca="true" t="shared" si="49" ref="D193:I193">D194+D204+D205+D215+D216+D217+D219</f>
        <v>0</v>
      </c>
      <c r="E193" s="619">
        <f t="shared" si="49"/>
        <v>0</v>
      </c>
      <c r="F193" s="619">
        <f t="shared" si="49"/>
        <v>0</v>
      </c>
      <c r="G193" s="619">
        <f t="shared" si="49"/>
        <v>0</v>
      </c>
      <c r="H193" s="619">
        <f t="shared" si="49"/>
        <v>0</v>
      </c>
      <c r="I193" s="620">
        <f t="shared" si="49"/>
        <v>0</v>
      </c>
    </row>
    <row r="194" spans="1:9" s="528" customFormat="1" ht="12">
      <c r="A194" s="609">
        <v>5210</v>
      </c>
      <c r="B194" s="568" t="s">
        <v>202</v>
      </c>
      <c r="C194" s="531">
        <f t="shared" si="40"/>
        <v>0</v>
      </c>
      <c r="D194" s="610">
        <f aca="true" t="shared" si="50" ref="D194:I194">SUM(D195:D203)</f>
        <v>0</v>
      </c>
      <c r="E194" s="610">
        <f t="shared" si="50"/>
        <v>0</v>
      </c>
      <c r="F194" s="610">
        <f t="shared" si="50"/>
        <v>0</v>
      </c>
      <c r="G194" s="610">
        <f t="shared" si="50"/>
        <v>0</v>
      </c>
      <c r="H194" s="610">
        <f t="shared" si="50"/>
        <v>0</v>
      </c>
      <c r="I194" s="611">
        <f t="shared" si="50"/>
        <v>0</v>
      </c>
    </row>
    <row r="195" spans="1:9" s="528" customFormat="1" ht="12">
      <c r="A195" s="572">
        <v>5211</v>
      </c>
      <c r="B195" s="564" t="s">
        <v>203</v>
      </c>
      <c r="C195" s="537">
        <f t="shared" si="40"/>
        <v>0</v>
      </c>
      <c r="D195" s="538"/>
      <c r="E195" s="538"/>
      <c r="F195" s="538"/>
      <c r="G195" s="538"/>
      <c r="H195" s="538"/>
      <c r="I195" s="540"/>
    </row>
    <row r="196" spans="1:9" s="528" customFormat="1" ht="12">
      <c r="A196" s="572">
        <v>5212</v>
      </c>
      <c r="B196" s="564" t="s">
        <v>204</v>
      </c>
      <c r="C196" s="537">
        <f t="shared" si="40"/>
        <v>0</v>
      </c>
      <c r="D196" s="538"/>
      <c r="E196" s="538"/>
      <c r="F196" s="538"/>
      <c r="G196" s="538"/>
      <c r="H196" s="538"/>
      <c r="I196" s="540"/>
    </row>
    <row r="197" spans="1:9" s="528" customFormat="1" ht="12">
      <c r="A197" s="572">
        <v>5213</v>
      </c>
      <c r="B197" s="564" t="s">
        <v>205</v>
      </c>
      <c r="C197" s="537">
        <f t="shared" si="40"/>
        <v>0</v>
      </c>
      <c r="D197" s="538"/>
      <c r="E197" s="538"/>
      <c r="F197" s="538"/>
      <c r="G197" s="538"/>
      <c r="H197" s="538"/>
      <c r="I197" s="540"/>
    </row>
    <row r="198" spans="1:9" s="528" customFormat="1" ht="12">
      <c r="A198" s="572">
        <v>5214</v>
      </c>
      <c r="B198" s="564" t="s">
        <v>206</v>
      </c>
      <c r="C198" s="537">
        <f t="shared" si="40"/>
        <v>0</v>
      </c>
      <c r="D198" s="538"/>
      <c r="E198" s="538"/>
      <c r="F198" s="538"/>
      <c r="G198" s="538"/>
      <c r="H198" s="538"/>
      <c r="I198" s="540"/>
    </row>
    <row r="199" spans="1:9" s="528" customFormat="1" ht="12">
      <c r="A199" s="572">
        <v>5215</v>
      </c>
      <c r="B199" s="564" t="s">
        <v>207</v>
      </c>
      <c r="C199" s="537">
        <f t="shared" si="40"/>
        <v>0</v>
      </c>
      <c r="D199" s="538"/>
      <c r="E199" s="538"/>
      <c r="F199" s="538"/>
      <c r="G199" s="538"/>
      <c r="H199" s="538"/>
      <c r="I199" s="540"/>
    </row>
    <row r="200" spans="1:9" s="528" customFormat="1" ht="24">
      <c r="A200" s="572">
        <v>5216</v>
      </c>
      <c r="B200" s="564" t="s">
        <v>208</v>
      </c>
      <c r="C200" s="537">
        <f t="shared" si="40"/>
        <v>0</v>
      </c>
      <c r="D200" s="538"/>
      <c r="E200" s="538"/>
      <c r="F200" s="538"/>
      <c r="G200" s="538"/>
      <c r="H200" s="538"/>
      <c r="I200" s="540"/>
    </row>
    <row r="201" spans="1:9" s="528" customFormat="1" ht="12">
      <c r="A201" s="572">
        <v>5217</v>
      </c>
      <c r="B201" s="564" t="s">
        <v>209</v>
      </c>
      <c r="C201" s="537">
        <f t="shared" si="40"/>
        <v>0</v>
      </c>
      <c r="D201" s="538"/>
      <c r="E201" s="538"/>
      <c r="F201" s="538"/>
      <c r="G201" s="538"/>
      <c r="H201" s="538"/>
      <c r="I201" s="540"/>
    </row>
    <row r="202" spans="1:9" s="528" customFormat="1" ht="12">
      <c r="A202" s="572">
        <v>5218</v>
      </c>
      <c r="B202" s="564" t="s">
        <v>210</v>
      </c>
      <c r="C202" s="537">
        <f t="shared" si="40"/>
        <v>0</v>
      </c>
      <c r="D202" s="538"/>
      <c r="E202" s="538"/>
      <c r="F202" s="538"/>
      <c r="G202" s="538"/>
      <c r="H202" s="538"/>
      <c r="I202" s="540"/>
    </row>
    <row r="203" spans="1:9" s="528" customFormat="1" ht="12">
      <c r="A203" s="572">
        <v>5219</v>
      </c>
      <c r="B203" s="564" t="s">
        <v>211</v>
      </c>
      <c r="C203" s="537">
        <f t="shared" si="40"/>
        <v>0</v>
      </c>
      <c r="D203" s="538"/>
      <c r="E203" s="538"/>
      <c r="F203" s="538"/>
      <c r="G203" s="538"/>
      <c r="H203" s="538"/>
      <c r="I203" s="540"/>
    </row>
    <row r="204" spans="1:9" s="528" customFormat="1" ht="13.5" customHeight="1">
      <c r="A204" s="613">
        <v>5220</v>
      </c>
      <c r="B204" s="564" t="s">
        <v>212</v>
      </c>
      <c r="C204" s="537">
        <f t="shared" si="40"/>
        <v>0</v>
      </c>
      <c r="D204" s="538"/>
      <c r="E204" s="538"/>
      <c r="F204" s="538"/>
      <c r="G204" s="538"/>
      <c r="H204" s="538"/>
      <c r="I204" s="540"/>
    </row>
    <row r="205" spans="1:9" s="528" customFormat="1" ht="12">
      <c r="A205" s="613">
        <v>5230</v>
      </c>
      <c r="B205" s="564" t="s">
        <v>213</v>
      </c>
      <c r="C205" s="537">
        <f t="shared" si="40"/>
        <v>0</v>
      </c>
      <c r="D205" s="614">
        <f aca="true" t="shared" si="51" ref="D205:I205">SUM(D206:D214)</f>
        <v>0</v>
      </c>
      <c r="E205" s="614">
        <f t="shared" si="51"/>
        <v>0</v>
      </c>
      <c r="F205" s="614">
        <f t="shared" si="51"/>
        <v>0</v>
      </c>
      <c r="G205" s="614">
        <f t="shared" si="51"/>
        <v>0</v>
      </c>
      <c r="H205" s="614">
        <f t="shared" si="51"/>
        <v>0</v>
      </c>
      <c r="I205" s="615">
        <f t="shared" si="51"/>
        <v>0</v>
      </c>
    </row>
    <row r="206" spans="1:9" s="528" customFormat="1" ht="12">
      <c r="A206" s="572">
        <v>5231</v>
      </c>
      <c r="B206" s="564" t="s">
        <v>214</v>
      </c>
      <c r="C206" s="537">
        <f t="shared" si="40"/>
        <v>0</v>
      </c>
      <c r="D206" s="538"/>
      <c r="E206" s="538"/>
      <c r="F206" s="538"/>
      <c r="G206" s="538"/>
      <c r="H206" s="538"/>
      <c r="I206" s="540"/>
    </row>
    <row r="207" spans="1:9" s="528" customFormat="1" ht="12">
      <c r="A207" s="572">
        <v>5232</v>
      </c>
      <c r="B207" s="564" t="s">
        <v>215</v>
      </c>
      <c r="C207" s="537">
        <f t="shared" si="40"/>
        <v>0</v>
      </c>
      <c r="D207" s="538"/>
      <c r="E207" s="538"/>
      <c r="F207" s="538"/>
      <c r="G207" s="538"/>
      <c r="H207" s="538"/>
      <c r="I207" s="540"/>
    </row>
    <row r="208" spans="1:9" s="528" customFormat="1" ht="12">
      <c r="A208" s="572">
        <v>5233</v>
      </c>
      <c r="B208" s="564" t="s">
        <v>216</v>
      </c>
      <c r="C208" s="537">
        <f t="shared" si="40"/>
        <v>0</v>
      </c>
      <c r="D208" s="538"/>
      <c r="E208" s="538"/>
      <c r="F208" s="538"/>
      <c r="G208" s="538"/>
      <c r="H208" s="538"/>
      <c r="I208" s="540"/>
    </row>
    <row r="209" spans="1:9" s="528" customFormat="1" ht="24">
      <c r="A209" s="572">
        <v>5234</v>
      </c>
      <c r="B209" s="564" t="s">
        <v>217</v>
      </c>
      <c r="C209" s="537">
        <f t="shared" si="40"/>
        <v>0</v>
      </c>
      <c r="D209" s="538"/>
      <c r="E209" s="538"/>
      <c r="F209" s="538"/>
      <c r="G209" s="538"/>
      <c r="H209" s="538"/>
      <c r="I209" s="540"/>
    </row>
    <row r="210" spans="1:9" s="528" customFormat="1" ht="12">
      <c r="A210" s="572">
        <v>5235</v>
      </c>
      <c r="B210" s="564" t="s">
        <v>218</v>
      </c>
      <c r="C210" s="537">
        <f t="shared" si="40"/>
        <v>0</v>
      </c>
      <c r="D210" s="538"/>
      <c r="E210" s="538"/>
      <c r="F210" s="538"/>
      <c r="G210" s="538"/>
      <c r="H210" s="538"/>
      <c r="I210" s="540"/>
    </row>
    <row r="211" spans="1:9" s="528" customFormat="1" ht="14.25" customHeight="1">
      <c r="A211" s="572">
        <v>5236</v>
      </c>
      <c r="B211" s="564" t="s">
        <v>219</v>
      </c>
      <c r="C211" s="537">
        <f t="shared" si="40"/>
        <v>0</v>
      </c>
      <c r="D211" s="538"/>
      <c r="E211" s="538"/>
      <c r="F211" s="538"/>
      <c r="G211" s="538"/>
      <c r="H211" s="538"/>
      <c r="I211" s="540"/>
    </row>
    <row r="212" spans="1:9" s="528" customFormat="1" ht="14.25" customHeight="1">
      <c r="A212" s="572">
        <v>5237</v>
      </c>
      <c r="B212" s="564" t="s">
        <v>220</v>
      </c>
      <c r="C212" s="537">
        <f t="shared" si="40"/>
        <v>0</v>
      </c>
      <c r="D212" s="538"/>
      <c r="E212" s="538"/>
      <c r="F212" s="538"/>
      <c r="G212" s="538"/>
      <c r="H212" s="538"/>
      <c r="I212" s="540"/>
    </row>
    <row r="213" spans="1:9" s="528" customFormat="1" ht="24">
      <c r="A213" s="572">
        <v>5238</v>
      </c>
      <c r="B213" s="564" t="s">
        <v>221</v>
      </c>
      <c r="C213" s="537">
        <f t="shared" si="40"/>
        <v>0</v>
      </c>
      <c r="D213" s="538"/>
      <c r="E213" s="538"/>
      <c r="F213" s="538"/>
      <c r="G213" s="538"/>
      <c r="H213" s="538"/>
      <c r="I213" s="540"/>
    </row>
    <row r="214" spans="1:9" s="528" customFormat="1" ht="24">
      <c r="A214" s="572">
        <v>5239</v>
      </c>
      <c r="B214" s="564" t="s">
        <v>222</v>
      </c>
      <c r="C214" s="537">
        <f t="shared" si="40"/>
        <v>0</v>
      </c>
      <c r="D214" s="538"/>
      <c r="E214" s="538"/>
      <c r="F214" s="538"/>
      <c r="G214" s="538"/>
      <c r="H214" s="538"/>
      <c r="I214" s="540"/>
    </row>
    <row r="215" spans="1:9" s="528" customFormat="1" ht="24">
      <c r="A215" s="613">
        <v>5240</v>
      </c>
      <c r="B215" s="564" t="s">
        <v>223</v>
      </c>
      <c r="C215" s="537">
        <f t="shared" si="40"/>
        <v>0</v>
      </c>
      <c r="D215" s="538"/>
      <c r="E215" s="538"/>
      <c r="F215" s="538"/>
      <c r="G215" s="538"/>
      <c r="H215" s="538"/>
      <c r="I215" s="540"/>
    </row>
    <row r="216" spans="1:9" s="528" customFormat="1" ht="22.5" customHeight="1">
      <c r="A216" s="613">
        <v>5250</v>
      </c>
      <c r="B216" s="564" t="s">
        <v>224</v>
      </c>
      <c r="C216" s="537">
        <f t="shared" si="40"/>
        <v>0</v>
      </c>
      <c r="D216" s="538"/>
      <c r="E216" s="538"/>
      <c r="F216" s="538"/>
      <c r="G216" s="538"/>
      <c r="H216" s="538"/>
      <c r="I216" s="540"/>
    </row>
    <row r="217" spans="1:9" s="528" customFormat="1" ht="12">
      <c r="A217" s="613">
        <v>5260</v>
      </c>
      <c r="B217" s="564" t="s">
        <v>225</v>
      </c>
      <c r="C217" s="537">
        <f t="shared" si="40"/>
        <v>0</v>
      </c>
      <c r="D217" s="614">
        <f aca="true" t="shared" si="52" ref="D217:I217">SUM(D218)</f>
        <v>0</v>
      </c>
      <c r="E217" s="614">
        <f t="shared" si="52"/>
        <v>0</v>
      </c>
      <c r="F217" s="614">
        <f t="shared" si="52"/>
        <v>0</v>
      </c>
      <c r="G217" s="614">
        <f t="shared" si="52"/>
        <v>0</v>
      </c>
      <c r="H217" s="614">
        <f t="shared" si="52"/>
        <v>0</v>
      </c>
      <c r="I217" s="615">
        <f t="shared" si="52"/>
        <v>0</v>
      </c>
    </row>
    <row r="218" spans="1:9" s="528" customFormat="1" ht="24">
      <c r="A218" s="572">
        <v>5269</v>
      </c>
      <c r="B218" s="564" t="s">
        <v>226</v>
      </c>
      <c r="C218" s="537">
        <f t="shared" si="40"/>
        <v>0</v>
      </c>
      <c r="D218" s="538"/>
      <c r="E218" s="538"/>
      <c r="F218" s="538"/>
      <c r="G218" s="538"/>
      <c r="H218" s="538"/>
      <c r="I218" s="540"/>
    </row>
    <row r="219" spans="1:9" s="528" customFormat="1" ht="24">
      <c r="A219" s="634">
        <v>5270</v>
      </c>
      <c r="B219" s="617" t="s">
        <v>227</v>
      </c>
      <c r="C219" s="618">
        <f t="shared" si="40"/>
        <v>0</v>
      </c>
      <c r="D219" s="622"/>
      <c r="E219" s="622"/>
      <c r="F219" s="622"/>
      <c r="G219" s="622"/>
      <c r="H219" s="622"/>
      <c r="I219" s="623"/>
    </row>
    <row r="220" spans="1:9" s="528" customFormat="1" ht="12">
      <c r="A220" s="600">
        <v>6000</v>
      </c>
      <c r="B220" s="601" t="s">
        <v>228</v>
      </c>
      <c r="C220" s="602">
        <f t="shared" si="40"/>
        <v>0</v>
      </c>
      <c r="D220" s="603">
        <f aca="true" t="shared" si="53" ref="D220:I220">D221+D231+D240</f>
        <v>0</v>
      </c>
      <c r="E220" s="603">
        <f t="shared" si="53"/>
        <v>0</v>
      </c>
      <c r="F220" s="603">
        <f t="shared" si="53"/>
        <v>0</v>
      </c>
      <c r="G220" s="603">
        <f t="shared" si="53"/>
        <v>0</v>
      </c>
      <c r="H220" s="604">
        <f t="shared" si="53"/>
        <v>0</v>
      </c>
      <c r="I220" s="605">
        <f t="shared" si="53"/>
        <v>0</v>
      </c>
    </row>
    <row r="221" spans="1:9" s="528" customFormat="1" ht="14.25" customHeight="1">
      <c r="A221" s="635">
        <v>6200</v>
      </c>
      <c r="B221" s="636" t="s">
        <v>229</v>
      </c>
      <c r="C221" s="637">
        <f t="shared" si="40"/>
        <v>0</v>
      </c>
      <c r="D221" s="638">
        <f aca="true" t="shared" si="54" ref="D221:I221">SUM(D222,D223,D229,D230)</f>
        <v>0</v>
      </c>
      <c r="E221" s="638">
        <f t="shared" si="54"/>
        <v>0</v>
      </c>
      <c r="F221" s="638">
        <f t="shared" si="54"/>
        <v>0</v>
      </c>
      <c r="G221" s="638">
        <f t="shared" si="54"/>
        <v>0</v>
      </c>
      <c r="H221" s="639">
        <f t="shared" si="54"/>
        <v>0</v>
      </c>
      <c r="I221" s="640">
        <f t="shared" si="54"/>
        <v>0</v>
      </c>
    </row>
    <row r="222" spans="1:9" s="528" customFormat="1" ht="24">
      <c r="A222" s="609">
        <v>6220</v>
      </c>
      <c r="B222" s="568" t="s">
        <v>230</v>
      </c>
      <c r="C222" s="531">
        <f t="shared" si="40"/>
        <v>0</v>
      </c>
      <c r="D222" s="532"/>
      <c r="E222" s="532"/>
      <c r="F222" s="532"/>
      <c r="G222" s="532"/>
      <c r="H222" s="532"/>
      <c r="I222" s="534"/>
    </row>
    <row r="223" spans="1:9" s="528" customFormat="1" ht="14.25" customHeight="1">
      <c r="A223" s="613">
        <v>6250</v>
      </c>
      <c r="B223" s="564" t="s">
        <v>231</v>
      </c>
      <c r="C223" s="537">
        <f t="shared" si="40"/>
        <v>0</v>
      </c>
      <c r="D223" s="614">
        <f aca="true" t="shared" si="55" ref="D223:I223">SUM(D224:D228)</f>
        <v>0</v>
      </c>
      <c r="E223" s="614">
        <f t="shared" si="55"/>
        <v>0</v>
      </c>
      <c r="F223" s="614">
        <f t="shared" si="55"/>
        <v>0</v>
      </c>
      <c r="G223" s="614">
        <f t="shared" si="55"/>
        <v>0</v>
      </c>
      <c r="H223" s="614">
        <f t="shared" si="55"/>
        <v>0</v>
      </c>
      <c r="I223" s="615">
        <f t="shared" si="55"/>
        <v>0</v>
      </c>
    </row>
    <row r="224" spans="1:9" s="528" customFormat="1" ht="14.25" customHeight="1">
      <c r="A224" s="572">
        <v>6252</v>
      </c>
      <c r="B224" s="564" t="s">
        <v>232</v>
      </c>
      <c r="C224" s="537">
        <f t="shared" si="40"/>
        <v>0</v>
      </c>
      <c r="D224" s="538"/>
      <c r="E224" s="538"/>
      <c r="F224" s="538"/>
      <c r="G224" s="538"/>
      <c r="H224" s="538"/>
      <c r="I224" s="540"/>
    </row>
    <row r="225" spans="1:9" s="528" customFormat="1" ht="14.25" customHeight="1">
      <c r="A225" s="572">
        <v>6253</v>
      </c>
      <c r="B225" s="564" t="s">
        <v>233</v>
      </c>
      <c r="C225" s="537">
        <f t="shared" si="40"/>
        <v>0</v>
      </c>
      <c r="D225" s="538"/>
      <c r="E225" s="538"/>
      <c r="F225" s="538"/>
      <c r="G225" s="538"/>
      <c r="H225" s="538"/>
      <c r="I225" s="540"/>
    </row>
    <row r="226" spans="1:9" s="528" customFormat="1" ht="24">
      <c r="A226" s="572">
        <v>6254</v>
      </c>
      <c r="B226" s="564" t="s">
        <v>234</v>
      </c>
      <c r="C226" s="537">
        <f t="shared" si="40"/>
        <v>0</v>
      </c>
      <c r="D226" s="538"/>
      <c r="E226" s="538"/>
      <c r="F226" s="538"/>
      <c r="G226" s="538"/>
      <c r="H226" s="538"/>
      <c r="I226" s="540"/>
    </row>
    <row r="227" spans="1:9" s="528" customFormat="1" ht="24">
      <c r="A227" s="572">
        <v>6255</v>
      </c>
      <c r="B227" s="564" t="s">
        <v>235</v>
      </c>
      <c r="C227" s="537">
        <f t="shared" si="40"/>
        <v>0</v>
      </c>
      <c r="D227" s="538"/>
      <c r="E227" s="538"/>
      <c r="F227" s="538"/>
      <c r="G227" s="538"/>
      <c r="H227" s="538"/>
      <c r="I227" s="540"/>
    </row>
    <row r="228" spans="1:9" s="528" customFormat="1" ht="24">
      <c r="A228" s="572">
        <v>6259</v>
      </c>
      <c r="B228" s="564" t="s">
        <v>236</v>
      </c>
      <c r="C228" s="537">
        <f t="shared" si="40"/>
        <v>0</v>
      </c>
      <c r="D228" s="538"/>
      <c r="E228" s="538"/>
      <c r="F228" s="538"/>
      <c r="G228" s="538"/>
      <c r="H228" s="538"/>
      <c r="I228" s="540"/>
    </row>
    <row r="229" spans="1:9" s="528" customFormat="1" ht="24">
      <c r="A229" s="613">
        <v>6260</v>
      </c>
      <c r="B229" s="564" t="s">
        <v>237</v>
      </c>
      <c r="C229" s="537">
        <f t="shared" si="40"/>
        <v>0</v>
      </c>
      <c r="D229" s="538"/>
      <c r="E229" s="538"/>
      <c r="F229" s="538"/>
      <c r="G229" s="538"/>
      <c r="H229" s="538"/>
      <c r="I229" s="540"/>
    </row>
    <row r="230" spans="1:9" s="528" customFormat="1" ht="12">
      <c r="A230" s="613">
        <v>6270</v>
      </c>
      <c r="B230" s="564" t="s">
        <v>238</v>
      </c>
      <c r="C230" s="537">
        <f t="shared" si="40"/>
        <v>0</v>
      </c>
      <c r="D230" s="538"/>
      <c r="E230" s="538"/>
      <c r="F230" s="538"/>
      <c r="G230" s="538"/>
      <c r="H230" s="538"/>
      <c r="I230" s="540"/>
    </row>
    <row r="231" spans="1:9" s="528" customFormat="1" ht="12">
      <c r="A231" s="616">
        <v>6300</v>
      </c>
      <c r="B231" s="617" t="s">
        <v>239</v>
      </c>
      <c r="C231" s="618">
        <f t="shared" si="40"/>
        <v>0</v>
      </c>
      <c r="D231" s="619">
        <f aca="true" t="shared" si="56" ref="D231:I231">SUM(D232,D238,D239)</f>
        <v>0</v>
      </c>
      <c r="E231" s="619">
        <f t="shared" si="56"/>
        <v>0</v>
      </c>
      <c r="F231" s="619">
        <f t="shared" si="56"/>
        <v>0</v>
      </c>
      <c r="G231" s="619">
        <f t="shared" si="56"/>
        <v>0</v>
      </c>
      <c r="H231" s="619">
        <f t="shared" si="56"/>
        <v>0</v>
      </c>
      <c r="I231" s="620">
        <f t="shared" si="56"/>
        <v>0</v>
      </c>
    </row>
    <row r="232" spans="1:9" s="528" customFormat="1" ht="24">
      <c r="A232" s="609">
        <v>6320</v>
      </c>
      <c r="B232" s="568" t="s">
        <v>240</v>
      </c>
      <c r="C232" s="531">
        <f t="shared" si="40"/>
        <v>0</v>
      </c>
      <c r="D232" s="610">
        <f aca="true" t="shared" si="57" ref="D232:I232">SUM(D233:D237)</f>
        <v>0</v>
      </c>
      <c r="E232" s="610">
        <f t="shared" si="57"/>
        <v>0</v>
      </c>
      <c r="F232" s="610">
        <f t="shared" si="57"/>
        <v>0</v>
      </c>
      <c r="G232" s="610">
        <f t="shared" si="57"/>
        <v>0</v>
      </c>
      <c r="H232" s="610">
        <f t="shared" si="57"/>
        <v>0</v>
      </c>
      <c r="I232" s="611">
        <f t="shared" si="57"/>
        <v>0</v>
      </c>
    </row>
    <row r="233" spans="1:9" s="528" customFormat="1" ht="12">
      <c r="A233" s="572">
        <v>6321</v>
      </c>
      <c r="B233" s="564" t="s">
        <v>241</v>
      </c>
      <c r="C233" s="537">
        <f t="shared" si="40"/>
        <v>0</v>
      </c>
      <c r="D233" s="538"/>
      <c r="E233" s="538"/>
      <c r="F233" s="538"/>
      <c r="G233" s="538"/>
      <c r="H233" s="538"/>
      <c r="I233" s="540"/>
    </row>
    <row r="234" spans="1:9" s="528" customFormat="1" ht="12">
      <c r="A234" s="572">
        <v>6322</v>
      </c>
      <c r="B234" s="564" t="s">
        <v>242</v>
      </c>
      <c r="C234" s="537">
        <f t="shared" si="40"/>
        <v>0</v>
      </c>
      <c r="D234" s="538"/>
      <c r="E234" s="538"/>
      <c r="F234" s="538"/>
      <c r="G234" s="538"/>
      <c r="H234" s="538"/>
      <c r="I234" s="540"/>
    </row>
    <row r="235" spans="1:9" s="528" customFormat="1" ht="24">
      <c r="A235" s="572">
        <v>6323</v>
      </c>
      <c r="B235" s="564" t="s">
        <v>243</v>
      </c>
      <c r="C235" s="537">
        <f t="shared" si="40"/>
        <v>0</v>
      </c>
      <c r="D235" s="538"/>
      <c r="E235" s="538"/>
      <c r="F235" s="538"/>
      <c r="G235" s="538"/>
      <c r="H235" s="538"/>
      <c r="I235" s="540"/>
    </row>
    <row r="236" spans="1:9" s="528" customFormat="1" ht="24">
      <c r="A236" s="572">
        <v>6324</v>
      </c>
      <c r="B236" s="564" t="s">
        <v>244</v>
      </c>
      <c r="C236" s="537">
        <f aca="true" t="shared" si="58" ref="C236:C288">SUM(D236:I236)</f>
        <v>0</v>
      </c>
      <c r="D236" s="538"/>
      <c r="E236" s="538"/>
      <c r="F236" s="538"/>
      <c r="G236" s="538"/>
      <c r="H236" s="538"/>
      <c r="I236" s="540"/>
    </row>
    <row r="237" spans="1:9" s="528" customFormat="1" ht="12">
      <c r="A237" s="572">
        <v>6329</v>
      </c>
      <c r="B237" s="564" t="s">
        <v>245</v>
      </c>
      <c r="C237" s="537">
        <f t="shared" si="58"/>
        <v>0</v>
      </c>
      <c r="D237" s="538"/>
      <c r="E237" s="538"/>
      <c r="F237" s="538"/>
      <c r="G237" s="538"/>
      <c r="H237" s="538"/>
      <c r="I237" s="540"/>
    </row>
    <row r="238" spans="1:9" s="528" customFormat="1" ht="24">
      <c r="A238" s="613">
        <v>6330</v>
      </c>
      <c r="B238" s="564" t="s">
        <v>246</v>
      </c>
      <c r="C238" s="537">
        <f t="shared" si="58"/>
        <v>0</v>
      </c>
      <c r="D238" s="538"/>
      <c r="E238" s="538"/>
      <c r="F238" s="538"/>
      <c r="G238" s="538"/>
      <c r="H238" s="538"/>
      <c r="I238" s="540"/>
    </row>
    <row r="239" spans="1:9" s="528" customFormat="1" ht="12">
      <c r="A239" s="613">
        <v>6360</v>
      </c>
      <c r="B239" s="564" t="s">
        <v>247</v>
      </c>
      <c r="C239" s="537">
        <f t="shared" si="58"/>
        <v>0</v>
      </c>
      <c r="D239" s="538"/>
      <c r="E239" s="538"/>
      <c r="F239" s="538"/>
      <c r="G239" s="538"/>
      <c r="H239" s="538"/>
      <c r="I239" s="540"/>
    </row>
    <row r="240" spans="1:9" s="528" customFormat="1" ht="36">
      <c r="A240" s="616">
        <v>6400</v>
      </c>
      <c r="B240" s="617" t="s">
        <v>248</v>
      </c>
      <c r="C240" s="618">
        <f t="shared" si="58"/>
        <v>0</v>
      </c>
      <c r="D240" s="619">
        <f aca="true" t="shared" si="59" ref="D240:I240">SUM(D241:D247)</f>
        <v>0</v>
      </c>
      <c r="E240" s="619">
        <f t="shared" si="59"/>
        <v>0</v>
      </c>
      <c r="F240" s="619">
        <f t="shared" si="59"/>
        <v>0</v>
      </c>
      <c r="G240" s="619">
        <f t="shared" si="59"/>
        <v>0</v>
      </c>
      <c r="H240" s="619">
        <f t="shared" si="59"/>
        <v>0</v>
      </c>
      <c r="I240" s="620">
        <f t="shared" si="59"/>
        <v>0</v>
      </c>
    </row>
    <row r="241" spans="1:9" s="528" customFormat="1" ht="12">
      <c r="A241" s="609">
        <v>6410</v>
      </c>
      <c r="B241" s="568" t="s">
        <v>249</v>
      </c>
      <c r="C241" s="531">
        <f t="shared" si="58"/>
        <v>0</v>
      </c>
      <c r="D241" s="532"/>
      <c r="E241" s="532"/>
      <c r="F241" s="532"/>
      <c r="G241" s="532"/>
      <c r="H241" s="532"/>
      <c r="I241" s="534"/>
    </row>
    <row r="242" spans="1:9" s="528" customFormat="1" ht="24">
      <c r="A242" s="613">
        <v>6420</v>
      </c>
      <c r="B242" s="564" t="s">
        <v>250</v>
      </c>
      <c r="C242" s="537">
        <f t="shared" si="58"/>
        <v>0</v>
      </c>
      <c r="D242" s="538"/>
      <c r="E242" s="538"/>
      <c r="F242" s="538"/>
      <c r="G242" s="538"/>
      <c r="H242" s="538"/>
      <c r="I242" s="540"/>
    </row>
    <row r="243" spans="1:9" s="528" customFormat="1" ht="12">
      <c r="A243" s="613">
        <v>6430</v>
      </c>
      <c r="B243" s="564" t="s">
        <v>251</v>
      </c>
      <c r="C243" s="537">
        <f t="shared" si="58"/>
        <v>0</v>
      </c>
      <c r="D243" s="538"/>
      <c r="E243" s="538"/>
      <c r="F243" s="538"/>
      <c r="G243" s="538"/>
      <c r="H243" s="538"/>
      <c r="I243" s="540"/>
    </row>
    <row r="244" spans="1:9" s="528" customFormat="1" ht="24">
      <c r="A244" s="613">
        <v>6440</v>
      </c>
      <c r="B244" s="564" t="s">
        <v>252</v>
      </c>
      <c r="C244" s="537">
        <f t="shared" si="58"/>
        <v>0</v>
      </c>
      <c r="D244" s="538"/>
      <c r="E244" s="538"/>
      <c r="F244" s="538"/>
      <c r="G244" s="538"/>
      <c r="H244" s="538"/>
      <c r="I244" s="540"/>
    </row>
    <row r="245" spans="1:9" s="528" customFormat="1" ht="36">
      <c r="A245" s="613">
        <v>6450</v>
      </c>
      <c r="B245" s="564" t="s">
        <v>253</v>
      </c>
      <c r="C245" s="537">
        <f t="shared" si="58"/>
        <v>0</v>
      </c>
      <c r="D245" s="538"/>
      <c r="E245" s="538"/>
      <c r="F245" s="538"/>
      <c r="G245" s="538"/>
      <c r="H245" s="538"/>
      <c r="I245" s="540"/>
    </row>
    <row r="246" spans="1:9" s="528" customFormat="1" ht="12">
      <c r="A246" s="613">
        <v>6460</v>
      </c>
      <c r="B246" s="564" t="s">
        <v>254</v>
      </c>
      <c r="C246" s="537">
        <f t="shared" si="58"/>
        <v>0</v>
      </c>
      <c r="D246" s="538"/>
      <c r="E246" s="538"/>
      <c r="F246" s="538"/>
      <c r="G246" s="538"/>
      <c r="H246" s="538"/>
      <c r="I246" s="540"/>
    </row>
    <row r="247" spans="1:9" s="528" customFormat="1" ht="36">
      <c r="A247" s="634">
        <v>6470</v>
      </c>
      <c r="B247" s="617" t="s">
        <v>255</v>
      </c>
      <c r="C247" s="618">
        <f t="shared" si="58"/>
        <v>0</v>
      </c>
      <c r="D247" s="622"/>
      <c r="E247" s="622"/>
      <c r="F247" s="622"/>
      <c r="G247" s="622"/>
      <c r="H247" s="622"/>
      <c r="I247" s="623"/>
    </row>
    <row r="248" spans="1:9" s="528" customFormat="1" ht="60">
      <c r="A248" s="641">
        <v>7000</v>
      </c>
      <c r="B248" s="642" t="s">
        <v>256</v>
      </c>
      <c r="C248" s="643">
        <f t="shared" si="58"/>
        <v>0</v>
      </c>
      <c r="D248" s="644">
        <f aca="true" t="shared" si="60" ref="D248:I248">SUM(D249,D262,D268)</f>
        <v>0</v>
      </c>
      <c r="E248" s="644">
        <f t="shared" si="60"/>
        <v>0</v>
      </c>
      <c r="F248" s="644">
        <f t="shared" si="60"/>
        <v>0</v>
      </c>
      <c r="G248" s="644">
        <f t="shared" si="60"/>
        <v>0</v>
      </c>
      <c r="H248" s="645">
        <f t="shared" si="60"/>
        <v>0</v>
      </c>
      <c r="I248" s="646">
        <f t="shared" si="60"/>
        <v>0</v>
      </c>
    </row>
    <row r="249" spans="1:9" s="528" customFormat="1" ht="24">
      <c r="A249" s="647">
        <v>7200</v>
      </c>
      <c r="B249" s="606" t="s">
        <v>257</v>
      </c>
      <c r="C249" s="551">
        <f t="shared" si="58"/>
        <v>0</v>
      </c>
      <c r="D249" s="607">
        <f aca="true" t="shared" si="61" ref="D249:I249">SUM(D250,D251,D254,D261)</f>
        <v>0</v>
      </c>
      <c r="E249" s="607">
        <f t="shared" si="61"/>
        <v>0</v>
      </c>
      <c r="F249" s="607">
        <f t="shared" si="61"/>
        <v>0</v>
      </c>
      <c r="G249" s="607">
        <f t="shared" si="61"/>
        <v>0</v>
      </c>
      <c r="H249" s="556">
        <f t="shared" si="61"/>
        <v>0</v>
      </c>
      <c r="I249" s="608">
        <f t="shared" si="61"/>
        <v>0</v>
      </c>
    </row>
    <row r="250" spans="1:9" s="528" customFormat="1" ht="36">
      <c r="A250" s="648">
        <v>7210</v>
      </c>
      <c r="B250" s="568" t="s">
        <v>258</v>
      </c>
      <c r="C250" s="531">
        <f t="shared" si="58"/>
        <v>0</v>
      </c>
      <c r="D250" s="532"/>
      <c r="E250" s="532"/>
      <c r="F250" s="532"/>
      <c r="G250" s="532"/>
      <c r="H250" s="532"/>
      <c r="I250" s="534"/>
    </row>
    <row r="251" spans="1:9" s="528" customFormat="1" ht="24">
      <c r="A251" s="649">
        <v>7220</v>
      </c>
      <c r="B251" s="564" t="s">
        <v>259</v>
      </c>
      <c r="C251" s="537">
        <f t="shared" si="58"/>
        <v>0</v>
      </c>
      <c r="D251" s="614">
        <f aca="true" t="shared" si="62" ref="D251:I251">SUM(D252:D253)</f>
        <v>0</v>
      </c>
      <c r="E251" s="614">
        <f t="shared" si="62"/>
        <v>0</v>
      </c>
      <c r="F251" s="614">
        <f t="shared" si="62"/>
        <v>0</v>
      </c>
      <c r="G251" s="614">
        <f t="shared" si="62"/>
        <v>0</v>
      </c>
      <c r="H251" s="614">
        <f t="shared" si="62"/>
        <v>0</v>
      </c>
      <c r="I251" s="615">
        <f t="shared" si="62"/>
        <v>0</v>
      </c>
    </row>
    <row r="252" spans="1:9" s="612" customFormat="1" ht="36">
      <c r="A252" s="650">
        <v>7221</v>
      </c>
      <c r="B252" s="564" t="s">
        <v>260</v>
      </c>
      <c r="C252" s="537">
        <f t="shared" si="58"/>
        <v>0</v>
      </c>
      <c r="D252" s="538"/>
      <c r="E252" s="538"/>
      <c r="F252" s="538"/>
      <c r="G252" s="538"/>
      <c r="H252" s="538"/>
      <c r="I252" s="540"/>
    </row>
    <row r="253" spans="1:9" s="612" customFormat="1" ht="36">
      <c r="A253" s="650">
        <v>7222</v>
      </c>
      <c r="B253" s="564" t="s">
        <v>261</v>
      </c>
      <c r="C253" s="537">
        <f t="shared" si="58"/>
        <v>0</v>
      </c>
      <c r="D253" s="538"/>
      <c r="E253" s="538"/>
      <c r="F253" s="538"/>
      <c r="G253" s="538"/>
      <c r="H253" s="538"/>
      <c r="I253" s="540"/>
    </row>
    <row r="254" spans="1:9" s="612" customFormat="1" ht="36">
      <c r="A254" s="649">
        <v>7240</v>
      </c>
      <c r="B254" s="564" t="s">
        <v>262</v>
      </c>
      <c r="C254" s="537">
        <f t="shared" si="58"/>
        <v>0</v>
      </c>
      <c r="D254" s="614">
        <f aca="true" t="shared" si="63" ref="D254:I254">SUM(D255:D260)</f>
        <v>0</v>
      </c>
      <c r="E254" s="614">
        <f t="shared" si="63"/>
        <v>0</v>
      </c>
      <c r="F254" s="614">
        <f t="shared" si="63"/>
        <v>0</v>
      </c>
      <c r="G254" s="614">
        <f t="shared" si="63"/>
        <v>0</v>
      </c>
      <c r="H254" s="614">
        <f t="shared" si="63"/>
        <v>0</v>
      </c>
      <c r="I254" s="615">
        <f t="shared" si="63"/>
        <v>0</v>
      </c>
    </row>
    <row r="255" spans="1:9" s="612" customFormat="1" ht="36">
      <c r="A255" s="650">
        <v>7241</v>
      </c>
      <c r="B255" s="564" t="s">
        <v>263</v>
      </c>
      <c r="C255" s="537">
        <f t="shared" si="58"/>
        <v>0</v>
      </c>
      <c r="D255" s="538"/>
      <c r="E255" s="538"/>
      <c r="F255" s="538"/>
      <c r="G255" s="538"/>
      <c r="H255" s="538"/>
      <c r="I255" s="540"/>
    </row>
    <row r="256" spans="1:9" s="612" customFormat="1" ht="36">
      <c r="A256" s="650">
        <v>7242</v>
      </c>
      <c r="B256" s="564" t="s">
        <v>264</v>
      </c>
      <c r="C256" s="537">
        <f t="shared" si="58"/>
        <v>0</v>
      </c>
      <c r="D256" s="538"/>
      <c r="E256" s="538"/>
      <c r="F256" s="538"/>
      <c r="G256" s="538"/>
      <c r="H256" s="538"/>
      <c r="I256" s="540"/>
    </row>
    <row r="257" spans="1:9" s="612" customFormat="1" ht="36">
      <c r="A257" s="650">
        <v>7243</v>
      </c>
      <c r="B257" s="564" t="s">
        <v>265</v>
      </c>
      <c r="C257" s="537">
        <f t="shared" si="58"/>
        <v>0</v>
      </c>
      <c r="D257" s="538"/>
      <c r="E257" s="538"/>
      <c r="F257" s="538"/>
      <c r="G257" s="538"/>
      <c r="H257" s="538"/>
      <c r="I257" s="540"/>
    </row>
    <row r="258" spans="1:9" s="612" customFormat="1" ht="36">
      <c r="A258" s="650">
        <v>7244</v>
      </c>
      <c r="B258" s="564" t="s">
        <v>266</v>
      </c>
      <c r="C258" s="537">
        <f t="shared" si="58"/>
        <v>0</v>
      </c>
      <c r="D258" s="538"/>
      <c r="E258" s="538"/>
      <c r="F258" s="538"/>
      <c r="G258" s="538"/>
      <c r="H258" s="538"/>
      <c r="I258" s="540"/>
    </row>
    <row r="259" spans="1:9" s="612" customFormat="1" ht="12">
      <c r="A259" s="650">
        <v>7245</v>
      </c>
      <c r="B259" s="564" t="s">
        <v>267</v>
      </c>
      <c r="C259" s="537">
        <f t="shared" si="58"/>
        <v>0</v>
      </c>
      <c r="D259" s="538"/>
      <c r="E259" s="538"/>
      <c r="F259" s="538"/>
      <c r="G259" s="538"/>
      <c r="H259" s="538"/>
      <c r="I259" s="540"/>
    </row>
    <row r="260" spans="1:9" s="612" customFormat="1" ht="72">
      <c r="A260" s="650">
        <v>7246</v>
      </c>
      <c r="B260" s="564" t="s">
        <v>268</v>
      </c>
      <c r="C260" s="537">
        <f t="shared" si="58"/>
        <v>0</v>
      </c>
      <c r="D260" s="538"/>
      <c r="E260" s="538"/>
      <c r="F260" s="538"/>
      <c r="G260" s="538"/>
      <c r="H260" s="538"/>
      <c r="I260" s="540"/>
    </row>
    <row r="261" spans="1:9" s="612" customFormat="1" ht="36">
      <c r="A261" s="651">
        <v>7260</v>
      </c>
      <c r="B261" s="617" t="s">
        <v>269</v>
      </c>
      <c r="C261" s="618">
        <f t="shared" si="58"/>
        <v>0</v>
      </c>
      <c r="D261" s="622"/>
      <c r="E261" s="622"/>
      <c r="F261" s="622"/>
      <c r="G261" s="622"/>
      <c r="H261" s="622"/>
      <c r="I261" s="623"/>
    </row>
    <row r="262" spans="1:9" s="612" customFormat="1" ht="24">
      <c r="A262" s="652">
        <v>7500</v>
      </c>
      <c r="B262" s="636" t="s">
        <v>270</v>
      </c>
      <c r="C262" s="637">
        <f t="shared" si="58"/>
        <v>0</v>
      </c>
      <c r="D262" s="638">
        <f aca="true" t="shared" si="64" ref="D262:I262">SUM(D263)</f>
        <v>0</v>
      </c>
      <c r="E262" s="638">
        <f t="shared" si="64"/>
        <v>0</v>
      </c>
      <c r="F262" s="638">
        <f t="shared" si="64"/>
        <v>0</v>
      </c>
      <c r="G262" s="638">
        <f t="shared" si="64"/>
        <v>0</v>
      </c>
      <c r="H262" s="653">
        <f t="shared" si="64"/>
        <v>0</v>
      </c>
      <c r="I262" s="640">
        <f t="shared" si="64"/>
        <v>0</v>
      </c>
    </row>
    <row r="263" spans="1:9" s="612" customFormat="1" ht="48">
      <c r="A263" s="654">
        <v>7510</v>
      </c>
      <c r="B263" s="559" t="s">
        <v>271</v>
      </c>
      <c r="C263" s="560">
        <f t="shared" si="58"/>
        <v>0</v>
      </c>
      <c r="D263" s="655">
        <f aca="true" t="shared" si="65" ref="D263:I263">SUM(D264:D267)</f>
        <v>0</v>
      </c>
      <c r="E263" s="655">
        <f t="shared" si="65"/>
        <v>0</v>
      </c>
      <c r="F263" s="655">
        <f t="shared" si="65"/>
        <v>0</v>
      </c>
      <c r="G263" s="655">
        <f t="shared" si="65"/>
        <v>0</v>
      </c>
      <c r="H263" s="656">
        <f t="shared" si="65"/>
        <v>0</v>
      </c>
      <c r="I263" s="657">
        <f t="shared" si="65"/>
        <v>0</v>
      </c>
    </row>
    <row r="264" spans="1:9" s="612" customFormat="1" ht="73.5" customHeight="1">
      <c r="A264" s="658">
        <v>7511</v>
      </c>
      <c r="B264" s="659" t="s">
        <v>272</v>
      </c>
      <c r="C264" s="660">
        <f t="shared" si="58"/>
        <v>0</v>
      </c>
      <c r="D264" s="661"/>
      <c r="E264" s="661"/>
      <c r="F264" s="661"/>
      <c r="G264" s="661"/>
      <c r="H264" s="661"/>
      <c r="I264" s="662"/>
    </row>
    <row r="265" spans="1:9" s="612" customFormat="1" ht="72">
      <c r="A265" s="650">
        <v>7512</v>
      </c>
      <c r="B265" s="564" t="s">
        <v>273</v>
      </c>
      <c r="C265" s="537">
        <f t="shared" si="58"/>
        <v>0</v>
      </c>
      <c r="D265" s="538"/>
      <c r="E265" s="538"/>
      <c r="F265" s="538"/>
      <c r="G265" s="538"/>
      <c r="H265" s="538"/>
      <c r="I265" s="540"/>
    </row>
    <row r="266" spans="1:9" s="612" customFormat="1" ht="72">
      <c r="A266" s="650">
        <v>7515</v>
      </c>
      <c r="B266" s="564" t="s">
        <v>274</v>
      </c>
      <c r="C266" s="537">
        <f t="shared" si="58"/>
        <v>0</v>
      </c>
      <c r="D266" s="538"/>
      <c r="E266" s="538"/>
      <c r="F266" s="538"/>
      <c r="G266" s="538"/>
      <c r="H266" s="538"/>
      <c r="I266" s="540"/>
    </row>
    <row r="267" spans="1:9" s="612" customFormat="1" ht="94.5" customHeight="1">
      <c r="A267" s="663">
        <v>7516</v>
      </c>
      <c r="B267" s="617" t="s">
        <v>275</v>
      </c>
      <c r="C267" s="618">
        <f t="shared" si="58"/>
        <v>0</v>
      </c>
      <c r="D267" s="622"/>
      <c r="E267" s="622"/>
      <c r="F267" s="622"/>
      <c r="G267" s="622"/>
      <c r="H267" s="622"/>
      <c r="I267" s="623"/>
    </row>
    <row r="268" spans="1:9" s="528" customFormat="1" ht="12">
      <c r="A268" s="647">
        <v>7700</v>
      </c>
      <c r="B268" s="636" t="s">
        <v>276</v>
      </c>
      <c r="C268" s="637">
        <f t="shared" si="58"/>
        <v>0</v>
      </c>
      <c r="D268" s="638">
        <f aca="true" t="shared" si="66" ref="D268:I268">SUM(D269,D272)</f>
        <v>0</v>
      </c>
      <c r="E268" s="638">
        <f t="shared" si="66"/>
        <v>0</v>
      </c>
      <c r="F268" s="638">
        <f t="shared" si="66"/>
        <v>0</v>
      </c>
      <c r="G268" s="638">
        <f t="shared" si="66"/>
        <v>0</v>
      </c>
      <c r="H268" s="639">
        <f t="shared" si="66"/>
        <v>0</v>
      </c>
      <c r="I268" s="640">
        <f t="shared" si="66"/>
        <v>0</v>
      </c>
    </row>
    <row r="269" spans="1:9" s="528" customFormat="1" ht="21" customHeight="1">
      <c r="A269" s="648">
        <v>7710</v>
      </c>
      <c r="B269" s="568" t="s">
        <v>277</v>
      </c>
      <c r="C269" s="531">
        <f t="shared" si="58"/>
        <v>0</v>
      </c>
      <c r="D269" s="610">
        <f aca="true" t="shared" si="67" ref="D269:I269">SUM(D270:D271)</f>
        <v>0</v>
      </c>
      <c r="E269" s="610">
        <f t="shared" si="67"/>
        <v>0</v>
      </c>
      <c r="F269" s="610">
        <f t="shared" si="67"/>
        <v>0</v>
      </c>
      <c r="G269" s="610">
        <f t="shared" si="67"/>
        <v>0</v>
      </c>
      <c r="H269" s="610">
        <f t="shared" si="67"/>
        <v>0</v>
      </c>
      <c r="I269" s="611">
        <f t="shared" si="67"/>
        <v>0</v>
      </c>
    </row>
    <row r="270" spans="1:9" s="612" customFormat="1" ht="36">
      <c r="A270" s="650">
        <v>7711</v>
      </c>
      <c r="B270" s="564" t="s">
        <v>278</v>
      </c>
      <c r="C270" s="537">
        <f t="shared" si="58"/>
        <v>0</v>
      </c>
      <c r="D270" s="538"/>
      <c r="E270" s="538"/>
      <c r="F270" s="538"/>
      <c r="G270" s="538"/>
      <c r="H270" s="538"/>
      <c r="I270" s="540"/>
    </row>
    <row r="271" spans="1:9" s="612" customFormat="1" ht="36">
      <c r="A271" s="650">
        <v>7712</v>
      </c>
      <c r="B271" s="564" t="s">
        <v>279</v>
      </c>
      <c r="C271" s="537">
        <f t="shared" si="58"/>
        <v>0</v>
      </c>
      <c r="D271" s="538"/>
      <c r="E271" s="538"/>
      <c r="F271" s="538"/>
      <c r="G271" s="538"/>
      <c r="H271" s="538"/>
      <c r="I271" s="540"/>
    </row>
    <row r="272" spans="1:9" s="612" customFormat="1" ht="12">
      <c r="A272" s="651">
        <v>7720</v>
      </c>
      <c r="B272" s="617" t="s">
        <v>280</v>
      </c>
      <c r="C272" s="618">
        <f t="shared" si="58"/>
        <v>0</v>
      </c>
      <c r="D272" s="622"/>
      <c r="E272" s="622"/>
      <c r="F272" s="622"/>
      <c r="G272" s="622"/>
      <c r="H272" s="622"/>
      <c r="I272" s="623"/>
    </row>
    <row r="273" spans="1:9" s="528" customFormat="1" ht="48">
      <c r="A273" s="664">
        <v>9000</v>
      </c>
      <c r="B273" s="665" t="s">
        <v>281</v>
      </c>
      <c r="C273" s="602">
        <f t="shared" si="58"/>
        <v>0</v>
      </c>
      <c r="D273" s="603">
        <f aca="true" t="shared" si="68" ref="D273:I273">SUM(D274,D277,D279,D281)</f>
        <v>0</v>
      </c>
      <c r="E273" s="603">
        <f t="shared" si="68"/>
        <v>0</v>
      </c>
      <c r="F273" s="603">
        <f t="shared" si="68"/>
        <v>0</v>
      </c>
      <c r="G273" s="603">
        <f t="shared" si="68"/>
        <v>0</v>
      </c>
      <c r="H273" s="604">
        <f t="shared" si="68"/>
        <v>0</v>
      </c>
      <c r="I273" s="605">
        <f t="shared" si="68"/>
        <v>0</v>
      </c>
    </row>
    <row r="274" spans="1:9" s="528" customFormat="1" ht="36">
      <c r="A274" s="666">
        <v>9200</v>
      </c>
      <c r="B274" s="667" t="s">
        <v>282</v>
      </c>
      <c r="C274" s="551">
        <f t="shared" si="58"/>
        <v>0</v>
      </c>
      <c r="D274" s="607">
        <f aca="true" t="shared" si="69" ref="D274:I274">SUM(D275:D276)</f>
        <v>0</v>
      </c>
      <c r="E274" s="607">
        <f t="shared" si="69"/>
        <v>0</v>
      </c>
      <c r="F274" s="607">
        <f t="shared" si="69"/>
        <v>0</v>
      </c>
      <c r="G274" s="607">
        <f t="shared" si="69"/>
        <v>0</v>
      </c>
      <c r="H274" s="556">
        <f t="shared" si="69"/>
        <v>0</v>
      </c>
      <c r="I274" s="608">
        <f t="shared" si="69"/>
        <v>0</v>
      </c>
    </row>
    <row r="275" spans="1:9" s="528" customFormat="1" ht="36">
      <c r="A275" s="668">
        <v>9210</v>
      </c>
      <c r="B275" s="669" t="s">
        <v>283</v>
      </c>
      <c r="C275" s="531">
        <f t="shared" si="58"/>
        <v>0</v>
      </c>
      <c r="D275" s="532"/>
      <c r="E275" s="532"/>
      <c r="F275" s="532"/>
      <c r="G275" s="532"/>
      <c r="H275" s="532"/>
      <c r="I275" s="534"/>
    </row>
    <row r="276" spans="1:9" s="528" customFormat="1" ht="36">
      <c r="A276" s="670">
        <v>9220</v>
      </c>
      <c r="B276" s="671" t="s">
        <v>284</v>
      </c>
      <c r="C276" s="537">
        <f t="shared" si="58"/>
        <v>0</v>
      </c>
      <c r="D276" s="538"/>
      <c r="E276" s="538"/>
      <c r="F276" s="538"/>
      <c r="G276" s="538"/>
      <c r="H276" s="538"/>
      <c r="I276" s="540"/>
    </row>
    <row r="277" spans="1:9" s="528" customFormat="1" ht="36">
      <c r="A277" s="672">
        <v>9300</v>
      </c>
      <c r="B277" s="673" t="s">
        <v>285</v>
      </c>
      <c r="C277" s="618">
        <f t="shared" si="58"/>
        <v>0</v>
      </c>
      <c r="D277" s="619">
        <f aca="true" t="shared" si="70" ref="D277:I277">SUM(D278)</f>
        <v>0</v>
      </c>
      <c r="E277" s="619">
        <f t="shared" si="70"/>
        <v>0</v>
      </c>
      <c r="F277" s="619">
        <f t="shared" si="70"/>
        <v>0</v>
      </c>
      <c r="G277" s="619">
        <f t="shared" si="70"/>
        <v>0</v>
      </c>
      <c r="H277" s="619">
        <f t="shared" si="70"/>
        <v>0</v>
      </c>
      <c r="I277" s="620">
        <f t="shared" si="70"/>
        <v>0</v>
      </c>
    </row>
    <row r="278" spans="1:9" s="528" customFormat="1" ht="48">
      <c r="A278" s="668">
        <v>9320</v>
      </c>
      <c r="B278" s="669" t="s">
        <v>286</v>
      </c>
      <c r="C278" s="531">
        <f t="shared" si="58"/>
        <v>0</v>
      </c>
      <c r="D278" s="532"/>
      <c r="E278" s="532"/>
      <c r="F278" s="532"/>
      <c r="G278" s="532"/>
      <c r="H278" s="532"/>
      <c r="I278" s="534"/>
    </row>
    <row r="279" spans="1:9" s="528" customFormat="1" ht="36">
      <c r="A279" s="672">
        <v>9400</v>
      </c>
      <c r="B279" s="673" t="s">
        <v>287</v>
      </c>
      <c r="C279" s="618">
        <f t="shared" si="58"/>
        <v>0</v>
      </c>
      <c r="D279" s="619">
        <f aca="true" t="shared" si="71" ref="D279:I279">SUM(D280:D280)</f>
        <v>0</v>
      </c>
      <c r="E279" s="619">
        <f t="shared" si="71"/>
        <v>0</v>
      </c>
      <c r="F279" s="619">
        <f t="shared" si="71"/>
        <v>0</v>
      </c>
      <c r="G279" s="619">
        <f t="shared" si="71"/>
        <v>0</v>
      </c>
      <c r="H279" s="619">
        <f t="shared" si="71"/>
        <v>0</v>
      </c>
      <c r="I279" s="620">
        <f t="shared" si="71"/>
        <v>0</v>
      </c>
    </row>
    <row r="280" spans="1:9" s="528" customFormat="1" ht="48">
      <c r="A280" s="668">
        <v>9420</v>
      </c>
      <c r="B280" s="669" t="s">
        <v>288</v>
      </c>
      <c r="C280" s="531">
        <f t="shared" si="58"/>
        <v>0</v>
      </c>
      <c r="D280" s="532"/>
      <c r="E280" s="532"/>
      <c r="F280" s="532"/>
      <c r="G280" s="532"/>
      <c r="H280" s="532"/>
      <c r="I280" s="534"/>
    </row>
    <row r="281" spans="1:9" s="528" customFormat="1" ht="36">
      <c r="A281" s="672">
        <v>9600</v>
      </c>
      <c r="B281" s="674" t="s">
        <v>289</v>
      </c>
      <c r="C281" s="618">
        <f t="shared" si="58"/>
        <v>0</v>
      </c>
      <c r="D281" s="619">
        <f aca="true" t="shared" si="72" ref="D281:I281">SUM(D282)</f>
        <v>0</v>
      </c>
      <c r="E281" s="619">
        <f t="shared" si="72"/>
        <v>0</v>
      </c>
      <c r="F281" s="619">
        <f t="shared" si="72"/>
        <v>0</v>
      </c>
      <c r="G281" s="619">
        <f t="shared" si="72"/>
        <v>0</v>
      </c>
      <c r="H281" s="619">
        <f t="shared" si="72"/>
        <v>0</v>
      </c>
      <c r="I281" s="620">
        <f t="shared" si="72"/>
        <v>0</v>
      </c>
    </row>
    <row r="282" spans="1:9" s="528" customFormat="1" ht="36">
      <c r="A282" s="668">
        <v>9610</v>
      </c>
      <c r="B282" s="669" t="s">
        <v>290</v>
      </c>
      <c r="C282" s="531">
        <f t="shared" si="58"/>
        <v>0</v>
      </c>
      <c r="D282" s="610">
        <f aca="true" t="shared" si="73" ref="D282:I282">SUM(D283:D285)</f>
        <v>0</v>
      </c>
      <c r="E282" s="610">
        <f t="shared" si="73"/>
        <v>0</v>
      </c>
      <c r="F282" s="610">
        <f t="shared" si="73"/>
        <v>0</v>
      </c>
      <c r="G282" s="610">
        <f t="shared" si="73"/>
        <v>0</v>
      </c>
      <c r="H282" s="610">
        <f t="shared" si="73"/>
        <v>0</v>
      </c>
      <c r="I282" s="611">
        <f t="shared" si="73"/>
        <v>0</v>
      </c>
    </row>
    <row r="283" spans="1:9" s="528" customFormat="1" ht="72">
      <c r="A283" s="675">
        <v>9611</v>
      </c>
      <c r="B283" s="671" t="s">
        <v>291</v>
      </c>
      <c r="C283" s="537">
        <f t="shared" si="58"/>
        <v>0</v>
      </c>
      <c r="D283" s="538"/>
      <c r="E283" s="538"/>
      <c r="F283" s="538"/>
      <c r="G283" s="538"/>
      <c r="H283" s="538"/>
      <c r="I283" s="540"/>
    </row>
    <row r="284" spans="1:9" s="528" customFormat="1" ht="60">
      <c r="A284" s="675">
        <v>9612</v>
      </c>
      <c r="B284" s="671" t="s">
        <v>292</v>
      </c>
      <c r="C284" s="537">
        <f t="shared" si="58"/>
        <v>0</v>
      </c>
      <c r="D284" s="538"/>
      <c r="E284" s="538"/>
      <c r="F284" s="538"/>
      <c r="G284" s="538"/>
      <c r="H284" s="538"/>
      <c r="I284" s="540"/>
    </row>
    <row r="285" spans="1:9" s="528" customFormat="1" ht="87" customHeight="1">
      <c r="A285" s="675">
        <v>9619</v>
      </c>
      <c r="B285" s="671" t="s">
        <v>293</v>
      </c>
      <c r="C285" s="537">
        <f t="shared" si="58"/>
        <v>0</v>
      </c>
      <c r="D285" s="538"/>
      <c r="E285" s="538"/>
      <c r="F285" s="538"/>
      <c r="G285" s="538"/>
      <c r="H285" s="538"/>
      <c r="I285" s="540"/>
    </row>
    <row r="286" spans="1:9" s="528" customFormat="1" ht="12">
      <c r="A286" s="676"/>
      <c r="B286" s="564" t="s">
        <v>294</v>
      </c>
      <c r="C286" s="537">
        <f t="shared" si="58"/>
        <v>0</v>
      </c>
      <c r="D286" s="614">
        <f aca="true" t="shared" si="74" ref="D286:I286">SUM(D287:D288)</f>
        <v>0</v>
      </c>
      <c r="E286" s="614">
        <f t="shared" si="74"/>
        <v>0</v>
      </c>
      <c r="F286" s="614">
        <f t="shared" si="74"/>
        <v>0</v>
      </c>
      <c r="G286" s="614">
        <f t="shared" si="74"/>
        <v>0</v>
      </c>
      <c r="H286" s="614">
        <f t="shared" si="74"/>
        <v>0</v>
      </c>
      <c r="I286" s="615">
        <f t="shared" si="74"/>
        <v>0</v>
      </c>
    </row>
    <row r="287" spans="1:9" s="528" customFormat="1" ht="12">
      <c r="A287" s="676"/>
      <c r="B287" s="536" t="s">
        <v>30</v>
      </c>
      <c r="C287" s="537">
        <f t="shared" si="58"/>
        <v>0</v>
      </c>
      <c r="D287" s="538"/>
      <c r="E287" s="538"/>
      <c r="F287" s="538"/>
      <c r="G287" s="538"/>
      <c r="H287" s="538"/>
      <c r="I287" s="540"/>
    </row>
    <row r="288" spans="1:9" s="528" customFormat="1" ht="12">
      <c r="A288" s="677"/>
      <c r="B288" s="678" t="s">
        <v>31</v>
      </c>
      <c r="C288" s="618">
        <f t="shared" si="58"/>
        <v>0</v>
      </c>
      <c r="D288" s="622"/>
      <c r="E288" s="622"/>
      <c r="F288" s="622"/>
      <c r="G288" s="622"/>
      <c r="H288" s="622"/>
      <c r="I288" s="623"/>
    </row>
    <row r="289" spans="1:9" s="681" customFormat="1" ht="12">
      <c r="A289" s="679"/>
      <c r="B289" s="680" t="s">
        <v>295</v>
      </c>
      <c r="C289" s="637">
        <f aca="true" t="shared" si="75" ref="C289:I289">SUM(C286,C273,C248,C220,C184,C176,C169,C71,C47)</f>
        <v>2000</v>
      </c>
      <c r="D289" s="638">
        <f t="shared" si="75"/>
        <v>2000</v>
      </c>
      <c r="E289" s="638">
        <f t="shared" si="75"/>
        <v>0</v>
      </c>
      <c r="F289" s="638">
        <f t="shared" si="75"/>
        <v>0</v>
      </c>
      <c r="G289" s="638">
        <f t="shared" si="75"/>
        <v>0</v>
      </c>
      <c r="H289" s="639">
        <f t="shared" si="75"/>
        <v>0</v>
      </c>
      <c r="I289" s="640">
        <f t="shared" si="75"/>
        <v>0</v>
      </c>
    </row>
    <row r="290" spans="1:9" s="681" customFormat="1" ht="3" customHeight="1">
      <c r="A290" s="679"/>
      <c r="B290" s="682"/>
      <c r="C290" s="637"/>
      <c r="D290" s="638"/>
      <c r="E290" s="638"/>
      <c r="F290" s="638"/>
      <c r="G290" s="638"/>
      <c r="H290" s="639"/>
      <c r="I290" s="640"/>
    </row>
    <row r="291" spans="1:9" s="686" customFormat="1" ht="12">
      <c r="A291" s="760" t="s">
        <v>296</v>
      </c>
      <c r="B291" s="761"/>
      <c r="C291" s="683">
        <f>SUM(D291:I291)</f>
        <v>0</v>
      </c>
      <c r="D291" s="683">
        <f>D21-D45</f>
        <v>0</v>
      </c>
      <c r="E291" s="683">
        <f>E21-E45</f>
        <v>0</v>
      </c>
      <c r="F291" s="683">
        <f>F21-F45</f>
        <v>0</v>
      </c>
      <c r="G291" s="683">
        <f>SUM(G21:G22)-G45</f>
        <v>0</v>
      </c>
      <c r="H291" s="684">
        <f>H23-H45</f>
        <v>0</v>
      </c>
      <c r="I291" s="685">
        <f>SUM(I40:I42)-I45</f>
        <v>0</v>
      </c>
    </row>
    <row r="292" spans="1:9" s="681" customFormat="1" ht="3" customHeight="1">
      <c r="A292" s="687"/>
      <c r="B292" s="688"/>
      <c r="C292" s="637"/>
      <c r="D292" s="638"/>
      <c r="E292" s="638"/>
      <c r="F292" s="638"/>
      <c r="G292" s="638"/>
      <c r="H292" s="639"/>
      <c r="I292" s="640"/>
    </row>
    <row r="293" spans="1:9" s="686" customFormat="1" ht="12">
      <c r="A293" s="760" t="s">
        <v>297</v>
      </c>
      <c r="B293" s="761"/>
      <c r="C293" s="689">
        <f aca="true" t="shared" si="76" ref="C293:I293">SUM(C294,C296)-C304+C306</f>
        <v>0</v>
      </c>
      <c r="D293" s="683">
        <f t="shared" si="76"/>
        <v>0</v>
      </c>
      <c r="E293" s="683">
        <f t="shared" si="76"/>
        <v>0</v>
      </c>
      <c r="F293" s="683">
        <f t="shared" si="76"/>
        <v>0</v>
      </c>
      <c r="G293" s="683">
        <f t="shared" si="76"/>
        <v>0</v>
      </c>
      <c r="H293" s="684">
        <f t="shared" si="76"/>
        <v>0</v>
      </c>
      <c r="I293" s="685">
        <f t="shared" si="76"/>
        <v>0</v>
      </c>
    </row>
    <row r="294" spans="1:9" s="686" customFormat="1" ht="12">
      <c r="A294" s="690" t="s">
        <v>298</v>
      </c>
      <c r="B294" s="691" t="s">
        <v>299</v>
      </c>
      <c r="C294" s="683">
        <f aca="true" t="shared" si="77" ref="C294:I294">C18-C286</f>
        <v>0</v>
      </c>
      <c r="D294" s="683">
        <f t="shared" si="77"/>
        <v>0</v>
      </c>
      <c r="E294" s="683">
        <f t="shared" si="77"/>
        <v>0</v>
      </c>
      <c r="F294" s="683">
        <f t="shared" si="77"/>
        <v>0</v>
      </c>
      <c r="G294" s="683">
        <f t="shared" si="77"/>
        <v>0</v>
      </c>
      <c r="H294" s="684">
        <f t="shared" si="77"/>
        <v>0</v>
      </c>
      <c r="I294" s="685">
        <f t="shared" si="77"/>
        <v>0</v>
      </c>
    </row>
    <row r="295" spans="1:9" s="681" customFormat="1" ht="3" customHeight="1">
      <c r="A295" s="679"/>
      <c r="B295" s="682"/>
      <c r="C295" s="637"/>
      <c r="D295" s="638"/>
      <c r="E295" s="638"/>
      <c r="F295" s="638"/>
      <c r="G295" s="638"/>
      <c r="H295" s="639"/>
      <c r="I295" s="640"/>
    </row>
    <row r="296" spans="1:9" s="686" customFormat="1" ht="12">
      <c r="A296" s="692" t="s">
        <v>300</v>
      </c>
      <c r="B296" s="693" t="s">
        <v>301</v>
      </c>
      <c r="C296" s="683">
        <f aca="true" t="shared" si="78" ref="C296:I296">SUM(C297,C299,C301)-SUM(C298,C300,C302)</f>
        <v>0</v>
      </c>
      <c r="D296" s="683">
        <f t="shared" si="78"/>
        <v>0</v>
      </c>
      <c r="E296" s="683">
        <f t="shared" si="78"/>
        <v>0</v>
      </c>
      <c r="F296" s="683">
        <f t="shared" si="78"/>
        <v>0</v>
      </c>
      <c r="G296" s="683">
        <f t="shared" si="78"/>
        <v>0</v>
      </c>
      <c r="H296" s="684">
        <f t="shared" si="78"/>
        <v>0</v>
      </c>
      <c r="I296" s="685">
        <f t="shared" si="78"/>
        <v>0</v>
      </c>
    </row>
    <row r="297" spans="1:9" s="681" customFormat="1" ht="12">
      <c r="A297" s="694" t="s">
        <v>302</v>
      </c>
      <c r="B297" s="695" t="s">
        <v>303</v>
      </c>
      <c r="C297" s="531">
        <f aca="true" t="shared" si="79" ref="C297:C302">SUM(D297:I297)</f>
        <v>0</v>
      </c>
      <c r="D297" s="532"/>
      <c r="E297" s="532"/>
      <c r="F297" s="532"/>
      <c r="G297" s="532"/>
      <c r="H297" s="533"/>
      <c r="I297" s="534"/>
    </row>
    <row r="298" spans="1:9" s="681" customFormat="1" ht="12">
      <c r="A298" s="676" t="s">
        <v>304</v>
      </c>
      <c r="B298" s="696" t="s">
        <v>305</v>
      </c>
      <c r="C298" s="537">
        <f t="shared" si="79"/>
        <v>0</v>
      </c>
      <c r="D298" s="538"/>
      <c r="E298" s="538"/>
      <c r="F298" s="538"/>
      <c r="G298" s="538"/>
      <c r="H298" s="539"/>
      <c r="I298" s="540"/>
    </row>
    <row r="299" spans="1:9" s="681" customFormat="1" ht="12">
      <c r="A299" s="676" t="s">
        <v>306</v>
      </c>
      <c r="B299" s="696" t="s">
        <v>307</v>
      </c>
      <c r="C299" s="537">
        <f t="shared" si="79"/>
        <v>0</v>
      </c>
      <c r="D299" s="538"/>
      <c r="E299" s="538"/>
      <c r="F299" s="538"/>
      <c r="G299" s="538"/>
      <c r="H299" s="539"/>
      <c r="I299" s="540"/>
    </row>
    <row r="300" spans="1:9" s="681" customFormat="1" ht="12">
      <c r="A300" s="676" t="s">
        <v>308</v>
      </c>
      <c r="B300" s="696" t="s">
        <v>309</v>
      </c>
      <c r="C300" s="537">
        <f t="shared" si="79"/>
        <v>0</v>
      </c>
      <c r="D300" s="538"/>
      <c r="E300" s="538"/>
      <c r="F300" s="538"/>
      <c r="G300" s="538"/>
      <c r="H300" s="539"/>
      <c r="I300" s="540"/>
    </row>
    <row r="301" spans="1:9" s="681" customFormat="1" ht="12">
      <c r="A301" s="676" t="s">
        <v>310</v>
      </c>
      <c r="B301" s="696" t="s">
        <v>311</v>
      </c>
      <c r="C301" s="537">
        <f t="shared" si="79"/>
        <v>0</v>
      </c>
      <c r="D301" s="538"/>
      <c r="E301" s="538"/>
      <c r="F301" s="538"/>
      <c r="G301" s="538"/>
      <c r="H301" s="539"/>
      <c r="I301" s="540"/>
    </row>
    <row r="302" spans="1:9" s="681" customFormat="1" ht="12">
      <c r="A302" s="697" t="s">
        <v>312</v>
      </c>
      <c r="B302" s="698" t="s">
        <v>313</v>
      </c>
      <c r="C302" s="699">
        <f t="shared" si="79"/>
        <v>0</v>
      </c>
      <c r="D302" s="700"/>
      <c r="E302" s="700"/>
      <c r="F302" s="700"/>
      <c r="G302" s="700"/>
      <c r="H302" s="701"/>
      <c r="I302" s="702"/>
    </row>
    <row r="303" spans="1:9" s="681" customFormat="1" ht="3" customHeight="1">
      <c r="A303" s="703"/>
      <c r="B303" s="682"/>
      <c r="C303" s="637"/>
      <c r="D303" s="704"/>
      <c r="E303" s="704"/>
      <c r="F303" s="704"/>
      <c r="G303" s="704"/>
      <c r="H303" s="705"/>
      <c r="I303" s="706"/>
    </row>
    <row r="304" spans="1:9" s="686" customFormat="1" ht="12">
      <c r="A304" s="692" t="s">
        <v>314</v>
      </c>
      <c r="B304" s="693" t="s">
        <v>315</v>
      </c>
      <c r="C304" s="689">
        <f>SUM(D304:I304)</f>
        <v>0</v>
      </c>
      <c r="D304" s="707"/>
      <c r="E304" s="707"/>
      <c r="F304" s="707"/>
      <c r="G304" s="707"/>
      <c r="H304" s="708"/>
      <c r="I304" s="709"/>
    </row>
    <row r="305" spans="1:9" s="686" customFormat="1" ht="3" customHeight="1">
      <c r="A305" s="710"/>
      <c r="B305" s="711"/>
      <c r="C305" s="712"/>
      <c r="D305" s="713"/>
      <c r="E305" s="714"/>
      <c r="F305" s="714"/>
      <c r="G305" s="715"/>
      <c r="H305" s="714"/>
      <c r="I305" s="716"/>
    </row>
    <row r="306" spans="1:9" s="686" customFormat="1" ht="48">
      <c r="A306" s="710" t="s">
        <v>316</v>
      </c>
      <c r="B306" s="717" t="s">
        <v>317</v>
      </c>
      <c r="C306" s="718">
        <f>SUM(D306:I306)</f>
        <v>0</v>
      </c>
      <c r="D306" s="704"/>
      <c r="E306" s="719"/>
      <c r="F306" s="720"/>
      <c r="G306" s="704"/>
      <c r="H306" s="719"/>
      <c r="I306" s="706"/>
    </row>
    <row r="307" s="528" customFormat="1" ht="11.25"/>
    <row r="308" s="528" customFormat="1" ht="11.25"/>
    <row r="309" s="528" customFormat="1" ht="11.25"/>
    <row r="310" s="528" customFormat="1" ht="11.25"/>
    <row r="311" s="528" customFormat="1" ht="11.25"/>
    <row r="312" s="528" customFormat="1" ht="11.25"/>
    <row r="313" s="528" customFormat="1" ht="11.25"/>
    <row r="314" s="528" customFormat="1" ht="11.25"/>
    <row r="315" s="528" customFormat="1" ht="11.25"/>
    <row r="316" s="528" customFormat="1" ht="11.25"/>
    <row r="317" s="528" customFormat="1" ht="11.25"/>
    <row r="318" s="528" customFormat="1" ht="11.25"/>
    <row r="319" s="528" customFormat="1" ht="11.25"/>
    <row r="320" s="528" customFormat="1" ht="11.25"/>
    <row r="321" s="528" customFormat="1" ht="11.25"/>
    <row r="322" s="528" customFormat="1" ht="11.25"/>
    <row r="323" s="528" customFormat="1" ht="11.25"/>
    <row r="324" s="528" customFormat="1" ht="11.25"/>
    <row r="325" s="528" customFormat="1" ht="11.25"/>
    <row r="326" spans="1:9" s="528" customFormat="1" ht="11.25">
      <c r="A326" s="721"/>
      <c r="B326" s="721"/>
      <c r="C326" s="721"/>
      <c r="D326" s="721"/>
      <c r="E326" s="721"/>
      <c r="F326" s="721"/>
      <c r="G326" s="721"/>
      <c r="H326" s="721"/>
      <c r="I326" s="721"/>
    </row>
    <row r="327" spans="1:9" s="528" customFormat="1" ht="11.25">
      <c r="A327" s="721"/>
      <c r="B327" s="721"/>
      <c r="C327" s="721"/>
      <c r="D327" s="721"/>
      <c r="E327" s="721"/>
      <c r="F327" s="721"/>
      <c r="G327" s="721"/>
      <c r="H327" s="721"/>
      <c r="I327" s="721"/>
    </row>
    <row r="328" spans="1:9" s="528" customFormat="1" ht="11.25">
      <c r="A328" s="721"/>
      <c r="B328" s="721"/>
      <c r="C328" s="721"/>
      <c r="D328" s="721"/>
      <c r="E328" s="721"/>
      <c r="F328" s="721"/>
      <c r="G328" s="721"/>
      <c r="H328" s="721"/>
      <c r="I328" s="721"/>
    </row>
    <row r="329" spans="1:9" s="528" customFormat="1" ht="11.25">
      <c r="A329" s="721"/>
      <c r="B329" s="721"/>
      <c r="C329" s="721"/>
      <c r="D329" s="721"/>
      <c r="E329" s="721"/>
      <c r="F329" s="721"/>
      <c r="G329" s="721"/>
      <c r="H329" s="721"/>
      <c r="I329" s="721"/>
    </row>
    <row r="330" spans="1:9" s="528" customFormat="1" ht="11.25">
      <c r="A330" s="721"/>
      <c r="B330" s="721"/>
      <c r="C330" s="721"/>
      <c r="D330" s="721"/>
      <c r="E330" s="721"/>
      <c r="F330" s="721"/>
      <c r="G330" s="721"/>
      <c r="H330" s="721"/>
      <c r="I330" s="721"/>
    </row>
    <row r="331" spans="1:9" s="528" customFormat="1" ht="11.25">
      <c r="A331" s="721"/>
      <c r="B331" s="721"/>
      <c r="C331" s="721"/>
      <c r="D331" s="721"/>
      <c r="E331" s="721"/>
      <c r="F331" s="721"/>
      <c r="G331" s="721"/>
      <c r="H331" s="721"/>
      <c r="I331" s="721"/>
    </row>
    <row r="332" spans="1:9" s="528" customFormat="1" ht="11.25">
      <c r="A332" s="721"/>
      <c r="B332" s="721"/>
      <c r="C332" s="721"/>
      <c r="D332" s="721"/>
      <c r="E332" s="721"/>
      <c r="F332" s="721"/>
      <c r="G332" s="721"/>
      <c r="H332" s="721"/>
      <c r="I332" s="721"/>
    </row>
    <row r="333" spans="1:9" s="528" customFormat="1" ht="11.25">
      <c r="A333" s="721"/>
      <c r="B333" s="721"/>
      <c r="C333" s="721"/>
      <c r="D333" s="721"/>
      <c r="E333" s="721"/>
      <c r="F333" s="721"/>
      <c r="G333" s="721"/>
      <c r="H333" s="721"/>
      <c r="I333" s="721"/>
    </row>
    <row r="334" spans="1:9" s="528" customFormat="1" ht="11.25">
      <c r="A334" s="721"/>
      <c r="B334" s="721"/>
      <c r="C334" s="721"/>
      <c r="D334" s="721"/>
      <c r="E334" s="721"/>
      <c r="F334" s="721"/>
      <c r="G334" s="721"/>
      <c r="H334" s="721"/>
      <c r="I334" s="721"/>
    </row>
    <row r="335" spans="1:9" s="528" customFormat="1" ht="11.25">
      <c r="A335" s="721"/>
      <c r="B335" s="721"/>
      <c r="C335" s="721"/>
      <c r="D335" s="721"/>
      <c r="E335" s="721"/>
      <c r="F335" s="721"/>
      <c r="G335" s="721"/>
      <c r="H335" s="721"/>
      <c r="I335" s="721"/>
    </row>
    <row r="336" spans="1:9" s="528" customFormat="1" ht="11.25">
      <c r="A336" s="721"/>
      <c r="B336" s="721"/>
      <c r="C336" s="721"/>
      <c r="D336" s="721"/>
      <c r="E336" s="721"/>
      <c r="F336" s="721"/>
      <c r="G336" s="721"/>
      <c r="H336" s="721"/>
      <c r="I336" s="721"/>
    </row>
    <row r="337" spans="1:9" s="528" customFormat="1" ht="11.25">
      <c r="A337" s="721"/>
      <c r="B337" s="721"/>
      <c r="C337" s="721"/>
      <c r="D337" s="721"/>
      <c r="E337" s="721"/>
      <c r="F337" s="721"/>
      <c r="G337" s="721"/>
      <c r="H337" s="721"/>
      <c r="I337" s="721"/>
    </row>
    <row r="338" spans="1:9" s="528" customFormat="1" ht="11.25">
      <c r="A338" s="721"/>
      <c r="B338" s="721"/>
      <c r="C338" s="721"/>
      <c r="D338" s="721"/>
      <c r="E338" s="721"/>
      <c r="F338" s="721"/>
      <c r="G338" s="721"/>
      <c r="H338" s="721"/>
      <c r="I338" s="721"/>
    </row>
    <row r="339" spans="1:9" s="528" customFormat="1" ht="11.25">
      <c r="A339" s="721"/>
      <c r="B339" s="721"/>
      <c r="C339" s="721"/>
      <c r="D339" s="721"/>
      <c r="E339" s="721"/>
      <c r="F339" s="721"/>
      <c r="G339" s="721"/>
      <c r="H339" s="721"/>
      <c r="I339" s="721"/>
    </row>
    <row r="340" spans="1:9" s="528" customFormat="1" ht="11.25">
      <c r="A340" s="721"/>
      <c r="B340" s="721"/>
      <c r="C340" s="721"/>
      <c r="D340" s="721"/>
      <c r="E340" s="721"/>
      <c r="F340" s="721"/>
      <c r="G340" s="721"/>
      <c r="H340" s="721"/>
      <c r="I340" s="721"/>
    </row>
    <row r="341" spans="1:9" s="528" customFormat="1" ht="11.25">
      <c r="A341" s="721"/>
      <c r="B341" s="721"/>
      <c r="C341" s="721"/>
      <c r="D341" s="721"/>
      <c r="E341" s="721"/>
      <c r="F341" s="721"/>
      <c r="G341" s="721"/>
      <c r="H341" s="721"/>
      <c r="I341" s="721"/>
    </row>
    <row r="342" spans="1:9" s="528" customFormat="1" ht="11.25">
      <c r="A342" s="721"/>
      <c r="B342" s="721"/>
      <c r="C342" s="721"/>
      <c r="D342" s="721"/>
      <c r="E342" s="721"/>
      <c r="F342" s="721"/>
      <c r="G342" s="721"/>
      <c r="H342" s="721"/>
      <c r="I342" s="721"/>
    </row>
    <row r="343" spans="1:9" s="528" customFormat="1" ht="11.25">
      <c r="A343" s="721"/>
      <c r="B343" s="721"/>
      <c r="C343" s="721"/>
      <c r="D343" s="721"/>
      <c r="E343" s="721"/>
      <c r="F343" s="721"/>
      <c r="G343" s="721"/>
      <c r="H343" s="721"/>
      <c r="I343" s="721"/>
    </row>
    <row r="344" spans="1:9" s="528" customFormat="1" ht="11.25">
      <c r="A344" s="721"/>
      <c r="B344" s="721"/>
      <c r="C344" s="721"/>
      <c r="D344" s="721"/>
      <c r="E344" s="721"/>
      <c r="F344" s="721"/>
      <c r="G344" s="721"/>
      <c r="H344" s="721"/>
      <c r="I344" s="721"/>
    </row>
    <row r="345" spans="1:9" s="528" customFormat="1" ht="11.25">
      <c r="A345" s="721"/>
      <c r="B345" s="721"/>
      <c r="C345" s="721"/>
      <c r="D345" s="721"/>
      <c r="E345" s="721"/>
      <c r="F345" s="721"/>
      <c r="G345" s="721"/>
      <c r="H345" s="721"/>
      <c r="I345" s="721"/>
    </row>
    <row r="346" spans="1:9" s="528" customFormat="1" ht="11.25">
      <c r="A346" s="721"/>
      <c r="B346" s="721"/>
      <c r="C346" s="721"/>
      <c r="D346" s="721"/>
      <c r="E346" s="721"/>
      <c r="F346" s="721"/>
      <c r="G346" s="721"/>
      <c r="H346" s="721"/>
      <c r="I346" s="721"/>
    </row>
    <row r="347" spans="1:9" s="528" customFormat="1" ht="11.25">
      <c r="A347" s="721"/>
      <c r="B347" s="721"/>
      <c r="C347" s="721"/>
      <c r="D347" s="721"/>
      <c r="E347" s="721"/>
      <c r="F347" s="721"/>
      <c r="G347" s="721"/>
      <c r="H347" s="721"/>
      <c r="I347" s="721"/>
    </row>
    <row r="348" spans="1:9" s="528" customFormat="1" ht="11.25">
      <c r="A348" s="721"/>
      <c r="B348" s="721"/>
      <c r="C348" s="721"/>
      <c r="D348" s="721"/>
      <c r="E348" s="721"/>
      <c r="F348" s="721"/>
      <c r="G348" s="721"/>
      <c r="H348" s="721"/>
      <c r="I348" s="721"/>
    </row>
    <row r="349" spans="1:9" s="528" customFormat="1" ht="11.25">
      <c r="A349" s="721"/>
      <c r="B349" s="721"/>
      <c r="C349" s="721"/>
      <c r="D349" s="721"/>
      <c r="E349" s="721"/>
      <c r="F349" s="721"/>
      <c r="G349" s="721"/>
      <c r="H349" s="721"/>
      <c r="I349" s="721"/>
    </row>
    <row r="350" spans="1:9" s="528" customFormat="1" ht="11.25">
      <c r="A350" s="721"/>
      <c r="B350" s="721"/>
      <c r="C350" s="721"/>
      <c r="D350" s="721"/>
      <c r="E350" s="721"/>
      <c r="F350" s="721"/>
      <c r="G350" s="721"/>
      <c r="H350" s="721"/>
      <c r="I350" s="721"/>
    </row>
    <row r="351" spans="1:9" s="528" customFormat="1" ht="11.25">
      <c r="A351" s="721"/>
      <c r="B351" s="721"/>
      <c r="C351" s="721"/>
      <c r="D351" s="721"/>
      <c r="E351" s="721"/>
      <c r="F351" s="721"/>
      <c r="G351" s="721"/>
      <c r="H351" s="721"/>
      <c r="I351" s="721"/>
    </row>
    <row r="352" spans="1:9" s="528" customFormat="1" ht="11.25">
      <c r="A352" s="721"/>
      <c r="B352" s="721"/>
      <c r="C352" s="721"/>
      <c r="D352" s="721"/>
      <c r="E352" s="721"/>
      <c r="F352" s="721"/>
      <c r="G352" s="721"/>
      <c r="H352" s="721"/>
      <c r="I352" s="721"/>
    </row>
    <row r="353" spans="1:9" s="528" customFormat="1" ht="11.25">
      <c r="A353" s="721"/>
      <c r="B353" s="721"/>
      <c r="C353" s="721"/>
      <c r="D353" s="721"/>
      <c r="E353" s="721"/>
      <c r="F353" s="721"/>
      <c r="G353" s="721"/>
      <c r="H353" s="721"/>
      <c r="I353" s="721"/>
    </row>
    <row r="354" spans="1:9" s="528" customFormat="1" ht="11.25">
      <c r="A354" s="721"/>
      <c r="B354" s="721"/>
      <c r="C354" s="721"/>
      <c r="D354" s="721"/>
      <c r="E354" s="721"/>
      <c r="F354" s="721"/>
      <c r="G354" s="721"/>
      <c r="H354" s="721"/>
      <c r="I354" s="721"/>
    </row>
    <row r="355" spans="1:9" s="528" customFormat="1" ht="11.25">
      <c r="A355" s="721"/>
      <c r="B355" s="721"/>
      <c r="C355" s="721"/>
      <c r="D355" s="721"/>
      <c r="E355" s="721"/>
      <c r="F355" s="721"/>
      <c r="G355" s="721"/>
      <c r="H355" s="721"/>
      <c r="I355" s="721"/>
    </row>
    <row r="356" spans="1:9" s="528" customFormat="1" ht="11.25">
      <c r="A356" s="721"/>
      <c r="B356" s="721"/>
      <c r="C356" s="721"/>
      <c r="D356" s="721"/>
      <c r="E356" s="721"/>
      <c r="F356" s="721"/>
      <c r="G356" s="721"/>
      <c r="H356" s="721"/>
      <c r="I356" s="721"/>
    </row>
    <row r="357" spans="1:9" s="528" customFormat="1" ht="11.25">
      <c r="A357" s="721"/>
      <c r="B357" s="721"/>
      <c r="C357" s="721"/>
      <c r="D357" s="721"/>
      <c r="E357" s="721"/>
      <c r="F357" s="721"/>
      <c r="G357" s="721"/>
      <c r="H357" s="721"/>
      <c r="I357" s="721"/>
    </row>
    <row r="358" spans="1:9" s="528" customFormat="1" ht="11.25">
      <c r="A358" s="721"/>
      <c r="B358" s="721"/>
      <c r="C358" s="721"/>
      <c r="D358" s="721"/>
      <c r="E358" s="721"/>
      <c r="F358" s="721"/>
      <c r="G358" s="721"/>
      <c r="H358" s="721"/>
      <c r="I358" s="721"/>
    </row>
    <row r="359" spans="1:9" s="528" customFormat="1" ht="11.25">
      <c r="A359" s="721"/>
      <c r="B359" s="721"/>
      <c r="C359" s="721"/>
      <c r="D359" s="721"/>
      <c r="E359" s="721"/>
      <c r="F359" s="721"/>
      <c r="G359" s="721"/>
      <c r="H359" s="721"/>
      <c r="I359" s="721"/>
    </row>
    <row r="360" spans="1:9" s="528" customFormat="1" ht="11.25">
      <c r="A360" s="721"/>
      <c r="B360" s="721"/>
      <c r="C360" s="721"/>
      <c r="D360" s="721"/>
      <c r="E360" s="721"/>
      <c r="F360" s="721"/>
      <c r="G360" s="721"/>
      <c r="H360" s="721"/>
      <c r="I360" s="721"/>
    </row>
    <row r="361" spans="1:9" s="528" customFormat="1" ht="11.25">
      <c r="A361" s="721"/>
      <c r="B361" s="721"/>
      <c r="C361" s="721"/>
      <c r="D361" s="721"/>
      <c r="E361" s="721"/>
      <c r="F361" s="721"/>
      <c r="G361" s="721"/>
      <c r="H361" s="721"/>
      <c r="I361" s="721"/>
    </row>
    <row r="362" spans="1:9" s="528" customFormat="1" ht="11.25">
      <c r="A362" s="721"/>
      <c r="B362" s="721"/>
      <c r="C362" s="721"/>
      <c r="D362" s="721"/>
      <c r="E362" s="721"/>
      <c r="F362" s="721"/>
      <c r="G362" s="721"/>
      <c r="H362" s="721"/>
      <c r="I362" s="721"/>
    </row>
    <row r="363" spans="1:9" s="528" customFormat="1" ht="11.25">
      <c r="A363" s="721"/>
      <c r="B363" s="721"/>
      <c r="C363" s="721"/>
      <c r="D363" s="721"/>
      <c r="E363" s="721"/>
      <c r="F363" s="721"/>
      <c r="G363" s="721"/>
      <c r="H363" s="721"/>
      <c r="I363" s="721"/>
    </row>
    <row r="364" spans="1:9" s="528" customFormat="1" ht="11.25">
      <c r="A364" s="721"/>
      <c r="B364" s="721"/>
      <c r="C364" s="721"/>
      <c r="D364" s="721"/>
      <c r="E364" s="721"/>
      <c r="F364" s="721"/>
      <c r="G364" s="721"/>
      <c r="H364" s="721"/>
      <c r="I364" s="721"/>
    </row>
    <row r="365" spans="1:9" s="528" customFormat="1" ht="11.25">
      <c r="A365" s="721"/>
      <c r="B365" s="721"/>
      <c r="C365" s="721"/>
      <c r="D365" s="721"/>
      <c r="E365" s="721"/>
      <c r="F365" s="721"/>
      <c r="G365" s="721"/>
      <c r="H365" s="721"/>
      <c r="I365" s="721"/>
    </row>
    <row r="366" spans="1:9" s="528" customFormat="1" ht="11.25">
      <c r="A366" s="721"/>
      <c r="B366" s="721"/>
      <c r="C366" s="721"/>
      <c r="D366" s="721"/>
      <c r="E366" s="721"/>
      <c r="F366" s="721"/>
      <c r="G366" s="721"/>
      <c r="H366" s="721"/>
      <c r="I366" s="721"/>
    </row>
    <row r="367" spans="1:9" s="528" customFormat="1" ht="11.25">
      <c r="A367" s="721"/>
      <c r="B367" s="721"/>
      <c r="C367" s="721"/>
      <c r="D367" s="721"/>
      <c r="E367" s="721"/>
      <c r="F367" s="721"/>
      <c r="G367" s="721"/>
      <c r="H367" s="721"/>
      <c r="I367" s="721"/>
    </row>
    <row r="368" spans="1:9" s="528" customFormat="1" ht="11.25">
      <c r="A368" s="721"/>
      <c r="B368" s="721"/>
      <c r="C368" s="721"/>
      <c r="D368" s="721"/>
      <c r="E368" s="721"/>
      <c r="F368" s="721"/>
      <c r="G368" s="721"/>
      <c r="H368" s="721"/>
      <c r="I368" s="721"/>
    </row>
    <row r="369" spans="1:9" s="528" customFormat="1" ht="11.25">
      <c r="A369" s="721"/>
      <c r="B369" s="721"/>
      <c r="C369" s="721"/>
      <c r="D369" s="721"/>
      <c r="E369" s="721"/>
      <c r="F369" s="721"/>
      <c r="G369" s="721"/>
      <c r="H369" s="721"/>
      <c r="I369" s="721"/>
    </row>
    <row r="370" spans="1:9" s="528" customFormat="1" ht="11.25">
      <c r="A370" s="721"/>
      <c r="B370" s="721"/>
      <c r="C370" s="721"/>
      <c r="D370" s="721"/>
      <c r="E370" s="721"/>
      <c r="F370" s="721"/>
      <c r="G370" s="721"/>
      <c r="H370" s="721"/>
      <c r="I370" s="721"/>
    </row>
    <row r="371" spans="1:9" s="528" customFormat="1" ht="11.25">
      <c r="A371" s="721"/>
      <c r="B371" s="721"/>
      <c r="C371" s="721"/>
      <c r="D371" s="721"/>
      <c r="E371" s="721"/>
      <c r="F371" s="721"/>
      <c r="G371" s="721"/>
      <c r="H371" s="721"/>
      <c r="I371" s="721"/>
    </row>
    <row r="372" spans="1:9" s="528" customFormat="1" ht="11.25">
      <c r="A372" s="721"/>
      <c r="B372" s="721"/>
      <c r="C372" s="721"/>
      <c r="D372" s="721"/>
      <c r="E372" s="721"/>
      <c r="F372" s="721"/>
      <c r="G372" s="721"/>
      <c r="H372" s="721"/>
      <c r="I372" s="721"/>
    </row>
    <row r="373" spans="1:9" s="528" customFormat="1" ht="11.25">
      <c r="A373" s="721"/>
      <c r="B373" s="721"/>
      <c r="C373" s="721"/>
      <c r="D373" s="721"/>
      <c r="E373" s="721"/>
      <c r="F373" s="721"/>
      <c r="G373" s="721"/>
      <c r="H373" s="721"/>
      <c r="I373" s="721"/>
    </row>
    <row r="374" spans="1:9" s="528" customFormat="1" ht="11.25">
      <c r="A374" s="721"/>
      <c r="B374" s="721"/>
      <c r="C374" s="721"/>
      <c r="D374" s="721"/>
      <c r="E374" s="721"/>
      <c r="F374" s="721"/>
      <c r="G374" s="721"/>
      <c r="H374" s="721"/>
      <c r="I374" s="721"/>
    </row>
    <row r="375" spans="1:9" s="528" customFormat="1" ht="11.25">
      <c r="A375" s="721"/>
      <c r="B375" s="721"/>
      <c r="C375" s="721"/>
      <c r="D375" s="721"/>
      <c r="E375" s="721"/>
      <c r="F375" s="721"/>
      <c r="G375" s="721"/>
      <c r="H375" s="721"/>
      <c r="I375" s="721"/>
    </row>
    <row r="376" spans="1:9" s="528" customFormat="1" ht="11.25">
      <c r="A376" s="721"/>
      <c r="B376" s="721"/>
      <c r="C376" s="721"/>
      <c r="D376" s="721"/>
      <c r="E376" s="721"/>
      <c r="F376" s="721"/>
      <c r="G376" s="721"/>
      <c r="H376" s="721"/>
      <c r="I376" s="721"/>
    </row>
    <row r="377" spans="1:9" s="528" customFormat="1" ht="11.25">
      <c r="A377" s="721"/>
      <c r="B377" s="721"/>
      <c r="C377" s="721"/>
      <c r="D377" s="721"/>
      <c r="E377" s="721"/>
      <c r="F377" s="721"/>
      <c r="G377" s="721"/>
      <c r="H377" s="721"/>
      <c r="I377" s="721"/>
    </row>
    <row r="378" spans="1:9" s="528" customFormat="1" ht="11.25">
      <c r="A378" s="721"/>
      <c r="B378" s="721"/>
      <c r="C378" s="721"/>
      <c r="D378" s="721"/>
      <c r="E378" s="721"/>
      <c r="F378" s="721"/>
      <c r="G378" s="721"/>
      <c r="H378" s="721"/>
      <c r="I378" s="721"/>
    </row>
    <row r="379" spans="1:9" s="528" customFormat="1" ht="11.25">
      <c r="A379" s="721"/>
      <c r="B379" s="721"/>
      <c r="C379" s="721"/>
      <c r="D379" s="721"/>
      <c r="E379" s="721"/>
      <c r="F379" s="721"/>
      <c r="G379" s="721"/>
      <c r="H379" s="721"/>
      <c r="I379" s="721"/>
    </row>
    <row r="380" spans="1:9" s="528" customFormat="1" ht="11.25">
      <c r="A380" s="721"/>
      <c r="B380" s="721"/>
      <c r="C380" s="721"/>
      <c r="D380" s="721"/>
      <c r="E380" s="721"/>
      <c r="F380" s="721"/>
      <c r="G380" s="721"/>
      <c r="H380" s="721"/>
      <c r="I380" s="721"/>
    </row>
    <row r="381" spans="1:9" s="528" customFormat="1" ht="11.25">
      <c r="A381" s="721"/>
      <c r="B381" s="721"/>
      <c r="C381" s="721"/>
      <c r="D381" s="721"/>
      <c r="E381" s="721"/>
      <c r="F381" s="721"/>
      <c r="G381" s="721"/>
      <c r="H381" s="721"/>
      <c r="I381" s="721"/>
    </row>
    <row r="382" spans="1:9" s="528" customFormat="1" ht="11.25">
      <c r="A382" s="721"/>
      <c r="B382" s="721"/>
      <c r="C382" s="721"/>
      <c r="D382" s="721"/>
      <c r="E382" s="721"/>
      <c r="F382" s="721"/>
      <c r="G382" s="721"/>
      <c r="H382" s="721"/>
      <c r="I382" s="721"/>
    </row>
    <row r="383" spans="1:9" s="528" customFormat="1" ht="11.25">
      <c r="A383" s="721"/>
      <c r="B383" s="721"/>
      <c r="C383" s="721"/>
      <c r="D383" s="721"/>
      <c r="E383" s="721"/>
      <c r="F383" s="721"/>
      <c r="G383" s="721"/>
      <c r="H383" s="721"/>
      <c r="I383" s="721"/>
    </row>
    <row r="384" spans="1:9" s="528" customFormat="1" ht="11.25">
      <c r="A384" s="721"/>
      <c r="B384" s="721"/>
      <c r="C384" s="721"/>
      <c r="D384" s="721"/>
      <c r="E384" s="721"/>
      <c r="F384" s="721"/>
      <c r="G384" s="721"/>
      <c r="H384" s="721"/>
      <c r="I384" s="721"/>
    </row>
    <row r="385" spans="1:9" s="528" customFormat="1" ht="11.25">
      <c r="A385" s="721"/>
      <c r="B385" s="721"/>
      <c r="C385" s="721"/>
      <c r="D385" s="721"/>
      <c r="E385" s="721"/>
      <c r="F385" s="721"/>
      <c r="G385" s="721"/>
      <c r="H385" s="721"/>
      <c r="I385" s="721"/>
    </row>
    <row r="386" spans="1:9" s="528" customFormat="1" ht="11.25">
      <c r="A386" s="721"/>
      <c r="B386" s="721"/>
      <c r="C386" s="721"/>
      <c r="D386" s="721"/>
      <c r="E386" s="721"/>
      <c r="F386" s="721"/>
      <c r="G386" s="721"/>
      <c r="H386" s="721"/>
      <c r="I386" s="721"/>
    </row>
    <row r="387" spans="1:9" s="528" customFormat="1" ht="11.25">
      <c r="A387" s="721"/>
      <c r="B387" s="721"/>
      <c r="C387" s="721"/>
      <c r="D387" s="721"/>
      <c r="E387" s="721"/>
      <c r="F387" s="721"/>
      <c r="G387" s="721"/>
      <c r="H387" s="721"/>
      <c r="I387" s="721"/>
    </row>
    <row r="388" spans="1:9" s="528" customFormat="1" ht="11.25">
      <c r="A388" s="721"/>
      <c r="B388" s="721"/>
      <c r="C388" s="721"/>
      <c r="D388" s="721"/>
      <c r="E388" s="721"/>
      <c r="F388" s="721"/>
      <c r="G388" s="721"/>
      <c r="H388" s="721"/>
      <c r="I388" s="721"/>
    </row>
    <row r="389" spans="1:9" s="528" customFormat="1" ht="11.25">
      <c r="A389" s="721"/>
      <c r="B389" s="721"/>
      <c r="C389" s="721"/>
      <c r="D389" s="721"/>
      <c r="E389" s="721"/>
      <c r="F389" s="721"/>
      <c r="G389" s="721"/>
      <c r="H389" s="721"/>
      <c r="I389" s="721"/>
    </row>
    <row r="390" spans="1:9" s="528" customFormat="1" ht="11.25">
      <c r="A390" s="721"/>
      <c r="B390" s="721"/>
      <c r="C390" s="721"/>
      <c r="D390" s="721"/>
      <c r="E390" s="721"/>
      <c r="F390" s="721"/>
      <c r="G390" s="721"/>
      <c r="H390" s="721"/>
      <c r="I390" s="721"/>
    </row>
    <row r="391" spans="1:9" s="528" customFormat="1" ht="11.25">
      <c r="A391" s="721"/>
      <c r="B391" s="721"/>
      <c r="C391" s="721"/>
      <c r="D391" s="721"/>
      <c r="E391" s="721"/>
      <c r="F391" s="721"/>
      <c r="G391" s="721"/>
      <c r="H391" s="721"/>
      <c r="I391" s="721"/>
    </row>
    <row r="392" spans="1:9" s="528" customFormat="1" ht="11.25">
      <c r="A392" s="721"/>
      <c r="B392" s="721"/>
      <c r="C392" s="721"/>
      <c r="D392" s="721"/>
      <c r="E392" s="721"/>
      <c r="F392" s="721"/>
      <c r="G392" s="721"/>
      <c r="H392" s="721"/>
      <c r="I392" s="721"/>
    </row>
    <row r="393" spans="1:9" s="528" customFormat="1" ht="11.25">
      <c r="A393" s="721"/>
      <c r="B393" s="721"/>
      <c r="C393" s="721"/>
      <c r="D393" s="721"/>
      <c r="E393" s="721"/>
      <c r="F393" s="721"/>
      <c r="G393" s="721"/>
      <c r="H393" s="721"/>
      <c r="I393" s="721"/>
    </row>
    <row r="394" spans="1:9" s="528" customFormat="1" ht="11.25">
      <c r="A394" s="721"/>
      <c r="B394" s="721"/>
      <c r="C394" s="721"/>
      <c r="D394" s="721"/>
      <c r="E394" s="721"/>
      <c r="F394" s="721"/>
      <c r="G394" s="721"/>
      <c r="H394" s="721"/>
      <c r="I394" s="721"/>
    </row>
    <row r="395" spans="1:9" s="528" customFormat="1" ht="11.25">
      <c r="A395" s="721"/>
      <c r="B395" s="721"/>
      <c r="C395" s="721"/>
      <c r="D395" s="721"/>
      <c r="E395" s="721"/>
      <c r="F395" s="721"/>
      <c r="G395" s="721"/>
      <c r="H395" s="721"/>
      <c r="I395" s="721"/>
    </row>
    <row r="396" spans="1:9" s="528" customFormat="1" ht="11.25">
      <c r="A396" s="721"/>
      <c r="B396" s="721"/>
      <c r="C396" s="721"/>
      <c r="D396" s="721"/>
      <c r="E396" s="721"/>
      <c r="F396" s="721"/>
      <c r="G396" s="721"/>
      <c r="H396" s="721"/>
      <c r="I396" s="721"/>
    </row>
    <row r="397" spans="1:9" s="528" customFormat="1" ht="11.25">
      <c r="A397" s="721"/>
      <c r="B397" s="721"/>
      <c r="C397" s="721"/>
      <c r="D397" s="721"/>
      <c r="E397" s="721"/>
      <c r="F397" s="721"/>
      <c r="G397" s="721"/>
      <c r="H397" s="721"/>
      <c r="I397" s="721"/>
    </row>
    <row r="398" spans="1:9" s="528" customFormat="1" ht="11.25">
      <c r="A398" s="721"/>
      <c r="B398" s="721"/>
      <c r="C398" s="721"/>
      <c r="D398" s="721"/>
      <c r="E398" s="721"/>
      <c r="F398" s="721"/>
      <c r="G398" s="721"/>
      <c r="H398" s="721"/>
      <c r="I398" s="721"/>
    </row>
    <row r="399" spans="1:9" s="528" customFormat="1" ht="11.25">
      <c r="A399" s="721"/>
      <c r="B399" s="721"/>
      <c r="C399" s="721"/>
      <c r="D399" s="721"/>
      <c r="E399" s="721"/>
      <c r="F399" s="721"/>
      <c r="G399" s="721"/>
      <c r="H399" s="721"/>
      <c r="I399" s="721"/>
    </row>
    <row r="400" spans="1:9" s="528" customFormat="1" ht="11.25">
      <c r="A400" s="721"/>
      <c r="B400" s="721"/>
      <c r="C400" s="721"/>
      <c r="D400" s="721"/>
      <c r="E400" s="721"/>
      <c r="F400" s="721"/>
      <c r="G400" s="721"/>
      <c r="H400" s="721"/>
      <c r="I400" s="721"/>
    </row>
    <row r="401" spans="1:9" s="528" customFormat="1" ht="11.25">
      <c r="A401" s="721"/>
      <c r="B401" s="721"/>
      <c r="C401" s="721"/>
      <c r="D401" s="721"/>
      <c r="E401" s="721"/>
      <c r="F401" s="721"/>
      <c r="G401" s="721"/>
      <c r="H401" s="721"/>
      <c r="I401" s="721"/>
    </row>
    <row r="402" spans="1:9" s="528" customFormat="1" ht="11.25">
      <c r="A402" s="721"/>
      <c r="B402" s="721"/>
      <c r="C402" s="721"/>
      <c r="D402" s="721"/>
      <c r="E402" s="721"/>
      <c r="F402" s="721"/>
      <c r="G402" s="721"/>
      <c r="H402" s="721"/>
      <c r="I402" s="721"/>
    </row>
    <row r="403" spans="1:9" s="528" customFormat="1" ht="11.25">
      <c r="A403" s="721"/>
      <c r="B403" s="721"/>
      <c r="C403" s="721"/>
      <c r="D403" s="721"/>
      <c r="E403" s="721"/>
      <c r="F403" s="721"/>
      <c r="G403" s="721"/>
      <c r="H403" s="721"/>
      <c r="I403" s="721"/>
    </row>
    <row r="404" spans="1:9" s="528" customFormat="1" ht="11.25">
      <c r="A404" s="721"/>
      <c r="B404" s="721"/>
      <c r="C404" s="721"/>
      <c r="D404" s="721"/>
      <c r="E404" s="721"/>
      <c r="F404" s="721"/>
      <c r="G404" s="721"/>
      <c r="H404" s="721"/>
      <c r="I404" s="721"/>
    </row>
    <row r="405" spans="1:9" s="528" customFormat="1" ht="11.25">
      <c r="A405" s="721"/>
      <c r="B405" s="721"/>
      <c r="C405" s="721"/>
      <c r="D405" s="721"/>
      <c r="E405" s="721"/>
      <c r="F405" s="721"/>
      <c r="G405" s="721"/>
      <c r="H405" s="721"/>
      <c r="I405" s="721"/>
    </row>
    <row r="406" spans="1:9" s="528" customFormat="1" ht="11.25">
      <c r="A406" s="721"/>
      <c r="B406" s="721"/>
      <c r="C406" s="721"/>
      <c r="D406" s="721"/>
      <c r="E406" s="721"/>
      <c r="F406" s="721"/>
      <c r="G406" s="721"/>
      <c r="H406" s="721"/>
      <c r="I406" s="721"/>
    </row>
    <row r="407" spans="1:9" s="528" customFormat="1" ht="11.25">
      <c r="A407" s="721"/>
      <c r="B407" s="721"/>
      <c r="C407" s="721"/>
      <c r="D407" s="721"/>
      <c r="E407" s="721"/>
      <c r="F407" s="721"/>
      <c r="G407" s="721"/>
      <c r="H407" s="721"/>
      <c r="I407" s="721"/>
    </row>
    <row r="408" spans="1:9" s="528" customFormat="1" ht="11.25">
      <c r="A408" s="721"/>
      <c r="B408" s="721"/>
      <c r="C408" s="721"/>
      <c r="D408" s="721"/>
      <c r="E408" s="721"/>
      <c r="F408" s="721"/>
      <c r="G408" s="721"/>
      <c r="H408" s="721"/>
      <c r="I408" s="721"/>
    </row>
    <row r="409" spans="1:9" s="528" customFormat="1" ht="11.25">
      <c r="A409" s="721"/>
      <c r="B409" s="721"/>
      <c r="C409" s="721"/>
      <c r="D409" s="721"/>
      <c r="E409" s="721"/>
      <c r="F409" s="721"/>
      <c r="G409" s="721"/>
      <c r="H409" s="721"/>
      <c r="I409" s="721"/>
    </row>
    <row r="410" spans="1:9" s="528" customFormat="1" ht="11.25">
      <c r="A410" s="721"/>
      <c r="B410" s="721"/>
      <c r="C410" s="721"/>
      <c r="D410" s="721"/>
      <c r="E410" s="721"/>
      <c r="F410" s="721"/>
      <c r="G410" s="721"/>
      <c r="H410" s="721"/>
      <c r="I410" s="721"/>
    </row>
    <row r="411" spans="1:9" s="528" customFormat="1" ht="11.25">
      <c r="A411" s="721"/>
      <c r="B411" s="721"/>
      <c r="C411" s="721"/>
      <c r="D411" s="721"/>
      <c r="E411" s="721"/>
      <c r="F411" s="721"/>
      <c r="G411" s="721"/>
      <c r="H411" s="721"/>
      <c r="I411" s="721"/>
    </row>
    <row r="412" spans="1:9" s="528" customFormat="1" ht="11.25">
      <c r="A412" s="721"/>
      <c r="B412" s="721"/>
      <c r="C412" s="721"/>
      <c r="D412" s="721"/>
      <c r="E412" s="721"/>
      <c r="F412" s="721"/>
      <c r="G412" s="721"/>
      <c r="H412" s="721"/>
      <c r="I412" s="721"/>
    </row>
    <row r="413" spans="1:9" s="528" customFormat="1" ht="11.25">
      <c r="A413" s="721"/>
      <c r="B413" s="721"/>
      <c r="C413" s="721"/>
      <c r="D413" s="721"/>
      <c r="E413" s="721"/>
      <c r="F413" s="721"/>
      <c r="G413" s="721"/>
      <c r="H413" s="721"/>
      <c r="I413" s="721"/>
    </row>
    <row r="414" spans="1:9" s="528" customFormat="1" ht="11.25">
      <c r="A414" s="721"/>
      <c r="B414" s="721"/>
      <c r="C414" s="721"/>
      <c r="D414" s="721"/>
      <c r="E414" s="721"/>
      <c r="F414" s="721"/>
      <c r="G414" s="721"/>
      <c r="H414" s="721"/>
      <c r="I414" s="721"/>
    </row>
    <row r="415" spans="1:9" s="528" customFormat="1" ht="11.25">
      <c r="A415" s="721"/>
      <c r="B415" s="721"/>
      <c r="C415" s="721"/>
      <c r="D415" s="721"/>
      <c r="E415" s="721"/>
      <c r="F415" s="721"/>
      <c r="G415" s="721"/>
      <c r="H415" s="721"/>
      <c r="I415" s="721"/>
    </row>
    <row r="416" spans="1:9" s="528" customFormat="1" ht="11.25">
      <c r="A416" s="721"/>
      <c r="B416" s="721"/>
      <c r="C416" s="721"/>
      <c r="D416" s="721"/>
      <c r="E416" s="721"/>
      <c r="F416" s="721"/>
      <c r="G416" s="721"/>
      <c r="H416" s="721"/>
      <c r="I416" s="721"/>
    </row>
    <row r="417" spans="1:9" s="528" customFormat="1" ht="11.25">
      <c r="A417" s="721"/>
      <c r="B417" s="721"/>
      <c r="C417" s="721"/>
      <c r="D417" s="721"/>
      <c r="E417" s="721"/>
      <c r="F417" s="721"/>
      <c r="G417" s="721"/>
      <c r="H417" s="721"/>
      <c r="I417" s="721"/>
    </row>
    <row r="418" spans="1:9" s="528" customFormat="1" ht="11.25">
      <c r="A418" s="721"/>
      <c r="B418" s="721"/>
      <c r="C418" s="721"/>
      <c r="D418" s="721"/>
      <c r="E418" s="721"/>
      <c r="F418" s="721"/>
      <c r="G418" s="721"/>
      <c r="H418" s="721"/>
      <c r="I418" s="721"/>
    </row>
    <row r="419" spans="1:9" s="528" customFormat="1" ht="11.25">
      <c r="A419" s="721"/>
      <c r="B419" s="721"/>
      <c r="C419" s="721"/>
      <c r="D419" s="721"/>
      <c r="E419" s="721"/>
      <c r="F419" s="721"/>
      <c r="G419" s="721"/>
      <c r="H419" s="721"/>
      <c r="I419" s="721"/>
    </row>
    <row r="420" spans="1:9" s="528" customFormat="1" ht="11.25">
      <c r="A420" s="721"/>
      <c r="B420" s="721"/>
      <c r="C420" s="721"/>
      <c r="D420" s="721"/>
      <c r="E420" s="721"/>
      <c r="F420" s="721"/>
      <c r="G420" s="721"/>
      <c r="H420" s="721"/>
      <c r="I420" s="721"/>
    </row>
    <row r="421" spans="1:9" s="528" customFormat="1" ht="11.25">
      <c r="A421" s="721"/>
      <c r="B421" s="721"/>
      <c r="C421" s="721"/>
      <c r="D421" s="721"/>
      <c r="E421" s="721"/>
      <c r="F421" s="721"/>
      <c r="G421" s="721"/>
      <c r="H421" s="721"/>
      <c r="I421" s="721"/>
    </row>
    <row r="422" spans="1:9" s="528" customFormat="1" ht="11.25">
      <c r="A422" s="721"/>
      <c r="B422" s="721"/>
      <c r="C422" s="721"/>
      <c r="D422" s="721"/>
      <c r="E422" s="721"/>
      <c r="F422" s="721"/>
      <c r="G422" s="721"/>
      <c r="H422" s="721"/>
      <c r="I422" s="721"/>
    </row>
    <row r="423" spans="1:9" s="528" customFormat="1" ht="11.25">
      <c r="A423" s="721"/>
      <c r="B423" s="721"/>
      <c r="C423" s="721"/>
      <c r="D423" s="721"/>
      <c r="E423" s="721"/>
      <c r="F423" s="721"/>
      <c r="G423" s="721"/>
      <c r="H423" s="721"/>
      <c r="I423" s="721"/>
    </row>
    <row r="424" spans="1:9" s="528" customFormat="1" ht="11.25">
      <c r="A424" s="721"/>
      <c r="B424" s="721"/>
      <c r="C424" s="721"/>
      <c r="D424" s="721"/>
      <c r="E424" s="721"/>
      <c r="F424" s="721"/>
      <c r="G424" s="721"/>
      <c r="H424" s="721"/>
      <c r="I424" s="721"/>
    </row>
    <row r="425" spans="1:9" s="528" customFormat="1" ht="11.25">
      <c r="A425" s="721"/>
      <c r="B425" s="721"/>
      <c r="C425" s="721"/>
      <c r="D425" s="721"/>
      <c r="E425" s="721"/>
      <c r="F425" s="721"/>
      <c r="G425" s="721"/>
      <c r="H425" s="721"/>
      <c r="I425" s="721"/>
    </row>
    <row r="426" spans="1:9" s="528" customFormat="1" ht="11.25">
      <c r="A426" s="721"/>
      <c r="B426" s="721"/>
      <c r="C426" s="721"/>
      <c r="D426" s="721"/>
      <c r="E426" s="721"/>
      <c r="F426" s="721"/>
      <c r="G426" s="721"/>
      <c r="H426" s="721"/>
      <c r="I426" s="721"/>
    </row>
    <row r="427" spans="1:9" s="528" customFormat="1" ht="11.25">
      <c r="A427" s="721"/>
      <c r="B427" s="721"/>
      <c r="C427" s="721"/>
      <c r="D427" s="721"/>
      <c r="E427" s="721"/>
      <c r="F427" s="721"/>
      <c r="G427" s="721"/>
      <c r="H427" s="721"/>
      <c r="I427" s="721"/>
    </row>
    <row r="428" spans="1:9" s="528" customFormat="1" ht="11.25">
      <c r="A428" s="721"/>
      <c r="B428" s="721"/>
      <c r="C428" s="721"/>
      <c r="D428" s="721"/>
      <c r="E428" s="721"/>
      <c r="F428" s="721"/>
      <c r="G428" s="721"/>
      <c r="H428" s="721"/>
      <c r="I428" s="721"/>
    </row>
    <row r="429" spans="1:9" s="528" customFormat="1" ht="11.25">
      <c r="A429" s="721"/>
      <c r="B429" s="721"/>
      <c r="C429" s="721"/>
      <c r="D429" s="721"/>
      <c r="E429" s="721"/>
      <c r="F429" s="721"/>
      <c r="G429" s="721"/>
      <c r="H429" s="721"/>
      <c r="I429" s="721"/>
    </row>
    <row r="430" spans="1:9" s="528" customFormat="1" ht="11.25">
      <c r="A430" s="721"/>
      <c r="B430" s="721"/>
      <c r="C430" s="721"/>
      <c r="D430" s="721"/>
      <c r="E430" s="721"/>
      <c r="F430" s="721"/>
      <c r="G430" s="721"/>
      <c r="H430" s="721"/>
      <c r="I430" s="721"/>
    </row>
    <row r="431" spans="1:9" s="528" customFormat="1" ht="11.25">
      <c r="A431" s="721"/>
      <c r="B431" s="721"/>
      <c r="C431" s="721"/>
      <c r="D431" s="721"/>
      <c r="E431" s="721"/>
      <c r="F431" s="721"/>
      <c r="G431" s="721"/>
      <c r="H431" s="721"/>
      <c r="I431" s="721"/>
    </row>
    <row r="432" spans="1:9" s="528" customFormat="1" ht="11.25">
      <c r="A432" s="721"/>
      <c r="B432" s="721"/>
      <c r="C432" s="721"/>
      <c r="D432" s="721"/>
      <c r="E432" s="721"/>
      <c r="F432" s="721"/>
      <c r="G432" s="721"/>
      <c r="H432" s="721"/>
      <c r="I432" s="721"/>
    </row>
    <row r="433" spans="1:9" s="528" customFormat="1" ht="11.25">
      <c r="A433" s="721"/>
      <c r="B433" s="721"/>
      <c r="C433" s="721"/>
      <c r="D433" s="721"/>
      <c r="E433" s="721"/>
      <c r="F433" s="721"/>
      <c r="G433" s="721"/>
      <c r="H433" s="721"/>
      <c r="I433" s="721"/>
    </row>
    <row r="434" spans="1:9" s="528" customFormat="1" ht="11.25">
      <c r="A434" s="721"/>
      <c r="B434" s="721"/>
      <c r="C434" s="721"/>
      <c r="D434" s="721"/>
      <c r="E434" s="721"/>
      <c r="F434" s="721"/>
      <c r="G434" s="721"/>
      <c r="H434" s="721"/>
      <c r="I434" s="721"/>
    </row>
    <row r="435" spans="1:9" s="528" customFormat="1" ht="11.25">
      <c r="A435" s="721"/>
      <c r="B435" s="721"/>
      <c r="C435" s="721"/>
      <c r="D435" s="721"/>
      <c r="E435" s="721"/>
      <c r="F435" s="721"/>
      <c r="G435" s="721"/>
      <c r="H435" s="721"/>
      <c r="I435" s="721"/>
    </row>
    <row r="436" spans="1:9" s="528" customFormat="1" ht="11.25">
      <c r="A436" s="721"/>
      <c r="B436" s="721"/>
      <c r="C436" s="721"/>
      <c r="D436" s="721"/>
      <c r="E436" s="721"/>
      <c r="F436" s="721"/>
      <c r="G436" s="721"/>
      <c r="H436" s="721"/>
      <c r="I436" s="721"/>
    </row>
    <row r="437" spans="1:9" s="528" customFormat="1" ht="11.25">
      <c r="A437" s="721"/>
      <c r="B437" s="721"/>
      <c r="C437" s="721"/>
      <c r="D437" s="721"/>
      <c r="E437" s="721"/>
      <c r="F437" s="721"/>
      <c r="G437" s="721"/>
      <c r="H437" s="721"/>
      <c r="I437" s="721"/>
    </row>
    <row r="438" spans="1:9" s="528" customFormat="1" ht="11.25">
      <c r="A438" s="721"/>
      <c r="B438" s="721"/>
      <c r="C438" s="721"/>
      <c r="D438" s="721"/>
      <c r="E438" s="721"/>
      <c r="F438" s="721"/>
      <c r="G438" s="721"/>
      <c r="H438" s="721"/>
      <c r="I438" s="721"/>
    </row>
    <row r="439" spans="1:9" s="528" customFormat="1" ht="11.25">
      <c r="A439" s="721"/>
      <c r="B439" s="721"/>
      <c r="C439" s="721"/>
      <c r="D439" s="721"/>
      <c r="E439" s="721"/>
      <c r="F439" s="721"/>
      <c r="G439" s="721"/>
      <c r="H439" s="721"/>
      <c r="I439" s="721"/>
    </row>
    <row r="440" spans="1:9" s="528" customFormat="1" ht="11.25">
      <c r="A440" s="721"/>
      <c r="B440" s="721"/>
      <c r="C440" s="721"/>
      <c r="D440" s="721"/>
      <c r="E440" s="721"/>
      <c r="F440" s="721"/>
      <c r="G440" s="721"/>
      <c r="H440" s="721"/>
      <c r="I440" s="721"/>
    </row>
    <row r="441" spans="1:9" s="528" customFormat="1" ht="11.25">
      <c r="A441" s="721"/>
      <c r="B441" s="721"/>
      <c r="C441" s="721"/>
      <c r="D441" s="721"/>
      <c r="E441" s="721"/>
      <c r="F441" s="721"/>
      <c r="G441" s="721"/>
      <c r="H441" s="721"/>
      <c r="I441" s="721"/>
    </row>
    <row r="442" spans="1:9" s="528" customFormat="1" ht="11.25">
      <c r="A442" s="721"/>
      <c r="B442" s="721"/>
      <c r="C442" s="721"/>
      <c r="D442" s="721"/>
      <c r="E442" s="721"/>
      <c r="F442" s="721"/>
      <c r="G442" s="721"/>
      <c r="H442" s="721"/>
      <c r="I442" s="721"/>
    </row>
    <row r="443" spans="1:9" s="528" customFormat="1" ht="11.25">
      <c r="A443" s="721"/>
      <c r="B443" s="721"/>
      <c r="C443" s="721"/>
      <c r="D443" s="721"/>
      <c r="E443" s="721"/>
      <c r="F443" s="721"/>
      <c r="G443" s="721"/>
      <c r="H443" s="721"/>
      <c r="I443" s="721"/>
    </row>
    <row r="444" spans="1:9" s="528" customFormat="1" ht="11.25">
      <c r="A444" s="721"/>
      <c r="B444" s="721"/>
      <c r="C444" s="721"/>
      <c r="D444" s="721"/>
      <c r="E444" s="721"/>
      <c r="F444" s="721"/>
      <c r="G444" s="721"/>
      <c r="H444" s="721"/>
      <c r="I444" s="721"/>
    </row>
    <row r="445" spans="1:9" s="528" customFormat="1" ht="11.25">
      <c r="A445" s="721"/>
      <c r="B445" s="721"/>
      <c r="C445" s="721"/>
      <c r="D445" s="721"/>
      <c r="E445" s="721"/>
      <c r="F445" s="721"/>
      <c r="G445" s="721"/>
      <c r="H445" s="721"/>
      <c r="I445" s="721"/>
    </row>
    <row r="446" spans="1:9" s="528" customFormat="1" ht="11.25">
      <c r="A446" s="721"/>
      <c r="B446" s="721"/>
      <c r="C446" s="721"/>
      <c r="D446" s="721"/>
      <c r="E446" s="721"/>
      <c r="F446" s="721"/>
      <c r="G446" s="721"/>
      <c r="H446" s="721"/>
      <c r="I446" s="721"/>
    </row>
    <row r="447" spans="1:9" s="528" customFormat="1" ht="11.25">
      <c r="A447" s="721"/>
      <c r="B447" s="721"/>
      <c r="C447" s="721"/>
      <c r="D447" s="721"/>
      <c r="E447" s="721"/>
      <c r="F447" s="721"/>
      <c r="G447" s="721"/>
      <c r="H447" s="721"/>
      <c r="I447" s="721"/>
    </row>
    <row r="448" spans="1:9" s="528" customFormat="1" ht="11.25">
      <c r="A448" s="721"/>
      <c r="B448" s="721"/>
      <c r="C448" s="721"/>
      <c r="D448" s="721"/>
      <c r="E448" s="721"/>
      <c r="F448" s="721"/>
      <c r="G448" s="721"/>
      <c r="H448" s="721"/>
      <c r="I448" s="721"/>
    </row>
    <row r="449" spans="1:9" s="528" customFormat="1" ht="11.25">
      <c r="A449" s="721"/>
      <c r="B449" s="721"/>
      <c r="C449" s="721"/>
      <c r="D449" s="721"/>
      <c r="E449" s="721"/>
      <c r="F449" s="721"/>
      <c r="G449" s="721"/>
      <c r="H449" s="721"/>
      <c r="I449" s="721"/>
    </row>
    <row r="450" spans="1:9" s="528" customFormat="1" ht="11.25">
      <c r="A450" s="721"/>
      <c r="B450" s="721"/>
      <c r="C450" s="721"/>
      <c r="D450" s="721"/>
      <c r="E450" s="721"/>
      <c r="F450" s="721"/>
      <c r="G450" s="721"/>
      <c r="H450" s="721"/>
      <c r="I450" s="721"/>
    </row>
    <row r="451" spans="1:9" s="528" customFormat="1" ht="11.25">
      <c r="A451" s="721"/>
      <c r="B451" s="721"/>
      <c r="C451" s="721"/>
      <c r="D451" s="721"/>
      <c r="E451" s="721"/>
      <c r="F451" s="721"/>
      <c r="G451" s="721"/>
      <c r="H451" s="721"/>
      <c r="I451" s="721"/>
    </row>
    <row r="452" spans="1:9" s="528" customFormat="1" ht="11.25">
      <c r="A452" s="721"/>
      <c r="B452" s="721"/>
      <c r="C452" s="721"/>
      <c r="D452" s="721"/>
      <c r="E452" s="721"/>
      <c r="F452" s="721"/>
      <c r="G452" s="721"/>
      <c r="H452" s="721"/>
      <c r="I452" s="721"/>
    </row>
    <row r="453" spans="1:9" s="528" customFormat="1" ht="11.25">
      <c r="A453" s="721"/>
      <c r="B453" s="721"/>
      <c r="C453" s="721"/>
      <c r="D453" s="721"/>
      <c r="E453" s="721"/>
      <c r="F453" s="721"/>
      <c r="G453" s="721"/>
      <c r="H453" s="721"/>
      <c r="I453" s="721"/>
    </row>
    <row r="454" spans="1:9" s="528" customFormat="1" ht="11.25">
      <c r="A454" s="721"/>
      <c r="B454" s="721"/>
      <c r="C454" s="721"/>
      <c r="D454" s="721"/>
      <c r="E454" s="721"/>
      <c r="F454" s="721"/>
      <c r="G454" s="721"/>
      <c r="H454" s="721"/>
      <c r="I454" s="721"/>
    </row>
    <row r="455" spans="1:9" s="528" customFormat="1" ht="11.25">
      <c r="A455" s="721"/>
      <c r="B455" s="721"/>
      <c r="C455" s="721"/>
      <c r="D455" s="721"/>
      <c r="E455" s="721"/>
      <c r="F455" s="721"/>
      <c r="G455" s="721"/>
      <c r="H455" s="721"/>
      <c r="I455" s="721"/>
    </row>
    <row r="456" spans="1:9" s="528" customFormat="1" ht="11.25">
      <c r="A456" s="721"/>
      <c r="B456" s="721"/>
      <c r="C456" s="721"/>
      <c r="D456" s="721"/>
      <c r="E456" s="721"/>
      <c r="F456" s="721"/>
      <c r="G456" s="721"/>
      <c r="H456" s="721"/>
      <c r="I456" s="721"/>
    </row>
    <row r="457" spans="1:9" s="528" customFormat="1" ht="11.25">
      <c r="A457" s="721"/>
      <c r="B457" s="721"/>
      <c r="C457" s="721"/>
      <c r="D457" s="721"/>
      <c r="E457" s="721"/>
      <c r="F457" s="721"/>
      <c r="G457" s="721"/>
      <c r="H457" s="721"/>
      <c r="I457" s="721"/>
    </row>
    <row r="458" spans="1:9" s="528" customFormat="1" ht="11.25">
      <c r="A458" s="721"/>
      <c r="B458" s="721"/>
      <c r="C458" s="721"/>
      <c r="D458" s="721"/>
      <c r="E458" s="721"/>
      <c r="F458" s="721"/>
      <c r="G458" s="721"/>
      <c r="H458" s="721"/>
      <c r="I458" s="721"/>
    </row>
    <row r="459" spans="1:9" s="528" customFormat="1" ht="11.25">
      <c r="A459" s="721"/>
      <c r="B459" s="721"/>
      <c r="C459" s="721"/>
      <c r="D459" s="721"/>
      <c r="E459" s="721"/>
      <c r="F459" s="721"/>
      <c r="G459" s="721"/>
      <c r="H459" s="721"/>
      <c r="I459" s="721"/>
    </row>
    <row r="460" spans="1:9" s="528" customFormat="1" ht="11.25">
      <c r="A460" s="721"/>
      <c r="B460" s="721"/>
      <c r="C460" s="721"/>
      <c r="D460" s="721"/>
      <c r="E460" s="721"/>
      <c r="F460" s="721"/>
      <c r="G460" s="721"/>
      <c r="H460" s="721"/>
      <c r="I460" s="721"/>
    </row>
    <row r="461" spans="1:9" s="528" customFormat="1" ht="11.25">
      <c r="A461" s="721"/>
      <c r="B461" s="721"/>
      <c r="C461" s="721"/>
      <c r="D461" s="721"/>
      <c r="E461" s="721"/>
      <c r="F461" s="721"/>
      <c r="G461" s="721"/>
      <c r="H461" s="721"/>
      <c r="I461" s="721"/>
    </row>
    <row r="462" spans="1:9" s="528" customFormat="1" ht="11.25">
      <c r="A462" s="721"/>
      <c r="B462" s="721"/>
      <c r="C462" s="721"/>
      <c r="D462" s="721"/>
      <c r="E462" s="721"/>
      <c r="F462" s="721"/>
      <c r="G462" s="721"/>
      <c r="H462" s="721"/>
      <c r="I462" s="721"/>
    </row>
    <row r="463" spans="1:9" s="528" customFormat="1" ht="11.25">
      <c r="A463" s="721"/>
      <c r="B463" s="721"/>
      <c r="C463" s="721"/>
      <c r="D463" s="721"/>
      <c r="E463" s="721"/>
      <c r="F463" s="721"/>
      <c r="G463" s="721"/>
      <c r="H463" s="721"/>
      <c r="I463" s="721"/>
    </row>
    <row r="464" spans="1:9" s="528" customFormat="1" ht="11.25">
      <c r="A464" s="721"/>
      <c r="B464" s="721"/>
      <c r="C464" s="721"/>
      <c r="D464" s="721"/>
      <c r="E464" s="721"/>
      <c r="F464" s="721"/>
      <c r="G464" s="721"/>
      <c r="H464" s="721"/>
      <c r="I464" s="721"/>
    </row>
    <row r="465" spans="1:9" s="528" customFormat="1" ht="11.25">
      <c r="A465" s="721"/>
      <c r="B465" s="721"/>
      <c r="C465" s="721"/>
      <c r="D465" s="721"/>
      <c r="E465" s="721"/>
      <c r="F465" s="721"/>
      <c r="G465" s="721"/>
      <c r="H465" s="721"/>
      <c r="I465" s="721"/>
    </row>
    <row r="466" spans="1:9" s="528" customFormat="1" ht="11.25">
      <c r="A466" s="721"/>
      <c r="B466" s="721"/>
      <c r="C466" s="721"/>
      <c r="D466" s="721"/>
      <c r="E466" s="721"/>
      <c r="F466" s="721"/>
      <c r="G466" s="721"/>
      <c r="H466" s="721"/>
      <c r="I466" s="721"/>
    </row>
  </sheetData>
  <mergeCells count="13">
    <mergeCell ref="A291:B291"/>
    <mergeCell ref="A293:B293"/>
    <mergeCell ref="E13:E14"/>
    <mergeCell ref="F13:F14"/>
    <mergeCell ref="G1:H1"/>
    <mergeCell ref="A2:I2"/>
    <mergeCell ref="A12:A14"/>
    <mergeCell ref="B12:B14"/>
    <mergeCell ref="C12:I12"/>
    <mergeCell ref="G13:H13"/>
    <mergeCell ref="I13:I14"/>
    <mergeCell ref="C13:C14"/>
    <mergeCell ref="D13:D14"/>
  </mergeCells>
  <printOptions/>
  <pageMargins left="1.7716535433070868" right="0.7480314960629921" top="0.31496062992125984" bottom="0.31496062992125984" header="0.5118110236220472" footer="0.11811023622047245"/>
  <pageSetup horizontalDpi="600" verticalDpi="600" orientation="portrait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466"/>
  <sheetViews>
    <sheetView workbookViewId="0" topLeftCell="A1">
      <pane xSplit="2" topLeftCell="C1" activePane="topRight" state="frozen"/>
      <selection pane="topLeft" activeCell="J20" sqref="J20"/>
      <selection pane="topRight" activeCell="C1" sqref="C1"/>
    </sheetView>
  </sheetViews>
  <sheetFormatPr defaultColWidth="9.140625" defaultRowHeight="12.75"/>
  <cols>
    <col min="1" max="1" width="10.8515625" style="459" customWidth="1"/>
    <col min="2" max="2" width="24.28125" style="459" customWidth="1"/>
    <col min="3" max="8" width="8.7109375" style="459" customWidth="1"/>
    <col min="9" max="9" width="7.57421875" style="459" customWidth="1"/>
    <col min="10" max="16384" width="9.140625" style="230" customWidth="1"/>
  </cols>
  <sheetData>
    <row r="1" spans="1:9" ht="12.75">
      <c r="A1" s="227"/>
      <c r="B1" s="228"/>
      <c r="C1" s="228"/>
      <c r="D1" s="228"/>
      <c r="E1" s="228"/>
      <c r="F1" s="228"/>
      <c r="G1" s="775" t="s">
        <v>0</v>
      </c>
      <c r="H1" s="775"/>
      <c r="I1" s="229" t="s">
        <v>337</v>
      </c>
    </row>
    <row r="2" spans="1:9" ht="18" customHeight="1">
      <c r="A2" s="778" t="s">
        <v>2</v>
      </c>
      <c r="B2" s="779"/>
      <c r="C2" s="779"/>
      <c r="D2" s="779"/>
      <c r="E2" s="779"/>
      <c r="F2" s="779"/>
      <c r="G2" s="779"/>
      <c r="H2" s="779"/>
      <c r="I2" s="780"/>
    </row>
    <row r="3" spans="1:9" ht="12.75">
      <c r="A3" s="231" t="s">
        <v>3</v>
      </c>
      <c r="B3" s="234"/>
      <c r="C3" s="235" t="s">
        <v>338</v>
      </c>
      <c r="D3" s="235"/>
      <c r="E3" s="235"/>
      <c r="F3" s="235"/>
      <c r="G3" s="235"/>
      <c r="H3" s="235"/>
      <c r="I3" s="236"/>
    </row>
    <row r="4" spans="1:9" ht="12.75">
      <c r="A4" s="231" t="s">
        <v>5</v>
      </c>
      <c r="B4" s="232"/>
      <c r="C4" s="237" t="s">
        <v>339</v>
      </c>
      <c r="D4" s="237"/>
      <c r="E4" s="237"/>
      <c r="F4" s="237"/>
      <c r="G4" s="237"/>
      <c r="H4" s="237"/>
      <c r="I4" s="238"/>
    </row>
    <row r="5" spans="1:9" ht="12.75">
      <c r="A5" s="231" t="s">
        <v>6</v>
      </c>
      <c r="B5" s="232"/>
      <c r="C5" s="235" t="s">
        <v>340</v>
      </c>
      <c r="D5" s="235"/>
      <c r="E5" s="235"/>
      <c r="F5" s="235"/>
      <c r="G5" s="235"/>
      <c r="H5" s="235"/>
      <c r="I5" s="236"/>
    </row>
    <row r="6" spans="1:9" ht="12.75">
      <c r="A6" s="239" t="s">
        <v>8</v>
      </c>
      <c r="B6" s="232"/>
      <c r="C6" s="232"/>
      <c r="D6" s="232"/>
      <c r="E6" s="232"/>
      <c r="F6" s="232"/>
      <c r="G6" s="232"/>
      <c r="H6" s="232"/>
      <c r="I6" s="233"/>
    </row>
    <row r="7" spans="1:9" ht="12.75">
      <c r="A7" s="231"/>
      <c r="B7" s="232" t="s">
        <v>9</v>
      </c>
      <c r="C7" s="240" t="s">
        <v>341</v>
      </c>
      <c r="D7" s="240"/>
      <c r="E7" s="240"/>
      <c r="F7" s="240"/>
      <c r="G7" s="240"/>
      <c r="H7" s="240"/>
      <c r="I7" s="241"/>
    </row>
    <row r="8" spans="1:9" ht="12.75">
      <c r="A8" s="231"/>
      <c r="B8" s="232" t="s">
        <v>11</v>
      </c>
      <c r="C8" s="242"/>
      <c r="D8" s="242"/>
      <c r="E8" s="242"/>
      <c r="F8" s="242"/>
      <c r="G8" s="242"/>
      <c r="H8" s="242"/>
      <c r="I8" s="243"/>
    </row>
    <row r="9" spans="1:9" ht="12.75">
      <c r="A9" s="231"/>
      <c r="B9" s="232" t="s">
        <v>12</v>
      </c>
      <c r="C9" s="781"/>
      <c r="D9" s="781"/>
      <c r="E9" s="781"/>
      <c r="F9" s="781"/>
      <c r="G9" s="781"/>
      <c r="H9" s="781"/>
      <c r="I9" s="782"/>
    </row>
    <row r="10" spans="1:9" ht="12.75">
      <c r="A10" s="231"/>
      <c r="B10" s="232" t="s">
        <v>13</v>
      </c>
      <c r="C10" s="240"/>
      <c r="D10" s="240"/>
      <c r="E10" s="240"/>
      <c r="F10" s="240"/>
      <c r="G10" s="240"/>
      <c r="H10" s="240"/>
      <c r="I10" s="241"/>
    </row>
    <row r="11" spans="1:9" ht="12.75">
      <c r="A11" s="231"/>
      <c r="B11" s="232" t="s">
        <v>14</v>
      </c>
      <c r="C11" s="240"/>
      <c r="D11" s="240"/>
      <c r="E11" s="240"/>
      <c r="F11" s="240"/>
      <c r="G11" s="240"/>
      <c r="H11" s="240"/>
      <c r="I11" s="241"/>
    </row>
    <row r="12" spans="1:9" s="244" customFormat="1" ht="12.75" customHeight="1">
      <c r="A12" s="769" t="s">
        <v>15</v>
      </c>
      <c r="B12" s="776" t="s">
        <v>16</v>
      </c>
      <c r="C12" s="783" t="s">
        <v>17</v>
      </c>
      <c r="D12" s="784"/>
      <c r="E12" s="784"/>
      <c r="F12" s="784"/>
      <c r="G12" s="784"/>
      <c r="H12" s="784"/>
      <c r="I12" s="785"/>
    </row>
    <row r="13" spans="1:9" s="244" customFormat="1" ht="12.75" customHeight="1">
      <c r="A13" s="770"/>
      <c r="B13" s="777"/>
      <c r="C13" s="787" t="s">
        <v>18</v>
      </c>
      <c r="D13" s="788" t="s">
        <v>19</v>
      </c>
      <c r="E13" s="771" t="s">
        <v>20</v>
      </c>
      <c r="F13" s="766" t="s">
        <v>21</v>
      </c>
      <c r="G13" s="767" t="s">
        <v>22</v>
      </c>
      <c r="H13" s="768"/>
      <c r="I13" s="786" t="s">
        <v>323</v>
      </c>
    </row>
    <row r="14" spans="1:9" s="249" customFormat="1" ht="51" thickBot="1">
      <c r="A14" s="770"/>
      <c r="B14" s="777"/>
      <c r="C14" s="787"/>
      <c r="D14" s="788"/>
      <c r="E14" s="772"/>
      <c r="F14" s="766"/>
      <c r="G14" s="247" t="s">
        <v>24</v>
      </c>
      <c r="H14" s="248" t="s">
        <v>25</v>
      </c>
      <c r="I14" s="786"/>
    </row>
    <row r="15" spans="1:9" s="249" customFormat="1" ht="13.5" customHeight="1" thickTop="1">
      <c r="A15" s="250" t="s">
        <v>26</v>
      </c>
      <c r="B15" s="251">
        <v>2</v>
      </c>
      <c r="C15" s="252">
        <v>3</v>
      </c>
      <c r="D15" s="253">
        <v>4</v>
      </c>
      <c r="E15" s="253">
        <v>5</v>
      </c>
      <c r="F15" s="253">
        <v>6</v>
      </c>
      <c r="G15" s="254">
        <v>7</v>
      </c>
      <c r="H15" s="255">
        <v>8</v>
      </c>
      <c r="I15" s="256">
        <v>9</v>
      </c>
    </row>
    <row r="16" spans="1:9" s="264" customFormat="1" ht="16.5">
      <c r="A16" s="257"/>
      <c r="B16" s="258" t="s">
        <v>27</v>
      </c>
      <c r="C16" s="259"/>
      <c r="D16" s="260"/>
      <c r="E16" s="260"/>
      <c r="F16" s="260"/>
      <c r="G16" s="261"/>
      <c r="H16" s="262"/>
      <c r="I16" s="263"/>
    </row>
    <row r="17" spans="1:9" s="272" customFormat="1" ht="32.25" customHeight="1" thickBot="1">
      <c r="A17" s="265"/>
      <c r="B17" s="266" t="s">
        <v>28</v>
      </c>
      <c r="C17" s="267">
        <f aca="true" t="shared" si="0" ref="C17:C42">SUM(D17:I17)</f>
        <v>93161</v>
      </c>
      <c r="D17" s="268">
        <f>SUM(D18,D21,D38)</f>
        <v>93161</v>
      </c>
      <c r="E17" s="268">
        <f>SUM(E18,E21,E38)</f>
        <v>0</v>
      </c>
      <c r="F17" s="268">
        <f>SUM(F18,F21,F38)</f>
        <v>0</v>
      </c>
      <c r="G17" s="269">
        <f>SUM(G18,G21,G22,G38)</f>
        <v>0</v>
      </c>
      <c r="H17" s="270">
        <f>SUM(H18,H23,H38)</f>
        <v>0</v>
      </c>
      <c r="I17" s="271">
        <f>SUM(I18,I38)</f>
        <v>0</v>
      </c>
    </row>
    <row r="18" spans="1:9" s="280" customFormat="1" ht="21.75" customHeight="1" thickTop="1">
      <c r="A18" s="273"/>
      <c r="B18" s="274" t="s">
        <v>29</v>
      </c>
      <c r="C18" s="275">
        <f t="shared" si="0"/>
        <v>0</v>
      </c>
      <c r="D18" s="276">
        <f aca="true" t="shared" si="1" ref="D18:I18">SUM(D19:D20)</f>
        <v>0</v>
      </c>
      <c r="E18" s="276">
        <f t="shared" si="1"/>
        <v>0</v>
      </c>
      <c r="F18" s="276">
        <f t="shared" si="1"/>
        <v>0</v>
      </c>
      <c r="G18" s="277">
        <f t="shared" si="1"/>
        <v>0</v>
      </c>
      <c r="H18" s="278">
        <f t="shared" si="1"/>
        <v>0</v>
      </c>
      <c r="I18" s="279">
        <f t="shared" si="1"/>
        <v>0</v>
      </c>
    </row>
    <row r="19" spans="1:9" s="280" customFormat="1" ht="12">
      <c r="A19" s="281"/>
      <c r="B19" s="282" t="s">
        <v>30</v>
      </c>
      <c r="C19" s="283">
        <f t="shared" si="0"/>
        <v>0</v>
      </c>
      <c r="D19" s="284"/>
      <c r="E19" s="284"/>
      <c r="F19" s="284"/>
      <c r="G19" s="285"/>
      <c r="H19" s="286"/>
      <c r="I19" s="287"/>
    </row>
    <row r="20" spans="1:9" s="280" customFormat="1" ht="12">
      <c r="A20" s="281"/>
      <c r="B20" s="282" t="s">
        <v>31</v>
      </c>
      <c r="C20" s="283">
        <f t="shared" si="0"/>
        <v>0</v>
      </c>
      <c r="D20" s="284"/>
      <c r="E20" s="284"/>
      <c r="F20" s="284"/>
      <c r="G20" s="285"/>
      <c r="H20" s="286"/>
      <c r="I20" s="287"/>
    </row>
    <row r="21" spans="1:9" s="295" customFormat="1" ht="24.75" thickBot="1">
      <c r="A21" s="288">
        <v>21700</v>
      </c>
      <c r="B21" s="289" t="s">
        <v>32</v>
      </c>
      <c r="C21" s="290">
        <f t="shared" si="0"/>
        <v>93161</v>
      </c>
      <c r="D21" s="291">
        <v>93161</v>
      </c>
      <c r="E21" s="291"/>
      <c r="F21" s="291"/>
      <c r="G21" s="292"/>
      <c r="H21" s="293" t="s">
        <v>33</v>
      </c>
      <c r="I21" s="294" t="s">
        <v>33</v>
      </c>
    </row>
    <row r="22" spans="1:9" s="295" customFormat="1" ht="36.75" thickTop="1">
      <c r="A22" s="296">
        <v>21190</v>
      </c>
      <c r="B22" s="297" t="s">
        <v>34</v>
      </c>
      <c r="C22" s="298">
        <f t="shared" si="0"/>
        <v>0</v>
      </c>
      <c r="D22" s="299" t="s">
        <v>33</v>
      </c>
      <c r="E22" s="299" t="s">
        <v>33</v>
      </c>
      <c r="F22" s="299" t="s">
        <v>33</v>
      </c>
      <c r="G22" s="300"/>
      <c r="H22" s="301" t="s">
        <v>33</v>
      </c>
      <c r="I22" s="302" t="s">
        <v>33</v>
      </c>
    </row>
    <row r="23" spans="1:9" s="295" customFormat="1" ht="36">
      <c r="A23" s="296">
        <v>21300</v>
      </c>
      <c r="B23" s="297" t="s">
        <v>35</v>
      </c>
      <c r="C23" s="298">
        <f t="shared" si="0"/>
        <v>0</v>
      </c>
      <c r="D23" s="299" t="s">
        <v>33</v>
      </c>
      <c r="E23" s="299" t="s">
        <v>33</v>
      </c>
      <c r="F23" s="299" t="s">
        <v>33</v>
      </c>
      <c r="G23" s="303" t="s">
        <v>33</v>
      </c>
      <c r="H23" s="304">
        <f>SUM(H24,H28,H30,H33)</f>
        <v>0</v>
      </c>
      <c r="I23" s="302" t="s">
        <v>33</v>
      </c>
    </row>
    <row r="24" spans="1:9" s="295" customFormat="1" ht="24">
      <c r="A24" s="305">
        <v>21350</v>
      </c>
      <c r="B24" s="297" t="s">
        <v>36</v>
      </c>
      <c r="C24" s="298">
        <f t="shared" si="0"/>
        <v>0</v>
      </c>
      <c r="D24" s="299" t="s">
        <v>33</v>
      </c>
      <c r="E24" s="299" t="s">
        <v>33</v>
      </c>
      <c r="F24" s="299" t="s">
        <v>33</v>
      </c>
      <c r="G24" s="303" t="s">
        <v>33</v>
      </c>
      <c r="H24" s="304">
        <f>SUM(H25:H27)</f>
        <v>0</v>
      </c>
      <c r="I24" s="302" t="s">
        <v>33</v>
      </c>
    </row>
    <row r="25" spans="1:9" s="280" customFormat="1" ht="12">
      <c r="A25" s="281">
        <v>21351</v>
      </c>
      <c r="B25" s="306" t="s">
        <v>37</v>
      </c>
      <c r="C25" s="283">
        <f t="shared" si="0"/>
        <v>0</v>
      </c>
      <c r="D25" s="307" t="s">
        <v>33</v>
      </c>
      <c r="E25" s="307" t="s">
        <v>33</v>
      </c>
      <c r="F25" s="307" t="s">
        <v>33</v>
      </c>
      <c r="G25" s="308" t="s">
        <v>33</v>
      </c>
      <c r="H25" s="286"/>
      <c r="I25" s="309" t="s">
        <v>33</v>
      </c>
    </row>
    <row r="26" spans="1:9" s="280" customFormat="1" ht="12">
      <c r="A26" s="281">
        <v>21352</v>
      </c>
      <c r="B26" s="306" t="s">
        <v>38</v>
      </c>
      <c r="C26" s="283">
        <f t="shared" si="0"/>
        <v>0</v>
      </c>
      <c r="D26" s="307" t="s">
        <v>33</v>
      </c>
      <c r="E26" s="307" t="s">
        <v>33</v>
      </c>
      <c r="F26" s="307" t="s">
        <v>33</v>
      </c>
      <c r="G26" s="308" t="s">
        <v>33</v>
      </c>
      <c r="H26" s="286"/>
      <c r="I26" s="309" t="s">
        <v>33</v>
      </c>
    </row>
    <row r="27" spans="1:9" s="280" customFormat="1" ht="24">
      <c r="A27" s="281">
        <v>21359</v>
      </c>
      <c r="B27" s="306" t="s">
        <v>39</v>
      </c>
      <c r="C27" s="283">
        <f t="shared" si="0"/>
        <v>0</v>
      </c>
      <c r="D27" s="307" t="s">
        <v>33</v>
      </c>
      <c r="E27" s="307" t="s">
        <v>33</v>
      </c>
      <c r="F27" s="307" t="s">
        <v>33</v>
      </c>
      <c r="G27" s="308" t="s">
        <v>33</v>
      </c>
      <c r="H27" s="286"/>
      <c r="I27" s="309" t="s">
        <v>33</v>
      </c>
    </row>
    <row r="28" spans="1:9" s="295" customFormat="1" ht="36">
      <c r="A28" s="305">
        <v>21370</v>
      </c>
      <c r="B28" s="297" t="s">
        <v>40</v>
      </c>
      <c r="C28" s="298">
        <f t="shared" si="0"/>
        <v>0</v>
      </c>
      <c r="D28" s="299" t="s">
        <v>33</v>
      </c>
      <c r="E28" s="299" t="s">
        <v>33</v>
      </c>
      <c r="F28" s="299" t="s">
        <v>33</v>
      </c>
      <c r="G28" s="303" t="s">
        <v>33</v>
      </c>
      <c r="H28" s="304">
        <f>SUM(H29)</f>
        <v>0</v>
      </c>
      <c r="I28" s="302" t="s">
        <v>33</v>
      </c>
    </row>
    <row r="29" spans="1:9" s="280" customFormat="1" ht="36">
      <c r="A29" s="310">
        <v>21379</v>
      </c>
      <c r="B29" s="306" t="s">
        <v>41</v>
      </c>
      <c r="C29" s="283">
        <f t="shared" si="0"/>
        <v>0</v>
      </c>
      <c r="D29" s="307" t="s">
        <v>33</v>
      </c>
      <c r="E29" s="307" t="s">
        <v>33</v>
      </c>
      <c r="F29" s="307" t="s">
        <v>33</v>
      </c>
      <c r="G29" s="308" t="s">
        <v>33</v>
      </c>
      <c r="H29" s="286"/>
      <c r="I29" s="309" t="s">
        <v>33</v>
      </c>
    </row>
    <row r="30" spans="1:9" s="295" customFormat="1" ht="12">
      <c r="A30" s="305">
        <v>21380</v>
      </c>
      <c r="B30" s="297" t="s">
        <v>42</v>
      </c>
      <c r="C30" s="298">
        <f t="shared" si="0"/>
        <v>0</v>
      </c>
      <c r="D30" s="299" t="s">
        <v>33</v>
      </c>
      <c r="E30" s="299" t="s">
        <v>33</v>
      </c>
      <c r="F30" s="299" t="s">
        <v>33</v>
      </c>
      <c r="G30" s="303" t="s">
        <v>33</v>
      </c>
      <c r="H30" s="304">
        <f>SUM(H31:H32)</f>
        <v>0</v>
      </c>
      <c r="I30" s="302" t="s">
        <v>33</v>
      </c>
    </row>
    <row r="31" spans="1:9" s="280" customFormat="1" ht="12">
      <c r="A31" s="310">
        <v>21381</v>
      </c>
      <c r="B31" s="306" t="s">
        <v>43</v>
      </c>
      <c r="C31" s="283">
        <f t="shared" si="0"/>
        <v>0</v>
      </c>
      <c r="D31" s="307" t="s">
        <v>33</v>
      </c>
      <c r="E31" s="307" t="s">
        <v>33</v>
      </c>
      <c r="F31" s="307" t="s">
        <v>33</v>
      </c>
      <c r="G31" s="308" t="s">
        <v>33</v>
      </c>
      <c r="H31" s="311"/>
      <c r="I31" s="309" t="s">
        <v>33</v>
      </c>
    </row>
    <row r="32" spans="1:9" s="280" customFormat="1" ht="24">
      <c r="A32" s="310">
        <v>21383</v>
      </c>
      <c r="B32" s="306" t="s">
        <v>44</v>
      </c>
      <c r="C32" s="283">
        <f t="shared" si="0"/>
        <v>0</v>
      </c>
      <c r="D32" s="307" t="s">
        <v>33</v>
      </c>
      <c r="E32" s="307" t="s">
        <v>33</v>
      </c>
      <c r="F32" s="307" t="s">
        <v>33</v>
      </c>
      <c r="G32" s="308" t="s">
        <v>33</v>
      </c>
      <c r="H32" s="286"/>
      <c r="I32" s="309" t="s">
        <v>33</v>
      </c>
    </row>
    <row r="33" spans="1:9" s="295" customFormat="1" ht="36">
      <c r="A33" s="305">
        <v>21390</v>
      </c>
      <c r="B33" s="297" t="s">
        <v>45</v>
      </c>
      <c r="C33" s="298">
        <f t="shared" si="0"/>
        <v>0</v>
      </c>
      <c r="D33" s="299" t="s">
        <v>33</v>
      </c>
      <c r="E33" s="299" t="s">
        <v>33</v>
      </c>
      <c r="F33" s="299" t="s">
        <v>33</v>
      </c>
      <c r="G33" s="303" t="s">
        <v>33</v>
      </c>
      <c r="H33" s="304">
        <f>SUM(H34:H37)</f>
        <v>0</v>
      </c>
      <c r="I33" s="302" t="s">
        <v>33</v>
      </c>
    </row>
    <row r="34" spans="1:9" s="280" customFormat="1" ht="24">
      <c r="A34" s="310">
        <v>21391</v>
      </c>
      <c r="B34" s="306" t="s">
        <v>46</v>
      </c>
      <c r="C34" s="283">
        <f t="shared" si="0"/>
        <v>0</v>
      </c>
      <c r="D34" s="307" t="s">
        <v>33</v>
      </c>
      <c r="E34" s="307" t="s">
        <v>33</v>
      </c>
      <c r="F34" s="307" t="s">
        <v>33</v>
      </c>
      <c r="G34" s="308" t="s">
        <v>33</v>
      </c>
      <c r="H34" s="286"/>
      <c r="I34" s="309" t="s">
        <v>33</v>
      </c>
    </row>
    <row r="35" spans="1:9" s="280" customFormat="1" ht="12">
      <c r="A35" s="310">
        <v>21393</v>
      </c>
      <c r="B35" s="306" t="s">
        <v>47</v>
      </c>
      <c r="C35" s="283">
        <f t="shared" si="0"/>
        <v>0</v>
      </c>
      <c r="D35" s="307" t="s">
        <v>33</v>
      </c>
      <c r="E35" s="307" t="s">
        <v>33</v>
      </c>
      <c r="F35" s="307" t="s">
        <v>33</v>
      </c>
      <c r="G35" s="308" t="s">
        <v>33</v>
      </c>
      <c r="H35" s="286"/>
      <c r="I35" s="309" t="s">
        <v>33</v>
      </c>
    </row>
    <row r="36" spans="1:9" s="280" customFormat="1" ht="24">
      <c r="A36" s="310">
        <v>21395</v>
      </c>
      <c r="B36" s="306" t="s">
        <v>48</v>
      </c>
      <c r="C36" s="283">
        <f t="shared" si="0"/>
        <v>0</v>
      </c>
      <c r="D36" s="307" t="s">
        <v>33</v>
      </c>
      <c r="E36" s="307" t="s">
        <v>33</v>
      </c>
      <c r="F36" s="307" t="s">
        <v>33</v>
      </c>
      <c r="G36" s="308" t="s">
        <v>33</v>
      </c>
      <c r="H36" s="286"/>
      <c r="I36" s="309" t="s">
        <v>33</v>
      </c>
    </row>
    <row r="37" spans="1:9" s="280" customFormat="1" ht="24">
      <c r="A37" s="310">
        <v>21399</v>
      </c>
      <c r="B37" s="306" t="s">
        <v>49</v>
      </c>
      <c r="C37" s="283">
        <f t="shared" si="0"/>
        <v>0</v>
      </c>
      <c r="D37" s="307" t="s">
        <v>33</v>
      </c>
      <c r="E37" s="307" t="s">
        <v>33</v>
      </c>
      <c r="F37" s="307" t="s">
        <v>33</v>
      </c>
      <c r="G37" s="308" t="s">
        <v>33</v>
      </c>
      <c r="H37" s="286"/>
      <c r="I37" s="309" t="s">
        <v>33</v>
      </c>
    </row>
    <row r="38" spans="1:9" s="295" customFormat="1" ht="36">
      <c r="A38" s="305">
        <v>21420</v>
      </c>
      <c r="B38" s="297" t="s">
        <v>50</v>
      </c>
      <c r="C38" s="298">
        <f t="shared" si="0"/>
        <v>0</v>
      </c>
      <c r="D38" s="299">
        <f aca="true" t="shared" si="2" ref="D38:I38">SUM(D39)</f>
        <v>0</v>
      </c>
      <c r="E38" s="299">
        <f t="shared" si="2"/>
        <v>0</v>
      </c>
      <c r="F38" s="299">
        <f t="shared" si="2"/>
        <v>0</v>
      </c>
      <c r="G38" s="312">
        <f t="shared" si="2"/>
        <v>0</v>
      </c>
      <c r="H38" s="313">
        <f t="shared" si="2"/>
        <v>0</v>
      </c>
      <c r="I38" s="314">
        <f t="shared" si="2"/>
        <v>0</v>
      </c>
    </row>
    <row r="39" spans="1:9" s="280" customFormat="1" ht="36">
      <c r="A39" s="281">
        <v>21422</v>
      </c>
      <c r="B39" s="306" t="s">
        <v>51</v>
      </c>
      <c r="C39" s="283">
        <f t="shared" si="0"/>
        <v>0</v>
      </c>
      <c r="D39" s="307">
        <f aca="true" t="shared" si="3" ref="D39:I39">SUM(D40:D42)</f>
        <v>0</v>
      </c>
      <c r="E39" s="307">
        <f t="shared" si="3"/>
        <v>0</v>
      </c>
      <c r="F39" s="307">
        <f t="shared" si="3"/>
        <v>0</v>
      </c>
      <c r="G39" s="315">
        <f t="shared" si="3"/>
        <v>0</v>
      </c>
      <c r="H39" s="316">
        <f t="shared" si="3"/>
        <v>0</v>
      </c>
      <c r="I39" s="317">
        <f t="shared" si="3"/>
        <v>0</v>
      </c>
    </row>
    <row r="40" spans="1:9" s="280" customFormat="1" ht="12">
      <c r="A40" s="281"/>
      <c r="B40" s="306" t="s">
        <v>52</v>
      </c>
      <c r="C40" s="283">
        <f t="shared" si="0"/>
        <v>0</v>
      </c>
      <c r="D40" s="318"/>
      <c r="E40" s="318"/>
      <c r="F40" s="318"/>
      <c r="G40" s="319"/>
      <c r="H40" s="320"/>
      <c r="I40" s="287"/>
    </row>
    <row r="41" spans="1:9" s="280" customFormat="1" ht="12">
      <c r="A41" s="281"/>
      <c r="B41" s="306" t="s">
        <v>52</v>
      </c>
      <c r="C41" s="283">
        <f t="shared" si="0"/>
        <v>0</v>
      </c>
      <c r="D41" s="318"/>
      <c r="E41" s="318"/>
      <c r="F41" s="318"/>
      <c r="G41" s="319"/>
      <c r="H41" s="320"/>
      <c r="I41" s="287"/>
    </row>
    <row r="42" spans="1:9" s="280" customFormat="1" ht="12">
      <c r="A42" s="281"/>
      <c r="B42" s="306" t="s">
        <v>52</v>
      </c>
      <c r="C42" s="283">
        <f t="shared" si="0"/>
        <v>0</v>
      </c>
      <c r="D42" s="318"/>
      <c r="E42" s="318"/>
      <c r="F42" s="318"/>
      <c r="G42" s="319"/>
      <c r="H42" s="320"/>
      <c r="I42" s="287"/>
    </row>
    <row r="43" spans="1:9" s="264" customFormat="1" ht="16.5">
      <c r="A43" s="321"/>
      <c r="B43" s="322" t="s">
        <v>53</v>
      </c>
      <c r="C43" s="323"/>
      <c r="D43" s="324"/>
      <c r="E43" s="324"/>
      <c r="F43" s="324"/>
      <c r="G43" s="325"/>
      <c r="H43" s="326"/>
      <c r="I43" s="327"/>
    </row>
    <row r="44" spans="1:9" s="272" customFormat="1" ht="16.5" thickBot="1">
      <c r="A44" s="328"/>
      <c r="B44" s="329" t="s">
        <v>54</v>
      </c>
      <c r="C44" s="267">
        <f aca="true" t="shared" si="4" ref="C44:C107">SUM(D44:I44)</f>
        <v>93161</v>
      </c>
      <c r="D44" s="268">
        <f aca="true" t="shared" si="5" ref="D44:I44">SUM(D45,D286)</f>
        <v>93161</v>
      </c>
      <c r="E44" s="268">
        <f t="shared" si="5"/>
        <v>0</v>
      </c>
      <c r="F44" s="268">
        <f t="shared" si="5"/>
        <v>0</v>
      </c>
      <c r="G44" s="269">
        <f t="shared" si="5"/>
        <v>0</v>
      </c>
      <c r="H44" s="270">
        <f t="shared" si="5"/>
        <v>0</v>
      </c>
      <c r="I44" s="271">
        <f t="shared" si="5"/>
        <v>0</v>
      </c>
    </row>
    <row r="45" spans="1:9" s="272" customFormat="1" ht="36.75" thickTop="1">
      <c r="A45" s="330"/>
      <c r="B45" s="331" t="s">
        <v>55</v>
      </c>
      <c r="C45" s="332">
        <f t="shared" si="4"/>
        <v>93161</v>
      </c>
      <c r="D45" s="333">
        <f aca="true" t="shared" si="6" ref="D45:I45">SUM(D46,D183)</f>
        <v>93161</v>
      </c>
      <c r="E45" s="333">
        <f t="shared" si="6"/>
        <v>0</v>
      </c>
      <c r="F45" s="333">
        <f t="shared" si="6"/>
        <v>0</v>
      </c>
      <c r="G45" s="334">
        <f t="shared" si="6"/>
        <v>0</v>
      </c>
      <c r="H45" s="335">
        <f t="shared" si="6"/>
        <v>0</v>
      </c>
      <c r="I45" s="336">
        <f t="shared" si="6"/>
        <v>0</v>
      </c>
    </row>
    <row r="46" spans="1:9" s="272" customFormat="1" ht="24">
      <c r="A46" s="330"/>
      <c r="B46" s="331" t="s">
        <v>56</v>
      </c>
      <c r="C46" s="332">
        <f t="shared" si="4"/>
        <v>93161</v>
      </c>
      <c r="D46" s="333">
        <f aca="true" t="shared" si="7" ref="D46:I46">SUM(D47,D71,D169,D176)</f>
        <v>93161</v>
      </c>
      <c r="E46" s="333">
        <f t="shared" si="7"/>
        <v>0</v>
      </c>
      <c r="F46" s="333">
        <f t="shared" si="7"/>
        <v>0</v>
      </c>
      <c r="G46" s="334">
        <f t="shared" si="7"/>
        <v>0</v>
      </c>
      <c r="H46" s="335">
        <f t="shared" si="7"/>
        <v>0</v>
      </c>
      <c r="I46" s="336">
        <f t="shared" si="7"/>
        <v>0</v>
      </c>
    </row>
    <row r="47" spans="1:9" s="295" customFormat="1" ht="12">
      <c r="A47" s="337">
        <v>1000</v>
      </c>
      <c r="B47" s="338" t="s">
        <v>57</v>
      </c>
      <c r="C47" s="339">
        <f t="shared" si="4"/>
        <v>85456</v>
      </c>
      <c r="D47" s="340">
        <f aca="true" t="shared" si="8" ref="D47:I47">SUM(D48,D63)</f>
        <v>85456</v>
      </c>
      <c r="E47" s="340">
        <f t="shared" si="8"/>
        <v>0</v>
      </c>
      <c r="F47" s="340">
        <f t="shared" si="8"/>
        <v>0</v>
      </c>
      <c r="G47" s="341">
        <f t="shared" si="8"/>
        <v>0</v>
      </c>
      <c r="H47" s="342">
        <f t="shared" si="8"/>
        <v>0</v>
      </c>
      <c r="I47" s="343">
        <f t="shared" si="8"/>
        <v>0</v>
      </c>
    </row>
    <row r="48" spans="1:9" s="280" customFormat="1" ht="12">
      <c r="A48" s="296">
        <v>1100</v>
      </c>
      <c r="B48" s="344" t="s">
        <v>58</v>
      </c>
      <c r="C48" s="298">
        <f t="shared" si="4"/>
        <v>68866</v>
      </c>
      <c r="D48" s="345">
        <f aca="true" t="shared" si="9" ref="D48:I48">SUM(D49,D53,D61,D62)</f>
        <v>68866</v>
      </c>
      <c r="E48" s="345">
        <f t="shared" si="9"/>
        <v>0</v>
      </c>
      <c r="F48" s="345">
        <f t="shared" si="9"/>
        <v>0</v>
      </c>
      <c r="G48" s="346">
        <f t="shared" si="9"/>
        <v>0</v>
      </c>
      <c r="H48" s="304">
        <f t="shared" si="9"/>
        <v>0</v>
      </c>
      <c r="I48" s="347">
        <f t="shared" si="9"/>
        <v>0</v>
      </c>
    </row>
    <row r="49" spans="1:9" s="355" customFormat="1" ht="12">
      <c r="A49" s="348">
        <v>1110</v>
      </c>
      <c r="B49" s="349" t="s">
        <v>59</v>
      </c>
      <c r="C49" s="350">
        <f t="shared" si="4"/>
        <v>68866</v>
      </c>
      <c r="D49" s="351">
        <f aca="true" t="shared" si="10" ref="D49:I49">SUM(D50:D52)</f>
        <v>68866</v>
      </c>
      <c r="E49" s="351">
        <f t="shared" si="10"/>
        <v>0</v>
      </c>
      <c r="F49" s="351">
        <f t="shared" si="10"/>
        <v>0</v>
      </c>
      <c r="G49" s="352">
        <f t="shared" si="10"/>
        <v>0</v>
      </c>
      <c r="H49" s="353">
        <f t="shared" si="10"/>
        <v>0</v>
      </c>
      <c r="I49" s="354">
        <f t="shared" si="10"/>
        <v>0</v>
      </c>
    </row>
    <row r="50" spans="1:9" s="355" customFormat="1" ht="12">
      <c r="A50" s="310">
        <v>1111</v>
      </c>
      <c r="B50" s="306" t="s">
        <v>60</v>
      </c>
      <c r="C50" s="283">
        <f t="shared" si="4"/>
        <v>0</v>
      </c>
      <c r="D50" s="284"/>
      <c r="E50" s="284"/>
      <c r="F50" s="284"/>
      <c r="G50" s="285"/>
      <c r="H50" s="286"/>
      <c r="I50" s="287"/>
    </row>
    <row r="51" spans="1:9" s="355" customFormat="1" ht="36">
      <c r="A51" s="310">
        <v>1112</v>
      </c>
      <c r="B51" s="306" t="s">
        <v>61</v>
      </c>
      <c r="C51" s="283">
        <f t="shared" si="4"/>
        <v>0</v>
      </c>
      <c r="D51" s="284"/>
      <c r="E51" s="284"/>
      <c r="F51" s="284"/>
      <c r="G51" s="285"/>
      <c r="H51" s="286"/>
      <c r="I51" s="287"/>
    </row>
    <row r="52" spans="1:9" s="355" customFormat="1" ht="24">
      <c r="A52" s="310">
        <v>1119</v>
      </c>
      <c r="B52" s="306" t="s">
        <v>62</v>
      </c>
      <c r="C52" s="283">
        <f t="shared" si="4"/>
        <v>68866</v>
      </c>
      <c r="D52" s="284">
        <f>63566+5300</f>
        <v>68866</v>
      </c>
      <c r="E52" s="284"/>
      <c r="F52" s="284"/>
      <c r="G52" s="285"/>
      <c r="H52" s="286"/>
      <c r="I52" s="287"/>
    </row>
    <row r="53" spans="1:9" s="355" customFormat="1" ht="12">
      <c r="A53" s="348">
        <v>1140</v>
      </c>
      <c r="B53" s="349" t="s">
        <v>63</v>
      </c>
      <c r="C53" s="350">
        <f t="shared" si="4"/>
        <v>0</v>
      </c>
      <c r="D53" s="351">
        <f aca="true" t="shared" si="11" ref="D53:I53">SUM(D54:D60)</f>
        <v>0</v>
      </c>
      <c r="E53" s="351">
        <f t="shared" si="11"/>
        <v>0</v>
      </c>
      <c r="F53" s="351">
        <f t="shared" si="11"/>
        <v>0</v>
      </c>
      <c r="G53" s="352">
        <f t="shared" si="11"/>
        <v>0</v>
      </c>
      <c r="H53" s="353">
        <f t="shared" si="11"/>
        <v>0</v>
      </c>
      <c r="I53" s="354">
        <f t="shared" si="11"/>
        <v>0</v>
      </c>
    </row>
    <row r="54" spans="1:9" s="355" customFormat="1" ht="12">
      <c r="A54" s="310">
        <v>1141</v>
      </c>
      <c r="B54" s="306" t="s">
        <v>64</v>
      </c>
      <c r="C54" s="283">
        <f t="shared" si="4"/>
        <v>0</v>
      </c>
      <c r="D54" s="284"/>
      <c r="E54" s="284"/>
      <c r="F54" s="284"/>
      <c r="G54" s="285"/>
      <c r="H54" s="286"/>
      <c r="I54" s="287"/>
    </row>
    <row r="55" spans="1:9" s="355" customFormat="1" ht="12">
      <c r="A55" s="310">
        <v>1142</v>
      </c>
      <c r="B55" s="306" t="s">
        <v>65</v>
      </c>
      <c r="C55" s="283">
        <f t="shared" si="4"/>
        <v>0</v>
      </c>
      <c r="D55" s="284"/>
      <c r="E55" s="284"/>
      <c r="F55" s="284"/>
      <c r="G55" s="285"/>
      <c r="H55" s="286"/>
      <c r="I55" s="287"/>
    </row>
    <row r="56" spans="1:9" s="355" customFormat="1" ht="24">
      <c r="A56" s="310">
        <v>1145</v>
      </c>
      <c r="B56" s="306" t="s">
        <v>66</v>
      </c>
      <c r="C56" s="283">
        <f t="shared" si="4"/>
        <v>0</v>
      </c>
      <c r="D56" s="284"/>
      <c r="E56" s="284"/>
      <c r="F56" s="284"/>
      <c r="G56" s="285"/>
      <c r="H56" s="286"/>
      <c r="I56" s="287"/>
    </row>
    <row r="57" spans="1:9" s="355" customFormat="1" ht="36">
      <c r="A57" s="310">
        <v>1146</v>
      </c>
      <c r="B57" s="306" t="s">
        <v>67</v>
      </c>
      <c r="C57" s="283">
        <f t="shared" si="4"/>
        <v>0</v>
      </c>
      <c r="D57" s="284"/>
      <c r="E57" s="284"/>
      <c r="F57" s="284"/>
      <c r="G57" s="285"/>
      <c r="H57" s="286"/>
      <c r="I57" s="287"/>
    </row>
    <row r="58" spans="1:9" s="355" customFormat="1" ht="12">
      <c r="A58" s="310">
        <v>1147</v>
      </c>
      <c r="B58" s="306" t="s">
        <v>68</v>
      </c>
      <c r="C58" s="283">
        <f t="shared" si="4"/>
        <v>0</v>
      </c>
      <c r="D58" s="284"/>
      <c r="E58" s="284"/>
      <c r="F58" s="284"/>
      <c r="G58" s="285"/>
      <c r="H58" s="286"/>
      <c r="I58" s="287"/>
    </row>
    <row r="59" spans="1:9" s="355" customFormat="1" ht="24">
      <c r="A59" s="310">
        <v>1148</v>
      </c>
      <c r="B59" s="306" t="s">
        <v>69</v>
      </c>
      <c r="C59" s="283">
        <f t="shared" si="4"/>
        <v>0</v>
      </c>
      <c r="D59" s="284"/>
      <c r="E59" s="284"/>
      <c r="F59" s="284"/>
      <c r="G59" s="285"/>
      <c r="H59" s="286"/>
      <c r="I59" s="287"/>
    </row>
    <row r="60" spans="1:9" s="355" customFormat="1" ht="24">
      <c r="A60" s="310">
        <v>1149</v>
      </c>
      <c r="B60" s="306" t="s">
        <v>70</v>
      </c>
      <c r="C60" s="283">
        <f t="shared" si="4"/>
        <v>0</v>
      </c>
      <c r="D60" s="284"/>
      <c r="E60" s="284"/>
      <c r="F60" s="284"/>
      <c r="G60" s="285"/>
      <c r="H60" s="286"/>
      <c r="I60" s="287"/>
    </row>
    <row r="61" spans="1:9" s="355" customFormat="1" ht="36">
      <c r="A61" s="348">
        <v>1150</v>
      </c>
      <c r="B61" s="349" t="s">
        <v>71</v>
      </c>
      <c r="C61" s="350">
        <f t="shared" si="4"/>
        <v>0</v>
      </c>
      <c r="D61" s="356"/>
      <c r="E61" s="356"/>
      <c r="F61" s="356"/>
      <c r="G61" s="357"/>
      <c r="H61" s="358"/>
      <c r="I61" s="359"/>
    </row>
    <row r="62" spans="1:9" s="355" customFormat="1" ht="24">
      <c r="A62" s="348">
        <v>1170</v>
      </c>
      <c r="B62" s="349" t="s">
        <v>72</v>
      </c>
      <c r="C62" s="350">
        <f t="shared" si="4"/>
        <v>0</v>
      </c>
      <c r="D62" s="356"/>
      <c r="E62" s="356"/>
      <c r="F62" s="356"/>
      <c r="G62" s="357"/>
      <c r="H62" s="358"/>
      <c r="I62" s="359"/>
    </row>
    <row r="63" spans="1:9" s="280" customFormat="1" ht="36">
      <c r="A63" s="296">
        <v>1200</v>
      </c>
      <c r="B63" s="344" t="s">
        <v>73</v>
      </c>
      <c r="C63" s="298">
        <f t="shared" si="4"/>
        <v>16590</v>
      </c>
      <c r="D63" s="345">
        <f aca="true" t="shared" si="12" ref="D63:I63">SUM(D64:D65)</f>
        <v>16590</v>
      </c>
      <c r="E63" s="345">
        <f t="shared" si="12"/>
        <v>0</v>
      </c>
      <c r="F63" s="345">
        <f t="shared" si="12"/>
        <v>0</v>
      </c>
      <c r="G63" s="346">
        <f t="shared" si="12"/>
        <v>0</v>
      </c>
      <c r="H63" s="304">
        <f t="shared" si="12"/>
        <v>0</v>
      </c>
      <c r="I63" s="347">
        <f t="shared" si="12"/>
        <v>0</v>
      </c>
    </row>
    <row r="64" spans="1:9" s="280" customFormat="1" ht="24">
      <c r="A64" s="348">
        <v>1210</v>
      </c>
      <c r="B64" s="349" t="s">
        <v>74</v>
      </c>
      <c r="C64" s="350">
        <f t="shared" si="4"/>
        <v>16440</v>
      </c>
      <c r="D64" s="356">
        <f>15313-150+1277</f>
        <v>16440</v>
      </c>
      <c r="E64" s="356"/>
      <c r="F64" s="356"/>
      <c r="G64" s="357"/>
      <c r="H64" s="358"/>
      <c r="I64" s="359"/>
    </row>
    <row r="65" spans="1:9" s="280" customFormat="1" ht="24">
      <c r="A65" s="348">
        <v>1220</v>
      </c>
      <c r="B65" s="349" t="s">
        <v>75</v>
      </c>
      <c r="C65" s="350">
        <f t="shared" si="4"/>
        <v>150</v>
      </c>
      <c r="D65" s="351">
        <f aca="true" t="shared" si="13" ref="D65:I65">SUM(D66:D70)</f>
        <v>150</v>
      </c>
      <c r="E65" s="351">
        <f t="shared" si="13"/>
        <v>0</v>
      </c>
      <c r="F65" s="351">
        <f t="shared" si="13"/>
        <v>0</v>
      </c>
      <c r="G65" s="352">
        <f t="shared" si="13"/>
        <v>0</v>
      </c>
      <c r="H65" s="353">
        <f t="shared" si="13"/>
        <v>0</v>
      </c>
      <c r="I65" s="354">
        <f t="shared" si="13"/>
        <v>0</v>
      </c>
    </row>
    <row r="66" spans="1:9" s="280" customFormat="1" ht="24">
      <c r="A66" s="310">
        <v>1221</v>
      </c>
      <c r="B66" s="306" t="s">
        <v>76</v>
      </c>
      <c r="C66" s="283">
        <f t="shared" si="4"/>
        <v>0</v>
      </c>
      <c r="D66" s="284"/>
      <c r="E66" s="284"/>
      <c r="F66" s="284"/>
      <c r="G66" s="285"/>
      <c r="H66" s="286"/>
      <c r="I66" s="287"/>
    </row>
    <row r="67" spans="1:9" s="280" customFormat="1" ht="12">
      <c r="A67" s="310">
        <v>1223</v>
      </c>
      <c r="B67" s="306" t="s">
        <v>77</v>
      </c>
      <c r="C67" s="283">
        <f t="shared" si="4"/>
        <v>0</v>
      </c>
      <c r="D67" s="284"/>
      <c r="E67" s="284"/>
      <c r="F67" s="284"/>
      <c r="G67" s="285"/>
      <c r="H67" s="286"/>
      <c r="I67" s="287"/>
    </row>
    <row r="68" spans="1:9" s="280" customFormat="1" ht="36">
      <c r="A68" s="310">
        <v>1227</v>
      </c>
      <c r="B68" s="306" t="s">
        <v>78</v>
      </c>
      <c r="C68" s="283">
        <f t="shared" si="4"/>
        <v>0</v>
      </c>
      <c r="D68" s="284"/>
      <c r="E68" s="284"/>
      <c r="F68" s="284"/>
      <c r="G68" s="285"/>
      <c r="H68" s="286"/>
      <c r="I68" s="287"/>
    </row>
    <row r="69" spans="1:9" s="280" customFormat="1" ht="60">
      <c r="A69" s="310">
        <v>1228</v>
      </c>
      <c r="B69" s="306" t="s">
        <v>79</v>
      </c>
      <c r="C69" s="283">
        <f t="shared" si="4"/>
        <v>150</v>
      </c>
      <c r="D69" s="284">
        <v>150</v>
      </c>
      <c r="E69" s="284"/>
      <c r="F69" s="284"/>
      <c r="G69" s="285"/>
      <c r="H69" s="286"/>
      <c r="I69" s="287"/>
    </row>
    <row r="70" spans="1:9" s="280" customFormat="1" ht="36">
      <c r="A70" s="310">
        <v>1229</v>
      </c>
      <c r="B70" s="306" t="s">
        <v>80</v>
      </c>
      <c r="C70" s="283">
        <f t="shared" si="4"/>
        <v>0</v>
      </c>
      <c r="D70" s="284"/>
      <c r="E70" s="284"/>
      <c r="F70" s="284"/>
      <c r="G70" s="285"/>
      <c r="H70" s="286"/>
      <c r="I70" s="287"/>
    </row>
    <row r="71" spans="1:9" s="280" customFormat="1" ht="15" customHeight="1">
      <c r="A71" s="337">
        <v>2000</v>
      </c>
      <c r="B71" s="338" t="s">
        <v>81</v>
      </c>
      <c r="C71" s="339">
        <f t="shared" si="4"/>
        <v>7705</v>
      </c>
      <c r="D71" s="340">
        <f aca="true" t="shared" si="14" ref="D71:I71">SUM(D72,D79,D123,D158,D162,D168)</f>
        <v>7705</v>
      </c>
      <c r="E71" s="340">
        <f t="shared" si="14"/>
        <v>0</v>
      </c>
      <c r="F71" s="340">
        <f t="shared" si="14"/>
        <v>0</v>
      </c>
      <c r="G71" s="341">
        <f t="shared" si="14"/>
        <v>0</v>
      </c>
      <c r="H71" s="342">
        <f t="shared" si="14"/>
        <v>0</v>
      </c>
      <c r="I71" s="343">
        <f t="shared" si="14"/>
        <v>0</v>
      </c>
    </row>
    <row r="72" spans="1:9" s="280" customFormat="1" ht="24">
      <c r="A72" s="296">
        <v>2100</v>
      </c>
      <c r="B72" s="344" t="s">
        <v>82</v>
      </c>
      <c r="C72" s="298">
        <f t="shared" si="4"/>
        <v>0</v>
      </c>
      <c r="D72" s="345">
        <f aca="true" t="shared" si="15" ref="D72:I72">SUM(D73,D76)</f>
        <v>0</v>
      </c>
      <c r="E72" s="345">
        <f t="shared" si="15"/>
        <v>0</v>
      </c>
      <c r="F72" s="345">
        <f t="shared" si="15"/>
        <v>0</v>
      </c>
      <c r="G72" s="346">
        <f t="shared" si="15"/>
        <v>0</v>
      </c>
      <c r="H72" s="304">
        <f t="shared" si="15"/>
        <v>0</v>
      </c>
      <c r="I72" s="347">
        <f t="shared" si="15"/>
        <v>0</v>
      </c>
    </row>
    <row r="73" spans="1:9" s="355" customFormat="1" ht="24">
      <c r="A73" s="348">
        <v>2110</v>
      </c>
      <c r="B73" s="349" t="s">
        <v>83</v>
      </c>
      <c r="C73" s="350">
        <f t="shared" si="4"/>
        <v>0</v>
      </c>
      <c r="D73" s="351">
        <f aca="true" t="shared" si="16" ref="D73:I73">SUM(D74:D75)</f>
        <v>0</v>
      </c>
      <c r="E73" s="351">
        <f t="shared" si="16"/>
        <v>0</v>
      </c>
      <c r="F73" s="351">
        <f t="shared" si="16"/>
        <v>0</v>
      </c>
      <c r="G73" s="352">
        <f t="shared" si="16"/>
        <v>0</v>
      </c>
      <c r="H73" s="353">
        <f t="shared" si="16"/>
        <v>0</v>
      </c>
      <c r="I73" s="354">
        <f t="shared" si="16"/>
        <v>0</v>
      </c>
    </row>
    <row r="74" spans="1:9" s="355" customFormat="1" ht="12">
      <c r="A74" s="310">
        <v>2111</v>
      </c>
      <c r="B74" s="306" t="s">
        <v>84</v>
      </c>
      <c r="C74" s="283">
        <f t="shared" si="4"/>
        <v>0</v>
      </c>
      <c r="D74" s="284"/>
      <c r="E74" s="284"/>
      <c r="F74" s="284"/>
      <c r="G74" s="285"/>
      <c r="H74" s="286"/>
      <c r="I74" s="287"/>
    </row>
    <row r="75" spans="1:9" s="355" customFormat="1" ht="24">
      <c r="A75" s="310">
        <v>2112</v>
      </c>
      <c r="B75" s="306" t="s">
        <v>85</v>
      </c>
      <c r="C75" s="283">
        <f t="shared" si="4"/>
        <v>0</v>
      </c>
      <c r="D75" s="284"/>
      <c r="E75" s="284"/>
      <c r="F75" s="284"/>
      <c r="G75" s="285"/>
      <c r="H75" s="286"/>
      <c r="I75" s="287"/>
    </row>
    <row r="76" spans="1:9" s="355" customFormat="1" ht="24">
      <c r="A76" s="348">
        <v>2120</v>
      </c>
      <c r="B76" s="349" t="s">
        <v>86</v>
      </c>
      <c r="C76" s="350">
        <f t="shared" si="4"/>
        <v>0</v>
      </c>
      <c r="D76" s="351">
        <f aca="true" t="shared" si="17" ref="D76:I76">SUM(D77:D78)</f>
        <v>0</v>
      </c>
      <c r="E76" s="351">
        <f t="shared" si="17"/>
        <v>0</v>
      </c>
      <c r="F76" s="351">
        <f t="shared" si="17"/>
        <v>0</v>
      </c>
      <c r="G76" s="352">
        <f t="shared" si="17"/>
        <v>0</v>
      </c>
      <c r="H76" s="353">
        <f t="shared" si="17"/>
        <v>0</v>
      </c>
      <c r="I76" s="354">
        <f t="shared" si="17"/>
        <v>0</v>
      </c>
    </row>
    <row r="77" spans="1:9" s="355" customFormat="1" ht="12">
      <c r="A77" s="310">
        <v>2121</v>
      </c>
      <c r="B77" s="306" t="s">
        <v>84</v>
      </c>
      <c r="C77" s="283">
        <f t="shared" si="4"/>
        <v>0</v>
      </c>
      <c r="D77" s="284"/>
      <c r="E77" s="284"/>
      <c r="F77" s="284"/>
      <c r="G77" s="285"/>
      <c r="H77" s="286"/>
      <c r="I77" s="287"/>
    </row>
    <row r="78" spans="1:9" s="355" customFormat="1" ht="12">
      <c r="A78" s="310">
        <v>2122</v>
      </c>
      <c r="B78" s="306" t="s">
        <v>87</v>
      </c>
      <c r="C78" s="283">
        <f t="shared" si="4"/>
        <v>0</v>
      </c>
      <c r="D78" s="284"/>
      <c r="E78" s="284"/>
      <c r="F78" s="284"/>
      <c r="G78" s="285"/>
      <c r="H78" s="286"/>
      <c r="I78" s="287"/>
    </row>
    <row r="79" spans="1:9" s="280" customFormat="1" ht="12">
      <c r="A79" s="296">
        <v>2200</v>
      </c>
      <c r="B79" s="344" t="s">
        <v>88</v>
      </c>
      <c r="C79" s="298">
        <f t="shared" si="4"/>
        <v>4620</v>
      </c>
      <c r="D79" s="345">
        <f aca="true" t="shared" si="18" ref="D79:I79">SUM(D80,D86,D92,D100,D108,D112,D118)</f>
        <v>4620</v>
      </c>
      <c r="E79" s="345">
        <f t="shared" si="18"/>
        <v>0</v>
      </c>
      <c r="F79" s="345">
        <f t="shared" si="18"/>
        <v>0</v>
      </c>
      <c r="G79" s="345">
        <f t="shared" si="18"/>
        <v>0</v>
      </c>
      <c r="H79" s="345">
        <f t="shared" si="18"/>
        <v>0</v>
      </c>
      <c r="I79" s="347">
        <f t="shared" si="18"/>
        <v>0</v>
      </c>
    </row>
    <row r="80" spans="1:9" s="355" customFormat="1" ht="24">
      <c r="A80" s="348">
        <v>2210</v>
      </c>
      <c r="B80" s="349" t="s">
        <v>89</v>
      </c>
      <c r="C80" s="350">
        <f t="shared" si="4"/>
        <v>2100</v>
      </c>
      <c r="D80" s="351">
        <f aca="true" t="shared" si="19" ref="D80:I80">SUM(D81:D85)</f>
        <v>2100</v>
      </c>
      <c r="E80" s="351">
        <f t="shared" si="19"/>
        <v>0</v>
      </c>
      <c r="F80" s="351">
        <f t="shared" si="19"/>
        <v>0</v>
      </c>
      <c r="G80" s="352">
        <f t="shared" si="19"/>
        <v>0</v>
      </c>
      <c r="H80" s="353">
        <f t="shared" si="19"/>
        <v>0</v>
      </c>
      <c r="I80" s="354">
        <f t="shared" si="19"/>
        <v>0</v>
      </c>
    </row>
    <row r="81" spans="1:9" s="355" customFormat="1" ht="24">
      <c r="A81" s="310">
        <v>2211</v>
      </c>
      <c r="B81" s="306" t="s">
        <v>90</v>
      </c>
      <c r="C81" s="283">
        <f t="shared" si="4"/>
        <v>0</v>
      </c>
      <c r="D81" s="284"/>
      <c r="E81" s="284"/>
      <c r="F81" s="284"/>
      <c r="G81" s="285"/>
      <c r="H81" s="286"/>
      <c r="I81" s="287"/>
    </row>
    <row r="82" spans="1:9" s="355" customFormat="1" ht="24">
      <c r="A82" s="310">
        <v>2212</v>
      </c>
      <c r="B82" s="306" t="s">
        <v>91</v>
      </c>
      <c r="C82" s="283">
        <f t="shared" si="4"/>
        <v>800</v>
      </c>
      <c r="D82" s="284">
        <v>800</v>
      </c>
      <c r="E82" s="284"/>
      <c r="F82" s="284"/>
      <c r="G82" s="285"/>
      <c r="H82" s="286"/>
      <c r="I82" s="287"/>
    </row>
    <row r="83" spans="1:9" s="355" customFormat="1" ht="24">
      <c r="A83" s="310">
        <v>2213</v>
      </c>
      <c r="B83" s="306" t="s">
        <v>92</v>
      </c>
      <c r="C83" s="283">
        <f t="shared" si="4"/>
        <v>0</v>
      </c>
      <c r="D83" s="284"/>
      <c r="E83" s="284"/>
      <c r="F83" s="284"/>
      <c r="G83" s="285"/>
      <c r="H83" s="286"/>
      <c r="I83" s="287"/>
    </row>
    <row r="84" spans="1:9" s="355" customFormat="1" ht="24">
      <c r="A84" s="310">
        <v>2214</v>
      </c>
      <c r="B84" s="306" t="s">
        <v>93</v>
      </c>
      <c r="C84" s="283">
        <f t="shared" si="4"/>
        <v>900</v>
      </c>
      <c r="D84" s="284">
        <v>900</v>
      </c>
      <c r="E84" s="284"/>
      <c r="F84" s="284"/>
      <c r="G84" s="285"/>
      <c r="H84" s="286"/>
      <c r="I84" s="287"/>
    </row>
    <row r="85" spans="1:9" s="355" customFormat="1" ht="12">
      <c r="A85" s="310">
        <v>2219</v>
      </c>
      <c r="B85" s="306" t="s">
        <v>94</v>
      </c>
      <c r="C85" s="283">
        <f t="shared" si="4"/>
        <v>400</v>
      </c>
      <c r="D85" s="284">
        <v>400</v>
      </c>
      <c r="E85" s="284"/>
      <c r="F85" s="284"/>
      <c r="G85" s="285"/>
      <c r="H85" s="286"/>
      <c r="I85" s="287"/>
    </row>
    <row r="86" spans="1:9" s="355" customFormat="1" ht="24">
      <c r="A86" s="348">
        <v>2220</v>
      </c>
      <c r="B86" s="349" t="s">
        <v>95</v>
      </c>
      <c r="C86" s="350">
        <f t="shared" si="4"/>
        <v>2100</v>
      </c>
      <c r="D86" s="351">
        <f aca="true" t="shared" si="20" ref="D86:I86">SUM(D87:D91)</f>
        <v>2100</v>
      </c>
      <c r="E86" s="351">
        <f t="shared" si="20"/>
        <v>0</v>
      </c>
      <c r="F86" s="351">
        <f t="shared" si="20"/>
        <v>0</v>
      </c>
      <c r="G86" s="352">
        <f t="shared" si="20"/>
        <v>0</v>
      </c>
      <c r="H86" s="353">
        <f t="shared" si="20"/>
        <v>0</v>
      </c>
      <c r="I86" s="354">
        <f t="shared" si="20"/>
        <v>0</v>
      </c>
    </row>
    <row r="87" spans="1:9" s="355" customFormat="1" ht="12">
      <c r="A87" s="310">
        <v>2221</v>
      </c>
      <c r="B87" s="306" t="s">
        <v>96</v>
      </c>
      <c r="C87" s="283">
        <f t="shared" si="4"/>
        <v>1000</v>
      </c>
      <c r="D87" s="284">
        <v>1000</v>
      </c>
      <c r="E87" s="284"/>
      <c r="F87" s="284"/>
      <c r="G87" s="285"/>
      <c r="H87" s="286"/>
      <c r="I87" s="287"/>
    </row>
    <row r="88" spans="1:9" s="355" customFormat="1" ht="24">
      <c r="A88" s="310">
        <v>2222</v>
      </c>
      <c r="B88" s="306" t="s">
        <v>97</v>
      </c>
      <c r="C88" s="283">
        <f t="shared" si="4"/>
        <v>300</v>
      </c>
      <c r="D88" s="284">
        <v>300</v>
      </c>
      <c r="E88" s="284"/>
      <c r="F88" s="284"/>
      <c r="G88" s="285"/>
      <c r="H88" s="286"/>
      <c r="I88" s="287"/>
    </row>
    <row r="89" spans="1:9" s="355" customFormat="1" ht="12">
      <c r="A89" s="310">
        <v>2223</v>
      </c>
      <c r="B89" s="306" t="s">
        <v>98</v>
      </c>
      <c r="C89" s="283">
        <f t="shared" si="4"/>
        <v>600</v>
      </c>
      <c r="D89" s="284">
        <v>600</v>
      </c>
      <c r="E89" s="284"/>
      <c r="F89" s="284"/>
      <c r="G89" s="285"/>
      <c r="H89" s="286"/>
      <c r="I89" s="287"/>
    </row>
    <row r="90" spans="1:9" s="355" customFormat="1" ht="11.25" customHeight="1">
      <c r="A90" s="310">
        <v>2224</v>
      </c>
      <c r="B90" s="306" t="s">
        <v>99</v>
      </c>
      <c r="C90" s="283">
        <f t="shared" si="4"/>
        <v>200</v>
      </c>
      <c r="D90" s="284">
        <v>200</v>
      </c>
      <c r="E90" s="284"/>
      <c r="F90" s="284"/>
      <c r="G90" s="285"/>
      <c r="H90" s="286"/>
      <c r="I90" s="287"/>
    </row>
    <row r="91" spans="1:9" s="355" customFormat="1" ht="24">
      <c r="A91" s="310">
        <v>2229</v>
      </c>
      <c r="B91" s="306" t="s">
        <v>100</v>
      </c>
      <c r="C91" s="283">
        <f t="shared" si="4"/>
        <v>0</v>
      </c>
      <c r="D91" s="284"/>
      <c r="E91" s="284"/>
      <c r="F91" s="284"/>
      <c r="G91" s="285"/>
      <c r="H91" s="286"/>
      <c r="I91" s="287"/>
    </row>
    <row r="92" spans="1:9" s="355" customFormat="1" ht="36">
      <c r="A92" s="348">
        <v>2230</v>
      </c>
      <c r="B92" s="349" t="s">
        <v>101</v>
      </c>
      <c r="C92" s="350">
        <f t="shared" si="4"/>
        <v>0</v>
      </c>
      <c r="D92" s="351">
        <f aca="true" t="shared" si="21" ref="D92:I92">SUM(D93:D99)</f>
        <v>0</v>
      </c>
      <c r="E92" s="351">
        <f t="shared" si="21"/>
        <v>0</v>
      </c>
      <c r="F92" s="351">
        <f t="shared" si="21"/>
        <v>0</v>
      </c>
      <c r="G92" s="352">
        <f t="shared" si="21"/>
        <v>0</v>
      </c>
      <c r="H92" s="353">
        <f t="shared" si="21"/>
        <v>0</v>
      </c>
      <c r="I92" s="354">
        <f t="shared" si="21"/>
        <v>0</v>
      </c>
    </row>
    <row r="93" spans="1:9" s="355" customFormat="1" ht="36">
      <c r="A93" s="310">
        <v>2231</v>
      </c>
      <c r="B93" s="306" t="s">
        <v>102</v>
      </c>
      <c r="C93" s="283">
        <f t="shared" si="4"/>
        <v>0</v>
      </c>
      <c r="D93" s="284"/>
      <c r="E93" s="284"/>
      <c r="F93" s="284"/>
      <c r="G93" s="285"/>
      <c r="H93" s="286"/>
      <c r="I93" s="287"/>
    </row>
    <row r="94" spans="1:9" s="355" customFormat="1" ht="24">
      <c r="A94" s="310">
        <v>2232</v>
      </c>
      <c r="B94" s="306" t="s">
        <v>103</v>
      </c>
      <c r="C94" s="283">
        <f t="shared" si="4"/>
        <v>0</v>
      </c>
      <c r="D94" s="284"/>
      <c r="E94" s="284"/>
      <c r="F94" s="284"/>
      <c r="G94" s="285"/>
      <c r="H94" s="286"/>
      <c r="I94" s="287"/>
    </row>
    <row r="95" spans="1:9" s="355" customFormat="1" ht="24">
      <c r="A95" s="310">
        <v>2233</v>
      </c>
      <c r="B95" s="306" t="s">
        <v>104</v>
      </c>
      <c r="C95" s="283">
        <f t="shared" si="4"/>
        <v>0</v>
      </c>
      <c r="D95" s="284"/>
      <c r="E95" s="284"/>
      <c r="F95" s="284"/>
      <c r="G95" s="285"/>
      <c r="H95" s="286"/>
      <c r="I95" s="287"/>
    </row>
    <row r="96" spans="1:9" s="355" customFormat="1" ht="36">
      <c r="A96" s="310">
        <v>2234</v>
      </c>
      <c r="B96" s="306" t="s">
        <v>105</v>
      </c>
      <c r="C96" s="283">
        <f t="shared" si="4"/>
        <v>0</v>
      </c>
      <c r="D96" s="284"/>
      <c r="E96" s="284"/>
      <c r="F96" s="284"/>
      <c r="G96" s="285"/>
      <c r="H96" s="286"/>
      <c r="I96" s="287"/>
    </row>
    <row r="97" spans="1:9" s="355" customFormat="1" ht="24">
      <c r="A97" s="310">
        <v>2235</v>
      </c>
      <c r="B97" s="306" t="s">
        <v>106</v>
      </c>
      <c r="C97" s="283">
        <f t="shared" si="4"/>
        <v>0</v>
      </c>
      <c r="D97" s="284"/>
      <c r="E97" s="284"/>
      <c r="F97" s="284"/>
      <c r="G97" s="285"/>
      <c r="H97" s="286"/>
      <c r="I97" s="287"/>
    </row>
    <row r="98" spans="1:9" s="355" customFormat="1" ht="12">
      <c r="A98" s="310">
        <v>2236</v>
      </c>
      <c r="B98" s="306" t="s">
        <v>107</v>
      </c>
      <c r="C98" s="283">
        <f t="shared" si="4"/>
        <v>0</v>
      </c>
      <c r="D98" s="284"/>
      <c r="E98" s="284"/>
      <c r="F98" s="284"/>
      <c r="G98" s="285"/>
      <c r="H98" s="286"/>
      <c r="I98" s="287"/>
    </row>
    <row r="99" spans="1:9" s="355" customFormat="1" ht="30" customHeight="1">
      <c r="A99" s="310">
        <v>2239</v>
      </c>
      <c r="B99" s="306" t="s">
        <v>108</v>
      </c>
      <c r="C99" s="283">
        <f t="shared" si="4"/>
        <v>0</v>
      </c>
      <c r="D99" s="284"/>
      <c r="E99" s="284"/>
      <c r="F99" s="284"/>
      <c r="G99" s="285"/>
      <c r="H99" s="286"/>
      <c r="I99" s="287"/>
    </row>
    <row r="100" spans="1:9" s="355" customFormat="1" ht="31.5" customHeight="1">
      <c r="A100" s="348">
        <v>2240</v>
      </c>
      <c r="B100" s="349" t="s">
        <v>109</v>
      </c>
      <c r="C100" s="350">
        <f t="shared" si="4"/>
        <v>420</v>
      </c>
      <c r="D100" s="351">
        <f aca="true" t="shared" si="22" ref="D100:I100">SUM(D101:D107)</f>
        <v>420</v>
      </c>
      <c r="E100" s="351">
        <f t="shared" si="22"/>
        <v>0</v>
      </c>
      <c r="F100" s="351">
        <f t="shared" si="22"/>
        <v>0</v>
      </c>
      <c r="G100" s="352">
        <f t="shared" si="22"/>
        <v>0</v>
      </c>
      <c r="H100" s="353">
        <f t="shared" si="22"/>
        <v>0</v>
      </c>
      <c r="I100" s="354">
        <f t="shared" si="22"/>
        <v>0</v>
      </c>
    </row>
    <row r="101" spans="1:9" s="355" customFormat="1" ht="12">
      <c r="A101" s="310">
        <v>2241</v>
      </c>
      <c r="B101" s="306" t="s">
        <v>110</v>
      </c>
      <c r="C101" s="283">
        <f t="shared" si="4"/>
        <v>0</v>
      </c>
      <c r="D101" s="284"/>
      <c r="E101" s="284"/>
      <c r="F101" s="284"/>
      <c r="G101" s="285"/>
      <c r="H101" s="286"/>
      <c r="I101" s="287"/>
    </row>
    <row r="102" spans="1:9" s="355" customFormat="1" ht="24">
      <c r="A102" s="310">
        <v>2242</v>
      </c>
      <c r="B102" s="306" t="s">
        <v>111</v>
      </c>
      <c r="C102" s="283">
        <f t="shared" si="4"/>
        <v>200</v>
      </c>
      <c r="D102" s="284">
        <v>200</v>
      </c>
      <c r="E102" s="284"/>
      <c r="F102" s="284"/>
      <c r="G102" s="285"/>
      <c r="H102" s="286"/>
      <c r="I102" s="287"/>
    </row>
    <row r="103" spans="1:9" s="355" customFormat="1" ht="24">
      <c r="A103" s="310">
        <v>2243</v>
      </c>
      <c r="B103" s="306" t="s">
        <v>112</v>
      </c>
      <c r="C103" s="283">
        <f t="shared" si="4"/>
        <v>0</v>
      </c>
      <c r="D103" s="284"/>
      <c r="E103" s="284"/>
      <c r="F103" s="284"/>
      <c r="G103" s="285"/>
      <c r="H103" s="286"/>
      <c r="I103" s="287"/>
    </row>
    <row r="104" spans="1:9" s="355" customFormat="1" ht="12">
      <c r="A104" s="310">
        <v>2244</v>
      </c>
      <c r="B104" s="306" t="s">
        <v>113</v>
      </c>
      <c r="C104" s="283">
        <f t="shared" si="4"/>
        <v>20</v>
      </c>
      <c r="D104" s="284">
        <v>20</v>
      </c>
      <c r="E104" s="284"/>
      <c r="F104" s="284"/>
      <c r="G104" s="285"/>
      <c r="H104" s="286"/>
      <c r="I104" s="287"/>
    </row>
    <row r="105" spans="1:9" s="355" customFormat="1" ht="20.25" customHeight="1">
      <c r="A105" s="310">
        <v>2245</v>
      </c>
      <c r="B105" s="306" t="s">
        <v>114</v>
      </c>
      <c r="C105" s="283">
        <f t="shared" si="4"/>
        <v>200</v>
      </c>
      <c r="D105" s="284">
        <v>200</v>
      </c>
      <c r="E105" s="284"/>
      <c r="F105" s="284"/>
      <c r="G105" s="285"/>
      <c r="H105" s="286"/>
      <c r="I105" s="287"/>
    </row>
    <row r="106" spans="1:9" s="355" customFormat="1" ht="12">
      <c r="A106" s="310">
        <v>2246</v>
      </c>
      <c r="B106" s="306" t="s">
        <v>115</v>
      </c>
      <c r="C106" s="283">
        <f t="shared" si="4"/>
        <v>0</v>
      </c>
      <c r="D106" s="284"/>
      <c r="E106" s="284"/>
      <c r="F106" s="284"/>
      <c r="G106" s="285"/>
      <c r="H106" s="286"/>
      <c r="I106" s="287"/>
    </row>
    <row r="107" spans="1:9" s="355" customFormat="1" ht="24">
      <c r="A107" s="310">
        <v>2249</v>
      </c>
      <c r="B107" s="306" t="s">
        <v>116</v>
      </c>
      <c r="C107" s="283">
        <f t="shared" si="4"/>
        <v>0</v>
      </c>
      <c r="D107" s="284"/>
      <c r="E107" s="284"/>
      <c r="F107" s="284"/>
      <c r="G107" s="285"/>
      <c r="H107" s="286"/>
      <c r="I107" s="287"/>
    </row>
    <row r="108" spans="1:9" s="355" customFormat="1" ht="24">
      <c r="A108" s="348">
        <v>2250</v>
      </c>
      <c r="B108" s="349" t="s">
        <v>117</v>
      </c>
      <c r="C108" s="350">
        <f aca="true" t="shared" si="23" ref="C108:C171">SUM(D108:I108)</f>
        <v>0</v>
      </c>
      <c r="D108" s="351">
        <f aca="true" t="shared" si="24" ref="D108:I108">SUM(D109:D111)</f>
        <v>0</v>
      </c>
      <c r="E108" s="351">
        <f t="shared" si="24"/>
        <v>0</v>
      </c>
      <c r="F108" s="351">
        <f t="shared" si="24"/>
        <v>0</v>
      </c>
      <c r="G108" s="351">
        <f t="shared" si="24"/>
        <v>0</v>
      </c>
      <c r="H108" s="351">
        <f t="shared" si="24"/>
        <v>0</v>
      </c>
      <c r="I108" s="354">
        <f t="shared" si="24"/>
        <v>0</v>
      </c>
    </row>
    <row r="109" spans="1:9" s="355" customFormat="1" ht="12">
      <c r="A109" s="360">
        <v>2251</v>
      </c>
      <c r="B109" s="349" t="s">
        <v>118</v>
      </c>
      <c r="C109" s="350">
        <f t="shared" si="23"/>
        <v>0</v>
      </c>
      <c r="D109" s="356"/>
      <c r="E109" s="356"/>
      <c r="F109" s="356"/>
      <c r="G109" s="357"/>
      <c r="H109" s="358"/>
      <c r="I109" s="359"/>
    </row>
    <row r="110" spans="1:9" s="355" customFormat="1" ht="24">
      <c r="A110" s="360">
        <v>2252</v>
      </c>
      <c r="B110" s="349" t="s">
        <v>119</v>
      </c>
      <c r="C110" s="350">
        <f t="shared" si="23"/>
        <v>0</v>
      </c>
      <c r="D110" s="356"/>
      <c r="E110" s="356"/>
      <c r="F110" s="356"/>
      <c r="G110" s="357"/>
      <c r="H110" s="358"/>
      <c r="I110" s="359"/>
    </row>
    <row r="111" spans="1:9" s="355" customFormat="1" ht="24">
      <c r="A111" s="360">
        <v>2259</v>
      </c>
      <c r="B111" s="349" t="s">
        <v>120</v>
      </c>
      <c r="C111" s="350">
        <f t="shared" si="23"/>
        <v>0</v>
      </c>
      <c r="D111" s="356"/>
      <c r="E111" s="356"/>
      <c r="F111" s="356"/>
      <c r="G111" s="357"/>
      <c r="H111" s="358"/>
      <c r="I111" s="359"/>
    </row>
    <row r="112" spans="1:9" s="355" customFormat="1" ht="12">
      <c r="A112" s="348">
        <v>2260</v>
      </c>
      <c r="B112" s="349" t="s">
        <v>121</v>
      </c>
      <c r="C112" s="350">
        <f t="shared" si="23"/>
        <v>0</v>
      </c>
      <c r="D112" s="351">
        <f aca="true" t="shared" si="25" ref="D112:I112">SUM(D113:D117)</f>
        <v>0</v>
      </c>
      <c r="E112" s="351">
        <f t="shared" si="25"/>
        <v>0</v>
      </c>
      <c r="F112" s="351">
        <f t="shared" si="25"/>
        <v>0</v>
      </c>
      <c r="G112" s="352">
        <f t="shared" si="25"/>
        <v>0</v>
      </c>
      <c r="H112" s="353">
        <f t="shared" si="25"/>
        <v>0</v>
      </c>
      <c r="I112" s="354">
        <f t="shared" si="25"/>
        <v>0</v>
      </c>
    </row>
    <row r="113" spans="1:9" s="355" customFormat="1" ht="12">
      <c r="A113" s="310">
        <v>2261</v>
      </c>
      <c r="B113" s="306" t="s">
        <v>122</v>
      </c>
      <c r="C113" s="283">
        <f t="shared" si="23"/>
        <v>0</v>
      </c>
      <c r="D113" s="284"/>
      <c r="E113" s="284"/>
      <c r="F113" s="284"/>
      <c r="G113" s="285"/>
      <c r="H113" s="286"/>
      <c r="I113" s="287"/>
    </row>
    <row r="114" spans="1:9" s="355" customFormat="1" ht="12">
      <c r="A114" s="310">
        <v>2262</v>
      </c>
      <c r="B114" s="306" t="s">
        <v>123</v>
      </c>
      <c r="C114" s="283">
        <f t="shared" si="23"/>
        <v>0</v>
      </c>
      <c r="D114" s="284"/>
      <c r="E114" s="284"/>
      <c r="F114" s="284"/>
      <c r="G114" s="285"/>
      <c r="H114" s="286"/>
      <c r="I114" s="287"/>
    </row>
    <row r="115" spans="1:9" s="355" customFormat="1" ht="12">
      <c r="A115" s="310">
        <v>2263</v>
      </c>
      <c r="B115" s="306" t="s">
        <v>124</v>
      </c>
      <c r="C115" s="283">
        <f t="shared" si="23"/>
        <v>0</v>
      </c>
      <c r="D115" s="284"/>
      <c r="E115" s="284"/>
      <c r="F115" s="284"/>
      <c r="G115" s="285"/>
      <c r="H115" s="286"/>
      <c r="I115" s="287"/>
    </row>
    <row r="116" spans="1:9" s="355" customFormat="1" ht="12">
      <c r="A116" s="310">
        <v>2264</v>
      </c>
      <c r="B116" s="306" t="s">
        <v>125</v>
      </c>
      <c r="C116" s="283">
        <f t="shared" si="23"/>
        <v>0</v>
      </c>
      <c r="D116" s="284"/>
      <c r="E116" s="284"/>
      <c r="F116" s="284"/>
      <c r="G116" s="285"/>
      <c r="H116" s="286"/>
      <c r="I116" s="287"/>
    </row>
    <row r="117" spans="1:9" s="355" customFormat="1" ht="12">
      <c r="A117" s="310">
        <v>2269</v>
      </c>
      <c r="B117" s="306" t="s">
        <v>126</v>
      </c>
      <c r="C117" s="283">
        <f t="shared" si="23"/>
        <v>0</v>
      </c>
      <c r="D117" s="284"/>
      <c r="E117" s="284"/>
      <c r="F117" s="284"/>
      <c r="G117" s="285"/>
      <c r="H117" s="286"/>
      <c r="I117" s="287"/>
    </row>
    <row r="118" spans="1:9" s="355" customFormat="1" ht="12">
      <c r="A118" s="348">
        <v>2270</v>
      </c>
      <c r="B118" s="349" t="s">
        <v>127</v>
      </c>
      <c r="C118" s="350">
        <f t="shared" si="23"/>
        <v>0</v>
      </c>
      <c r="D118" s="351">
        <f aca="true" t="shared" si="26" ref="D118:I118">SUM(D119:D122)</f>
        <v>0</v>
      </c>
      <c r="E118" s="351">
        <f t="shared" si="26"/>
        <v>0</v>
      </c>
      <c r="F118" s="351">
        <f t="shared" si="26"/>
        <v>0</v>
      </c>
      <c r="G118" s="352">
        <f t="shared" si="26"/>
        <v>0</v>
      </c>
      <c r="H118" s="353">
        <f t="shared" si="26"/>
        <v>0</v>
      </c>
      <c r="I118" s="354">
        <f t="shared" si="26"/>
        <v>0</v>
      </c>
    </row>
    <row r="119" spans="1:9" s="355" customFormat="1" ht="22.5" customHeight="1">
      <c r="A119" s="310">
        <v>2275</v>
      </c>
      <c r="B119" s="306" t="s">
        <v>128</v>
      </c>
      <c r="C119" s="283">
        <f t="shared" si="23"/>
        <v>0</v>
      </c>
      <c r="D119" s="284"/>
      <c r="E119" s="284"/>
      <c r="F119" s="284"/>
      <c r="G119" s="285"/>
      <c r="H119" s="286"/>
      <c r="I119" s="287"/>
    </row>
    <row r="120" spans="1:9" s="355" customFormat="1" ht="24">
      <c r="A120" s="282">
        <v>2276</v>
      </c>
      <c r="B120" s="306" t="s">
        <v>129</v>
      </c>
      <c r="C120" s="283">
        <f t="shared" si="23"/>
        <v>0</v>
      </c>
      <c r="D120" s="284"/>
      <c r="E120" s="284"/>
      <c r="F120" s="284"/>
      <c r="G120" s="285"/>
      <c r="H120" s="286"/>
      <c r="I120" s="287"/>
    </row>
    <row r="121" spans="1:9" s="355" customFormat="1" ht="21.75" customHeight="1">
      <c r="A121" s="310">
        <v>2278</v>
      </c>
      <c r="B121" s="306" t="s">
        <v>130</v>
      </c>
      <c r="C121" s="283">
        <f t="shared" si="23"/>
        <v>0</v>
      </c>
      <c r="D121" s="284"/>
      <c r="E121" s="284"/>
      <c r="F121" s="284"/>
      <c r="G121" s="285"/>
      <c r="H121" s="286"/>
      <c r="I121" s="287"/>
    </row>
    <row r="122" spans="1:9" s="355" customFormat="1" ht="24">
      <c r="A122" s="310">
        <v>2279</v>
      </c>
      <c r="B122" s="306" t="s">
        <v>131</v>
      </c>
      <c r="C122" s="283">
        <f t="shared" si="23"/>
        <v>0</v>
      </c>
      <c r="D122" s="284"/>
      <c r="E122" s="284"/>
      <c r="F122" s="284"/>
      <c r="G122" s="285"/>
      <c r="H122" s="286"/>
      <c r="I122" s="287"/>
    </row>
    <row r="123" spans="1:9" s="280" customFormat="1" ht="48">
      <c r="A123" s="296">
        <v>2300</v>
      </c>
      <c r="B123" s="344" t="s">
        <v>132</v>
      </c>
      <c r="C123" s="298">
        <f t="shared" si="23"/>
        <v>3035</v>
      </c>
      <c r="D123" s="345">
        <f aca="true" t="shared" si="27" ref="D123:I123">SUM(D124,D128,D132,D133,D136,D143,D153,D154,D157)</f>
        <v>3035</v>
      </c>
      <c r="E123" s="345">
        <f t="shared" si="27"/>
        <v>0</v>
      </c>
      <c r="F123" s="345">
        <f t="shared" si="27"/>
        <v>0</v>
      </c>
      <c r="G123" s="346">
        <f t="shared" si="27"/>
        <v>0</v>
      </c>
      <c r="H123" s="304">
        <f t="shared" si="27"/>
        <v>0</v>
      </c>
      <c r="I123" s="347">
        <f t="shared" si="27"/>
        <v>0</v>
      </c>
    </row>
    <row r="124" spans="1:9" s="355" customFormat="1" ht="12">
      <c r="A124" s="348">
        <v>2310</v>
      </c>
      <c r="B124" s="349" t="s">
        <v>133</v>
      </c>
      <c r="C124" s="350">
        <f t="shared" si="23"/>
        <v>685</v>
      </c>
      <c r="D124" s="351">
        <f aca="true" t="shared" si="28" ref="D124:I124">SUM(D125:D127)</f>
        <v>685</v>
      </c>
      <c r="E124" s="351">
        <f t="shared" si="28"/>
        <v>0</v>
      </c>
      <c r="F124" s="351">
        <f t="shared" si="28"/>
        <v>0</v>
      </c>
      <c r="G124" s="352">
        <f t="shared" si="28"/>
        <v>0</v>
      </c>
      <c r="H124" s="353">
        <f t="shared" si="28"/>
        <v>0</v>
      </c>
      <c r="I124" s="354">
        <f t="shared" si="28"/>
        <v>0</v>
      </c>
    </row>
    <row r="125" spans="1:9" s="355" customFormat="1" ht="12">
      <c r="A125" s="310">
        <v>2311</v>
      </c>
      <c r="B125" s="306" t="s">
        <v>134</v>
      </c>
      <c r="C125" s="283">
        <f t="shared" si="23"/>
        <v>685</v>
      </c>
      <c r="D125" s="284">
        <v>685</v>
      </c>
      <c r="E125" s="284"/>
      <c r="F125" s="284"/>
      <c r="G125" s="285"/>
      <c r="H125" s="286"/>
      <c r="I125" s="287"/>
    </row>
    <row r="126" spans="1:9" s="355" customFormat="1" ht="12">
      <c r="A126" s="310">
        <v>2312</v>
      </c>
      <c r="B126" s="306" t="s">
        <v>135</v>
      </c>
      <c r="C126" s="283">
        <f t="shared" si="23"/>
        <v>0</v>
      </c>
      <c r="D126" s="284"/>
      <c r="E126" s="284"/>
      <c r="F126" s="284"/>
      <c r="G126" s="285"/>
      <c r="H126" s="286"/>
      <c r="I126" s="287"/>
    </row>
    <row r="127" spans="1:9" s="355" customFormat="1" ht="12">
      <c r="A127" s="310">
        <v>2313</v>
      </c>
      <c r="B127" s="306" t="s">
        <v>136</v>
      </c>
      <c r="C127" s="283">
        <f t="shared" si="23"/>
        <v>0</v>
      </c>
      <c r="D127" s="284"/>
      <c r="E127" s="284"/>
      <c r="F127" s="284"/>
      <c r="G127" s="285"/>
      <c r="H127" s="286"/>
      <c r="I127" s="287"/>
    </row>
    <row r="128" spans="1:9" s="355" customFormat="1" ht="11.25" customHeight="1">
      <c r="A128" s="348">
        <v>2320</v>
      </c>
      <c r="B128" s="349" t="s">
        <v>137</v>
      </c>
      <c r="C128" s="350">
        <f t="shared" si="23"/>
        <v>1700</v>
      </c>
      <c r="D128" s="351">
        <f aca="true" t="shared" si="29" ref="D128:I128">SUM(D129:D131)</f>
        <v>1700</v>
      </c>
      <c r="E128" s="351">
        <f t="shared" si="29"/>
        <v>0</v>
      </c>
      <c r="F128" s="351">
        <f t="shared" si="29"/>
        <v>0</v>
      </c>
      <c r="G128" s="352">
        <f t="shared" si="29"/>
        <v>0</v>
      </c>
      <c r="H128" s="353">
        <f t="shared" si="29"/>
        <v>0</v>
      </c>
      <c r="I128" s="354">
        <f t="shared" si="29"/>
        <v>0</v>
      </c>
    </row>
    <row r="129" spans="1:9" s="355" customFormat="1" ht="12">
      <c r="A129" s="310">
        <v>2321</v>
      </c>
      <c r="B129" s="306" t="s">
        <v>138</v>
      </c>
      <c r="C129" s="283">
        <f t="shared" si="23"/>
        <v>0</v>
      </c>
      <c r="D129" s="284"/>
      <c r="E129" s="284"/>
      <c r="F129" s="284"/>
      <c r="G129" s="285"/>
      <c r="H129" s="286"/>
      <c r="I129" s="287"/>
    </row>
    <row r="130" spans="1:9" s="355" customFormat="1" ht="12">
      <c r="A130" s="310">
        <v>2322</v>
      </c>
      <c r="B130" s="306" t="s">
        <v>139</v>
      </c>
      <c r="C130" s="283">
        <f t="shared" si="23"/>
        <v>1700</v>
      </c>
      <c r="D130" s="284">
        <v>1700</v>
      </c>
      <c r="E130" s="284"/>
      <c r="F130" s="284"/>
      <c r="G130" s="285"/>
      <c r="H130" s="286"/>
      <c r="I130" s="287"/>
    </row>
    <row r="131" spans="1:9" s="355" customFormat="1" ht="10.5" customHeight="1">
      <c r="A131" s="310">
        <v>2329</v>
      </c>
      <c r="B131" s="306" t="s">
        <v>140</v>
      </c>
      <c r="C131" s="283">
        <f t="shared" si="23"/>
        <v>0</v>
      </c>
      <c r="D131" s="284"/>
      <c r="E131" s="284"/>
      <c r="F131" s="284"/>
      <c r="G131" s="285"/>
      <c r="H131" s="286"/>
      <c r="I131" s="287"/>
    </row>
    <row r="132" spans="1:9" s="355" customFormat="1" ht="24">
      <c r="A132" s="348">
        <v>2330</v>
      </c>
      <c r="B132" s="349" t="s">
        <v>141</v>
      </c>
      <c r="C132" s="350">
        <f t="shared" si="23"/>
        <v>0</v>
      </c>
      <c r="D132" s="356"/>
      <c r="E132" s="356"/>
      <c r="F132" s="356"/>
      <c r="G132" s="357"/>
      <c r="H132" s="358"/>
      <c r="I132" s="359"/>
    </row>
    <row r="133" spans="1:9" s="355" customFormat="1" ht="48">
      <c r="A133" s="348">
        <v>2340</v>
      </c>
      <c r="B133" s="349" t="s">
        <v>142</v>
      </c>
      <c r="C133" s="350">
        <f t="shared" si="23"/>
        <v>0</v>
      </c>
      <c r="D133" s="351">
        <f aca="true" t="shared" si="30" ref="D133:I133">SUM(D134:D135)</f>
        <v>0</v>
      </c>
      <c r="E133" s="351">
        <f t="shared" si="30"/>
        <v>0</v>
      </c>
      <c r="F133" s="351">
        <f t="shared" si="30"/>
        <v>0</v>
      </c>
      <c r="G133" s="352">
        <f t="shared" si="30"/>
        <v>0</v>
      </c>
      <c r="H133" s="353">
        <f t="shared" si="30"/>
        <v>0</v>
      </c>
      <c r="I133" s="354">
        <f t="shared" si="30"/>
        <v>0</v>
      </c>
    </row>
    <row r="134" spans="1:9" s="355" customFormat="1" ht="24">
      <c r="A134" s="310">
        <v>2341</v>
      </c>
      <c r="B134" s="306" t="s">
        <v>143</v>
      </c>
      <c r="C134" s="283">
        <f t="shared" si="23"/>
        <v>0</v>
      </c>
      <c r="D134" s="284"/>
      <c r="E134" s="284"/>
      <c r="F134" s="284"/>
      <c r="G134" s="285"/>
      <c r="H134" s="286"/>
      <c r="I134" s="287"/>
    </row>
    <row r="135" spans="1:9" s="355" customFormat="1" ht="36">
      <c r="A135" s="310">
        <v>2344</v>
      </c>
      <c r="B135" s="306" t="s">
        <v>144</v>
      </c>
      <c r="C135" s="283">
        <f t="shared" si="23"/>
        <v>0</v>
      </c>
      <c r="D135" s="284"/>
      <c r="E135" s="284"/>
      <c r="F135" s="284"/>
      <c r="G135" s="285"/>
      <c r="H135" s="286"/>
      <c r="I135" s="287"/>
    </row>
    <row r="136" spans="1:9" s="355" customFormat="1" ht="24">
      <c r="A136" s="348">
        <v>2350</v>
      </c>
      <c r="B136" s="349" t="s">
        <v>145</v>
      </c>
      <c r="C136" s="350">
        <f t="shared" si="23"/>
        <v>400</v>
      </c>
      <c r="D136" s="351">
        <f aca="true" t="shared" si="31" ref="D136:I136">SUM(D137:D142)</f>
        <v>400</v>
      </c>
      <c r="E136" s="351">
        <f t="shared" si="31"/>
        <v>0</v>
      </c>
      <c r="F136" s="351">
        <f t="shared" si="31"/>
        <v>0</v>
      </c>
      <c r="G136" s="352">
        <f t="shared" si="31"/>
        <v>0</v>
      </c>
      <c r="H136" s="353">
        <f t="shared" si="31"/>
        <v>0</v>
      </c>
      <c r="I136" s="354">
        <f t="shared" si="31"/>
        <v>0</v>
      </c>
    </row>
    <row r="137" spans="1:9" s="355" customFormat="1" ht="12">
      <c r="A137" s="310">
        <v>2351</v>
      </c>
      <c r="B137" s="306" t="s">
        <v>146</v>
      </c>
      <c r="C137" s="283">
        <f t="shared" si="23"/>
        <v>0</v>
      </c>
      <c r="D137" s="284"/>
      <c r="E137" s="284"/>
      <c r="F137" s="284"/>
      <c r="G137" s="285"/>
      <c r="H137" s="286"/>
      <c r="I137" s="287"/>
    </row>
    <row r="138" spans="1:9" s="355" customFormat="1" ht="12">
      <c r="A138" s="310">
        <v>2352</v>
      </c>
      <c r="B138" s="306" t="s">
        <v>147</v>
      </c>
      <c r="C138" s="283">
        <f t="shared" si="23"/>
        <v>200</v>
      </c>
      <c r="D138" s="284">
        <v>200</v>
      </c>
      <c r="E138" s="284"/>
      <c r="F138" s="284"/>
      <c r="G138" s="285"/>
      <c r="H138" s="286"/>
      <c r="I138" s="287"/>
    </row>
    <row r="139" spans="1:9" s="355" customFormat="1" ht="24">
      <c r="A139" s="310">
        <v>2353</v>
      </c>
      <c r="B139" s="306" t="s">
        <v>148</v>
      </c>
      <c r="C139" s="283">
        <f t="shared" si="23"/>
        <v>0</v>
      </c>
      <c r="D139" s="284"/>
      <c r="E139" s="284"/>
      <c r="F139" s="284"/>
      <c r="G139" s="285"/>
      <c r="H139" s="286"/>
      <c r="I139" s="287"/>
    </row>
    <row r="140" spans="1:9" s="355" customFormat="1" ht="24">
      <c r="A140" s="310">
        <v>2354</v>
      </c>
      <c r="B140" s="306" t="s">
        <v>149</v>
      </c>
      <c r="C140" s="283">
        <f t="shared" si="23"/>
        <v>100</v>
      </c>
      <c r="D140" s="284">
        <v>100</v>
      </c>
      <c r="E140" s="284"/>
      <c r="F140" s="284"/>
      <c r="G140" s="285"/>
      <c r="H140" s="286"/>
      <c r="I140" s="287"/>
    </row>
    <row r="141" spans="1:9" s="355" customFormat="1" ht="24">
      <c r="A141" s="310">
        <v>2355</v>
      </c>
      <c r="B141" s="306" t="s">
        <v>150</v>
      </c>
      <c r="C141" s="283">
        <f t="shared" si="23"/>
        <v>100</v>
      </c>
      <c r="D141" s="284">
        <v>100</v>
      </c>
      <c r="E141" s="284"/>
      <c r="F141" s="284"/>
      <c r="G141" s="285"/>
      <c r="H141" s="286"/>
      <c r="I141" s="287"/>
    </row>
    <row r="142" spans="1:9" s="355" customFormat="1" ht="24">
      <c r="A142" s="310">
        <v>2359</v>
      </c>
      <c r="B142" s="306" t="s">
        <v>151</v>
      </c>
      <c r="C142" s="283">
        <f t="shared" si="23"/>
        <v>0</v>
      </c>
      <c r="D142" s="284"/>
      <c r="E142" s="284"/>
      <c r="F142" s="284"/>
      <c r="G142" s="285"/>
      <c r="H142" s="286"/>
      <c r="I142" s="287"/>
    </row>
    <row r="143" spans="1:9" s="355" customFormat="1" ht="21.75" customHeight="1">
      <c r="A143" s="348">
        <v>2360</v>
      </c>
      <c r="B143" s="349" t="s">
        <v>152</v>
      </c>
      <c r="C143" s="350">
        <f t="shared" si="23"/>
        <v>0</v>
      </c>
      <c r="D143" s="351">
        <f aca="true" t="shared" si="32" ref="D143:I143">SUM(D144:D152)</f>
        <v>0</v>
      </c>
      <c r="E143" s="351">
        <f t="shared" si="32"/>
        <v>0</v>
      </c>
      <c r="F143" s="351">
        <f t="shared" si="32"/>
        <v>0</v>
      </c>
      <c r="G143" s="352">
        <f t="shared" si="32"/>
        <v>0</v>
      </c>
      <c r="H143" s="353">
        <f t="shared" si="32"/>
        <v>0</v>
      </c>
      <c r="I143" s="354">
        <f t="shared" si="32"/>
        <v>0</v>
      </c>
    </row>
    <row r="144" spans="1:9" s="355" customFormat="1" ht="12">
      <c r="A144" s="281">
        <v>2361</v>
      </c>
      <c r="B144" s="306" t="s">
        <v>153</v>
      </c>
      <c r="C144" s="283">
        <f t="shared" si="23"/>
        <v>0</v>
      </c>
      <c r="D144" s="284"/>
      <c r="E144" s="284"/>
      <c r="F144" s="284"/>
      <c r="G144" s="285"/>
      <c r="H144" s="286"/>
      <c r="I144" s="287"/>
    </row>
    <row r="145" spans="1:9" s="355" customFormat="1" ht="24">
      <c r="A145" s="281">
        <v>2362</v>
      </c>
      <c r="B145" s="306" t="s">
        <v>154</v>
      </c>
      <c r="C145" s="283">
        <f t="shared" si="23"/>
        <v>0</v>
      </c>
      <c r="D145" s="284"/>
      <c r="E145" s="284"/>
      <c r="F145" s="284"/>
      <c r="G145" s="285"/>
      <c r="H145" s="286"/>
      <c r="I145" s="287"/>
    </row>
    <row r="146" spans="1:9" s="355" customFormat="1" ht="12">
      <c r="A146" s="281">
        <v>2363</v>
      </c>
      <c r="B146" s="306" t="s">
        <v>155</v>
      </c>
      <c r="C146" s="283">
        <f t="shared" si="23"/>
        <v>0</v>
      </c>
      <c r="D146" s="284"/>
      <c r="E146" s="284"/>
      <c r="F146" s="284"/>
      <c r="G146" s="285"/>
      <c r="H146" s="286"/>
      <c r="I146" s="287"/>
    </row>
    <row r="147" spans="1:9" s="355" customFormat="1" ht="12">
      <c r="A147" s="281">
        <v>2364</v>
      </c>
      <c r="B147" s="306" t="s">
        <v>156</v>
      </c>
      <c r="C147" s="283">
        <f t="shared" si="23"/>
        <v>0</v>
      </c>
      <c r="D147" s="284"/>
      <c r="E147" s="284"/>
      <c r="F147" s="284"/>
      <c r="G147" s="285"/>
      <c r="H147" s="286"/>
      <c r="I147" s="287"/>
    </row>
    <row r="148" spans="1:9" s="355" customFormat="1" ht="9.75" customHeight="1">
      <c r="A148" s="281">
        <v>2365</v>
      </c>
      <c r="B148" s="306" t="s">
        <v>157</v>
      </c>
      <c r="C148" s="283">
        <f t="shared" si="23"/>
        <v>0</v>
      </c>
      <c r="D148" s="284"/>
      <c r="E148" s="284"/>
      <c r="F148" s="284"/>
      <c r="G148" s="285"/>
      <c r="H148" s="286"/>
      <c r="I148" s="287"/>
    </row>
    <row r="149" spans="1:9" s="355" customFormat="1" ht="9.75" customHeight="1">
      <c r="A149" s="281">
        <v>2366</v>
      </c>
      <c r="B149" s="306" t="s">
        <v>158</v>
      </c>
      <c r="C149" s="283">
        <f t="shared" si="23"/>
        <v>0</v>
      </c>
      <c r="D149" s="284"/>
      <c r="E149" s="284"/>
      <c r="F149" s="284"/>
      <c r="G149" s="285"/>
      <c r="H149" s="286"/>
      <c r="I149" s="287"/>
    </row>
    <row r="150" spans="1:9" s="355" customFormat="1" ht="12">
      <c r="A150" s="281">
        <v>2367</v>
      </c>
      <c r="B150" s="306" t="s">
        <v>159</v>
      </c>
      <c r="C150" s="283">
        <f t="shared" si="23"/>
        <v>0</v>
      </c>
      <c r="D150" s="284"/>
      <c r="E150" s="284"/>
      <c r="F150" s="284"/>
      <c r="G150" s="285"/>
      <c r="H150" s="286"/>
      <c r="I150" s="287"/>
    </row>
    <row r="151" spans="1:9" s="355" customFormat="1" ht="12">
      <c r="A151" s="281">
        <v>2368</v>
      </c>
      <c r="B151" s="306" t="s">
        <v>160</v>
      </c>
      <c r="C151" s="283">
        <f t="shared" si="23"/>
        <v>0</v>
      </c>
      <c r="D151" s="284"/>
      <c r="E151" s="284"/>
      <c r="F151" s="284"/>
      <c r="G151" s="285"/>
      <c r="H151" s="286"/>
      <c r="I151" s="287"/>
    </row>
    <row r="152" spans="1:9" s="355" customFormat="1" ht="36">
      <c r="A152" s="281">
        <v>2369</v>
      </c>
      <c r="B152" s="306" t="s">
        <v>161</v>
      </c>
      <c r="C152" s="283">
        <f t="shared" si="23"/>
        <v>0</v>
      </c>
      <c r="D152" s="284"/>
      <c r="E152" s="284"/>
      <c r="F152" s="284"/>
      <c r="G152" s="285"/>
      <c r="H152" s="286"/>
      <c r="I152" s="287"/>
    </row>
    <row r="153" spans="1:9" s="355" customFormat="1" ht="12">
      <c r="A153" s="348">
        <v>2370</v>
      </c>
      <c r="B153" s="349" t="s">
        <v>162</v>
      </c>
      <c r="C153" s="350">
        <f t="shared" si="23"/>
        <v>0</v>
      </c>
      <c r="D153" s="356"/>
      <c r="E153" s="356"/>
      <c r="F153" s="356"/>
      <c r="G153" s="357"/>
      <c r="H153" s="358"/>
      <c r="I153" s="359"/>
    </row>
    <row r="154" spans="1:9" s="355" customFormat="1" ht="12">
      <c r="A154" s="348">
        <v>2380</v>
      </c>
      <c r="B154" s="349" t="s">
        <v>163</v>
      </c>
      <c r="C154" s="350">
        <f t="shared" si="23"/>
        <v>0</v>
      </c>
      <c r="D154" s="351">
        <f aca="true" t="shared" si="33" ref="D154:I154">SUM(D155:D156)</f>
        <v>0</v>
      </c>
      <c r="E154" s="351">
        <f t="shared" si="33"/>
        <v>0</v>
      </c>
      <c r="F154" s="351">
        <f t="shared" si="33"/>
        <v>0</v>
      </c>
      <c r="G154" s="352">
        <f t="shared" si="33"/>
        <v>0</v>
      </c>
      <c r="H154" s="353">
        <f t="shared" si="33"/>
        <v>0</v>
      </c>
      <c r="I154" s="354">
        <f t="shared" si="33"/>
        <v>0</v>
      </c>
    </row>
    <row r="155" spans="1:9" s="355" customFormat="1" ht="12">
      <c r="A155" s="281">
        <v>2381</v>
      </c>
      <c r="B155" s="306" t="s">
        <v>164</v>
      </c>
      <c r="C155" s="283">
        <f t="shared" si="23"/>
        <v>0</v>
      </c>
      <c r="D155" s="284"/>
      <c r="E155" s="284"/>
      <c r="F155" s="284"/>
      <c r="G155" s="285"/>
      <c r="H155" s="286"/>
      <c r="I155" s="287"/>
    </row>
    <row r="156" spans="1:9" s="355" customFormat="1" ht="24">
      <c r="A156" s="281">
        <v>2389</v>
      </c>
      <c r="B156" s="306" t="s">
        <v>165</v>
      </c>
      <c r="C156" s="283">
        <f t="shared" si="23"/>
        <v>0</v>
      </c>
      <c r="D156" s="284"/>
      <c r="E156" s="284"/>
      <c r="F156" s="284"/>
      <c r="G156" s="285"/>
      <c r="H156" s="286"/>
      <c r="I156" s="287"/>
    </row>
    <row r="157" spans="1:9" s="355" customFormat="1" ht="12">
      <c r="A157" s="348">
        <v>2390</v>
      </c>
      <c r="B157" s="349" t="s">
        <v>166</v>
      </c>
      <c r="C157" s="350">
        <f t="shared" si="23"/>
        <v>250</v>
      </c>
      <c r="D157" s="356">
        <v>250</v>
      </c>
      <c r="E157" s="356"/>
      <c r="F157" s="356"/>
      <c r="G157" s="357"/>
      <c r="H157" s="358"/>
      <c r="I157" s="359"/>
    </row>
    <row r="158" spans="1:9" s="280" customFormat="1" ht="12">
      <c r="A158" s="296">
        <v>2400</v>
      </c>
      <c r="B158" s="344" t="s">
        <v>167</v>
      </c>
      <c r="C158" s="298">
        <f t="shared" si="23"/>
        <v>0</v>
      </c>
      <c r="D158" s="345">
        <f aca="true" t="shared" si="34" ref="D158:I158">SUM(D159:D161)</f>
        <v>0</v>
      </c>
      <c r="E158" s="345">
        <f t="shared" si="34"/>
        <v>0</v>
      </c>
      <c r="F158" s="345">
        <f t="shared" si="34"/>
        <v>0</v>
      </c>
      <c r="G158" s="346">
        <f t="shared" si="34"/>
        <v>0</v>
      </c>
      <c r="H158" s="304">
        <f t="shared" si="34"/>
        <v>0</v>
      </c>
      <c r="I158" s="347">
        <f t="shared" si="34"/>
        <v>0</v>
      </c>
    </row>
    <row r="159" spans="1:9" s="355" customFormat="1" ht="12">
      <c r="A159" s="348">
        <v>2410</v>
      </c>
      <c r="B159" s="349" t="s">
        <v>168</v>
      </c>
      <c r="C159" s="350">
        <f t="shared" si="23"/>
        <v>0</v>
      </c>
      <c r="D159" s="356"/>
      <c r="E159" s="356"/>
      <c r="F159" s="356"/>
      <c r="G159" s="357"/>
      <c r="H159" s="358"/>
      <c r="I159" s="359"/>
    </row>
    <row r="160" spans="1:9" s="355" customFormat="1" ht="24">
      <c r="A160" s="348">
        <v>2420</v>
      </c>
      <c r="B160" s="349" t="s">
        <v>169</v>
      </c>
      <c r="C160" s="350">
        <f t="shared" si="23"/>
        <v>0</v>
      </c>
      <c r="D160" s="356"/>
      <c r="E160" s="356"/>
      <c r="F160" s="356"/>
      <c r="G160" s="357"/>
      <c r="H160" s="358"/>
      <c r="I160" s="359"/>
    </row>
    <row r="161" spans="1:9" s="355" customFormat="1" ht="24">
      <c r="A161" s="348">
        <v>2490</v>
      </c>
      <c r="B161" s="349" t="s">
        <v>170</v>
      </c>
      <c r="C161" s="350">
        <f t="shared" si="23"/>
        <v>0</v>
      </c>
      <c r="D161" s="356"/>
      <c r="E161" s="356"/>
      <c r="F161" s="356"/>
      <c r="G161" s="357"/>
      <c r="H161" s="358"/>
      <c r="I161" s="359"/>
    </row>
    <row r="162" spans="1:9" s="280" customFormat="1" ht="24">
      <c r="A162" s="296">
        <v>2500</v>
      </c>
      <c r="B162" s="344" t="s">
        <v>171</v>
      </c>
      <c r="C162" s="298">
        <f t="shared" si="23"/>
        <v>50</v>
      </c>
      <c r="D162" s="345">
        <f aca="true" t="shared" si="35" ref="D162:I162">D163</f>
        <v>50</v>
      </c>
      <c r="E162" s="345">
        <f t="shared" si="35"/>
        <v>0</v>
      </c>
      <c r="F162" s="345">
        <f t="shared" si="35"/>
        <v>0</v>
      </c>
      <c r="G162" s="346">
        <f t="shared" si="35"/>
        <v>0</v>
      </c>
      <c r="H162" s="304">
        <f t="shared" si="35"/>
        <v>0</v>
      </c>
      <c r="I162" s="347">
        <f t="shared" si="35"/>
        <v>0</v>
      </c>
    </row>
    <row r="163" spans="1:9" s="280" customFormat="1" ht="24">
      <c r="A163" s="348">
        <v>2510</v>
      </c>
      <c r="B163" s="349" t="s">
        <v>171</v>
      </c>
      <c r="C163" s="350">
        <f t="shared" si="23"/>
        <v>50</v>
      </c>
      <c r="D163" s="351">
        <f aca="true" t="shared" si="36" ref="D163:I163">SUM(D164:D167)</f>
        <v>50</v>
      </c>
      <c r="E163" s="351">
        <f t="shared" si="36"/>
        <v>0</v>
      </c>
      <c r="F163" s="351">
        <f t="shared" si="36"/>
        <v>0</v>
      </c>
      <c r="G163" s="352">
        <f t="shared" si="36"/>
        <v>0</v>
      </c>
      <c r="H163" s="353">
        <f t="shared" si="36"/>
        <v>0</v>
      </c>
      <c r="I163" s="354">
        <f t="shared" si="36"/>
        <v>0</v>
      </c>
    </row>
    <row r="164" spans="1:9" s="280" customFormat="1" ht="24">
      <c r="A164" s="310">
        <v>2512</v>
      </c>
      <c r="B164" s="306" t="s">
        <v>172</v>
      </c>
      <c r="C164" s="283">
        <f t="shared" si="23"/>
        <v>0</v>
      </c>
      <c r="D164" s="284"/>
      <c r="E164" s="284"/>
      <c r="F164" s="284"/>
      <c r="G164" s="285"/>
      <c r="H164" s="286"/>
      <c r="I164" s="287"/>
    </row>
    <row r="165" spans="1:9" s="280" customFormat="1" ht="48">
      <c r="A165" s="310">
        <v>2513</v>
      </c>
      <c r="B165" s="306" t="s">
        <v>173</v>
      </c>
      <c r="C165" s="283">
        <f t="shared" si="23"/>
        <v>0</v>
      </c>
      <c r="D165" s="284"/>
      <c r="E165" s="284"/>
      <c r="F165" s="284"/>
      <c r="G165" s="285"/>
      <c r="H165" s="286"/>
      <c r="I165" s="287"/>
    </row>
    <row r="166" spans="1:9" s="280" customFormat="1" ht="24">
      <c r="A166" s="310">
        <v>2515</v>
      </c>
      <c r="B166" s="306" t="s">
        <v>174</v>
      </c>
      <c r="C166" s="283">
        <f t="shared" si="23"/>
        <v>0</v>
      </c>
      <c r="D166" s="284"/>
      <c r="E166" s="284"/>
      <c r="F166" s="284"/>
      <c r="G166" s="285"/>
      <c r="H166" s="286"/>
      <c r="I166" s="287"/>
    </row>
    <row r="167" spans="1:9" s="280" customFormat="1" ht="24">
      <c r="A167" s="310">
        <v>2519</v>
      </c>
      <c r="B167" s="306" t="s">
        <v>175</v>
      </c>
      <c r="C167" s="283">
        <f t="shared" si="23"/>
        <v>50</v>
      </c>
      <c r="D167" s="284">
        <v>50</v>
      </c>
      <c r="E167" s="284"/>
      <c r="F167" s="284"/>
      <c r="G167" s="285"/>
      <c r="H167" s="286"/>
      <c r="I167" s="287"/>
    </row>
    <row r="168" spans="1:9" s="280" customFormat="1" ht="48">
      <c r="A168" s="258">
        <v>2800</v>
      </c>
      <c r="B168" s="306" t="s">
        <v>176</v>
      </c>
      <c r="C168" s="298">
        <f t="shared" si="23"/>
        <v>0</v>
      </c>
      <c r="D168" s="345"/>
      <c r="E168" s="345"/>
      <c r="F168" s="345"/>
      <c r="G168" s="346"/>
      <c r="H168" s="304"/>
      <c r="I168" s="347"/>
    </row>
    <row r="169" spans="1:9" s="280" customFormat="1" ht="12">
      <c r="A169" s="337">
        <v>3000</v>
      </c>
      <c r="B169" s="338" t="s">
        <v>177</v>
      </c>
      <c r="C169" s="339">
        <f t="shared" si="23"/>
        <v>0</v>
      </c>
      <c r="D169" s="340">
        <f aca="true" t="shared" si="37" ref="D169:I169">SUM(D170,D175)</f>
        <v>0</v>
      </c>
      <c r="E169" s="340">
        <f t="shared" si="37"/>
        <v>0</v>
      </c>
      <c r="F169" s="340">
        <f t="shared" si="37"/>
        <v>0</v>
      </c>
      <c r="G169" s="340">
        <f t="shared" si="37"/>
        <v>0</v>
      </c>
      <c r="H169" s="340">
        <f t="shared" si="37"/>
        <v>0</v>
      </c>
      <c r="I169" s="343">
        <f t="shared" si="37"/>
        <v>0</v>
      </c>
    </row>
    <row r="170" spans="1:9" s="280" customFormat="1" ht="48">
      <c r="A170" s="296">
        <v>3200</v>
      </c>
      <c r="B170" s="344" t="s">
        <v>178</v>
      </c>
      <c r="C170" s="298">
        <f t="shared" si="23"/>
        <v>0</v>
      </c>
      <c r="D170" s="345">
        <f aca="true" t="shared" si="38" ref="D170:I170">SUM(D171)</f>
        <v>0</v>
      </c>
      <c r="E170" s="345">
        <f t="shared" si="38"/>
        <v>0</v>
      </c>
      <c r="F170" s="345">
        <f t="shared" si="38"/>
        <v>0</v>
      </c>
      <c r="G170" s="345">
        <f t="shared" si="38"/>
        <v>0</v>
      </c>
      <c r="H170" s="345">
        <f t="shared" si="38"/>
        <v>0</v>
      </c>
      <c r="I170" s="347">
        <f t="shared" si="38"/>
        <v>0</v>
      </c>
    </row>
    <row r="171" spans="1:9" s="280" customFormat="1" ht="36">
      <c r="A171" s="361">
        <v>3260</v>
      </c>
      <c r="B171" s="306" t="s">
        <v>179</v>
      </c>
      <c r="C171" s="283">
        <f t="shared" si="23"/>
        <v>0</v>
      </c>
      <c r="D171" s="284">
        <f aca="true" t="shared" si="39" ref="D171:I171">SUM(D172:D174)</f>
        <v>0</v>
      </c>
      <c r="E171" s="284">
        <f t="shared" si="39"/>
        <v>0</v>
      </c>
      <c r="F171" s="284">
        <f t="shared" si="39"/>
        <v>0</v>
      </c>
      <c r="G171" s="284">
        <f t="shared" si="39"/>
        <v>0</v>
      </c>
      <c r="H171" s="284">
        <f t="shared" si="39"/>
        <v>0</v>
      </c>
      <c r="I171" s="287">
        <f t="shared" si="39"/>
        <v>0</v>
      </c>
    </row>
    <row r="172" spans="1:9" s="280" customFormat="1" ht="36">
      <c r="A172" s="310">
        <v>3261</v>
      </c>
      <c r="B172" s="306" t="s">
        <v>180</v>
      </c>
      <c r="C172" s="283">
        <f aca="true" t="shared" si="40" ref="C172:C235">SUM(D172:I172)</f>
        <v>0</v>
      </c>
      <c r="D172" s="284"/>
      <c r="E172" s="284"/>
      <c r="F172" s="284"/>
      <c r="G172" s="285"/>
      <c r="H172" s="286"/>
      <c r="I172" s="287"/>
    </row>
    <row r="173" spans="1:9" s="280" customFormat="1" ht="24">
      <c r="A173" s="310">
        <v>3262</v>
      </c>
      <c r="B173" s="306" t="s">
        <v>181</v>
      </c>
      <c r="C173" s="283">
        <f t="shared" si="40"/>
        <v>0</v>
      </c>
      <c r="D173" s="284"/>
      <c r="E173" s="284"/>
      <c r="F173" s="284"/>
      <c r="G173" s="285"/>
      <c r="H173" s="286"/>
      <c r="I173" s="287"/>
    </row>
    <row r="174" spans="1:9" s="280" customFormat="1" ht="36">
      <c r="A174" s="310">
        <v>3263</v>
      </c>
      <c r="B174" s="306" t="s">
        <v>182</v>
      </c>
      <c r="C174" s="283">
        <f t="shared" si="40"/>
        <v>0</v>
      </c>
      <c r="D174" s="284"/>
      <c r="E174" s="284"/>
      <c r="F174" s="284"/>
      <c r="G174" s="285"/>
      <c r="H174" s="286"/>
      <c r="I174" s="287"/>
    </row>
    <row r="175" spans="1:9" s="280" customFormat="1" ht="60">
      <c r="A175" s="362">
        <v>3300</v>
      </c>
      <c r="B175" s="306" t="s">
        <v>183</v>
      </c>
      <c r="C175" s="283">
        <f t="shared" si="40"/>
        <v>0</v>
      </c>
      <c r="D175" s="284"/>
      <c r="E175" s="284"/>
      <c r="F175" s="284"/>
      <c r="G175" s="285"/>
      <c r="H175" s="286"/>
      <c r="I175" s="287"/>
    </row>
    <row r="176" spans="1:9" s="280" customFormat="1" ht="12">
      <c r="A176" s="363">
        <v>4000</v>
      </c>
      <c r="B176" s="338" t="s">
        <v>184</v>
      </c>
      <c r="C176" s="339">
        <f t="shared" si="40"/>
        <v>0</v>
      </c>
      <c r="D176" s="340">
        <f aca="true" t="shared" si="41" ref="D176:I176">SUM(D177,D180)</f>
        <v>0</v>
      </c>
      <c r="E176" s="340">
        <f t="shared" si="41"/>
        <v>0</v>
      </c>
      <c r="F176" s="340">
        <f t="shared" si="41"/>
        <v>0</v>
      </c>
      <c r="G176" s="340">
        <f t="shared" si="41"/>
        <v>0</v>
      </c>
      <c r="H176" s="340">
        <f t="shared" si="41"/>
        <v>0</v>
      </c>
      <c r="I176" s="343">
        <f t="shared" si="41"/>
        <v>0</v>
      </c>
    </row>
    <row r="177" spans="1:9" s="280" customFormat="1" ht="24">
      <c r="A177" s="364">
        <v>4200</v>
      </c>
      <c r="B177" s="344" t="s">
        <v>185</v>
      </c>
      <c r="C177" s="298">
        <f t="shared" si="40"/>
        <v>0</v>
      </c>
      <c r="D177" s="345">
        <f aca="true" t="shared" si="42" ref="D177:I177">SUM(D178,D179)</f>
        <v>0</v>
      </c>
      <c r="E177" s="345">
        <f t="shared" si="42"/>
        <v>0</v>
      </c>
      <c r="F177" s="345">
        <f t="shared" si="42"/>
        <v>0</v>
      </c>
      <c r="G177" s="345">
        <f t="shared" si="42"/>
        <v>0</v>
      </c>
      <c r="H177" s="345">
        <f t="shared" si="42"/>
        <v>0</v>
      </c>
      <c r="I177" s="347">
        <f t="shared" si="42"/>
        <v>0</v>
      </c>
    </row>
    <row r="178" spans="1:9" s="280" customFormat="1" ht="24">
      <c r="A178" s="361">
        <v>4240</v>
      </c>
      <c r="B178" s="306" t="s">
        <v>186</v>
      </c>
      <c r="C178" s="283">
        <f t="shared" si="40"/>
        <v>0</v>
      </c>
      <c r="D178" s="284"/>
      <c r="E178" s="284"/>
      <c r="F178" s="284"/>
      <c r="G178" s="285"/>
      <c r="H178" s="286"/>
      <c r="I178" s="287"/>
    </row>
    <row r="179" spans="1:9" s="280" customFormat="1" ht="24">
      <c r="A179" s="361">
        <v>4250</v>
      </c>
      <c r="B179" s="306" t="s">
        <v>187</v>
      </c>
      <c r="C179" s="283">
        <f t="shared" si="40"/>
        <v>0</v>
      </c>
      <c r="D179" s="284"/>
      <c r="E179" s="284"/>
      <c r="F179" s="284"/>
      <c r="G179" s="285"/>
      <c r="H179" s="286"/>
      <c r="I179" s="287"/>
    </row>
    <row r="180" spans="1:9" s="280" customFormat="1" ht="12">
      <c r="A180" s="296">
        <v>4300</v>
      </c>
      <c r="B180" s="344" t="s">
        <v>188</v>
      </c>
      <c r="C180" s="298">
        <f t="shared" si="40"/>
        <v>0</v>
      </c>
      <c r="D180" s="345">
        <f aca="true" t="shared" si="43" ref="D180:I180">SUM(D181)</f>
        <v>0</v>
      </c>
      <c r="E180" s="345">
        <f t="shared" si="43"/>
        <v>0</v>
      </c>
      <c r="F180" s="345">
        <f t="shared" si="43"/>
        <v>0</v>
      </c>
      <c r="G180" s="345">
        <f t="shared" si="43"/>
        <v>0</v>
      </c>
      <c r="H180" s="345">
        <f t="shared" si="43"/>
        <v>0</v>
      </c>
      <c r="I180" s="347">
        <f t="shared" si="43"/>
        <v>0</v>
      </c>
    </row>
    <row r="181" spans="1:9" s="280" customFormat="1" ht="24">
      <c r="A181" s="348">
        <v>4310</v>
      </c>
      <c r="B181" s="306" t="s">
        <v>189</v>
      </c>
      <c r="C181" s="350">
        <f t="shared" si="40"/>
        <v>0</v>
      </c>
      <c r="D181" s="365">
        <f aca="true" t="shared" si="44" ref="D181:I181">SUM(D182:D182)</f>
        <v>0</v>
      </c>
      <c r="E181" s="365">
        <f t="shared" si="44"/>
        <v>0</v>
      </c>
      <c r="F181" s="365">
        <f t="shared" si="44"/>
        <v>0</v>
      </c>
      <c r="G181" s="365">
        <f t="shared" si="44"/>
        <v>0</v>
      </c>
      <c r="H181" s="365">
        <f t="shared" si="44"/>
        <v>0</v>
      </c>
      <c r="I181" s="366">
        <f t="shared" si="44"/>
        <v>0</v>
      </c>
    </row>
    <row r="182" spans="1:9" s="280" customFormat="1" ht="48">
      <c r="A182" s="310">
        <v>4311</v>
      </c>
      <c r="B182" s="306" t="s">
        <v>190</v>
      </c>
      <c r="C182" s="350">
        <f t="shared" si="40"/>
        <v>0</v>
      </c>
      <c r="D182" s="365"/>
      <c r="E182" s="365"/>
      <c r="F182" s="365"/>
      <c r="G182" s="367"/>
      <c r="H182" s="311"/>
      <c r="I182" s="366"/>
    </row>
    <row r="183" spans="1:9" s="295" customFormat="1" ht="24">
      <c r="A183" s="368"/>
      <c r="B183" s="258" t="s">
        <v>191</v>
      </c>
      <c r="C183" s="332">
        <f t="shared" si="40"/>
        <v>0</v>
      </c>
      <c r="D183" s="333">
        <f aca="true" t="shared" si="45" ref="D183:I183">SUM(D184,D220,D248,D273)</f>
        <v>0</v>
      </c>
      <c r="E183" s="333">
        <f t="shared" si="45"/>
        <v>0</v>
      </c>
      <c r="F183" s="333">
        <f t="shared" si="45"/>
        <v>0</v>
      </c>
      <c r="G183" s="333">
        <f t="shared" si="45"/>
        <v>0</v>
      </c>
      <c r="H183" s="333">
        <f t="shared" si="45"/>
        <v>0</v>
      </c>
      <c r="I183" s="336">
        <f t="shared" si="45"/>
        <v>0</v>
      </c>
    </row>
    <row r="184" spans="1:9" s="280" customFormat="1" ht="12">
      <c r="A184" s="337">
        <v>5000</v>
      </c>
      <c r="B184" s="338" t="s">
        <v>192</v>
      </c>
      <c r="C184" s="339">
        <f t="shared" si="40"/>
        <v>0</v>
      </c>
      <c r="D184" s="340">
        <f aca="true" t="shared" si="46" ref="D184:I184">D185+D193</f>
        <v>0</v>
      </c>
      <c r="E184" s="340">
        <f t="shared" si="46"/>
        <v>0</v>
      </c>
      <c r="F184" s="340">
        <f t="shared" si="46"/>
        <v>0</v>
      </c>
      <c r="G184" s="340">
        <f t="shared" si="46"/>
        <v>0</v>
      </c>
      <c r="H184" s="340">
        <f t="shared" si="46"/>
        <v>0</v>
      </c>
      <c r="I184" s="343">
        <f t="shared" si="46"/>
        <v>0</v>
      </c>
    </row>
    <row r="185" spans="1:9" s="280" customFormat="1" ht="12">
      <c r="A185" s="296">
        <v>5100</v>
      </c>
      <c r="B185" s="344" t="s">
        <v>193</v>
      </c>
      <c r="C185" s="298">
        <f t="shared" si="40"/>
        <v>0</v>
      </c>
      <c r="D185" s="345">
        <f aca="true" t="shared" si="47" ref="D185:I185">D186+D187+D190+D191+D192</f>
        <v>0</v>
      </c>
      <c r="E185" s="345">
        <f t="shared" si="47"/>
        <v>0</v>
      </c>
      <c r="F185" s="345">
        <f t="shared" si="47"/>
        <v>0</v>
      </c>
      <c r="G185" s="346">
        <f t="shared" si="47"/>
        <v>0</v>
      </c>
      <c r="H185" s="304">
        <f t="shared" si="47"/>
        <v>0</v>
      </c>
      <c r="I185" s="347">
        <f t="shared" si="47"/>
        <v>0</v>
      </c>
    </row>
    <row r="186" spans="1:9" s="280" customFormat="1" ht="24">
      <c r="A186" s="348">
        <v>5110</v>
      </c>
      <c r="B186" s="349" t="s">
        <v>194</v>
      </c>
      <c r="C186" s="350">
        <f t="shared" si="40"/>
        <v>0</v>
      </c>
      <c r="D186" s="356"/>
      <c r="E186" s="356"/>
      <c r="F186" s="356"/>
      <c r="G186" s="357"/>
      <c r="H186" s="358"/>
      <c r="I186" s="359"/>
    </row>
    <row r="187" spans="1:9" s="280" customFormat="1" ht="24">
      <c r="A187" s="348">
        <v>5120</v>
      </c>
      <c r="B187" s="349" t="s">
        <v>195</v>
      </c>
      <c r="C187" s="350">
        <f t="shared" si="40"/>
        <v>0</v>
      </c>
      <c r="D187" s="351">
        <f aca="true" t="shared" si="48" ref="D187:I187">D188+D189</f>
        <v>0</v>
      </c>
      <c r="E187" s="351">
        <f t="shared" si="48"/>
        <v>0</v>
      </c>
      <c r="F187" s="351">
        <f t="shared" si="48"/>
        <v>0</v>
      </c>
      <c r="G187" s="352">
        <f t="shared" si="48"/>
        <v>0</v>
      </c>
      <c r="H187" s="353">
        <f t="shared" si="48"/>
        <v>0</v>
      </c>
      <c r="I187" s="354">
        <f t="shared" si="48"/>
        <v>0</v>
      </c>
    </row>
    <row r="188" spans="1:9" s="280" customFormat="1" ht="12">
      <c r="A188" s="310">
        <v>5121</v>
      </c>
      <c r="B188" s="306" t="s">
        <v>196</v>
      </c>
      <c r="C188" s="283">
        <f t="shared" si="40"/>
        <v>0</v>
      </c>
      <c r="D188" s="284"/>
      <c r="E188" s="284"/>
      <c r="F188" s="284"/>
      <c r="G188" s="285"/>
      <c r="H188" s="286"/>
      <c r="I188" s="287"/>
    </row>
    <row r="189" spans="1:9" s="280" customFormat="1" ht="36">
      <c r="A189" s="310">
        <v>5129</v>
      </c>
      <c r="B189" s="306" t="s">
        <v>197</v>
      </c>
      <c r="C189" s="283">
        <f t="shared" si="40"/>
        <v>0</v>
      </c>
      <c r="D189" s="284"/>
      <c r="E189" s="284"/>
      <c r="F189" s="284"/>
      <c r="G189" s="285"/>
      <c r="H189" s="286"/>
      <c r="I189" s="287"/>
    </row>
    <row r="190" spans="1:9" s="280" customFormat="1" ht="12">
      <c r="A190" s="348">
        <v>5130</v>
      </c>
      <c r="B190" s="349" t="s">
        <v>198</v>
      </c>
      <c r="C190" s="350">
        <f t="shared" si="40"/>
        <v>0</v>
      </c>
      <c r="D190" s="356"/>
      <c r="E190" s="356"/>
      <c r="F190" s="356"/>
      <c r="G190" s="357"/>
      <c r="H190" s="358"/>
      <c r="I190" s="359"/>
    </row>
    <row r="191" spans="1:9" s="280" customFormat="1" ht="12" customHeight="1">
      <c r="A191" s="348">
        <v>5140</v>
      </c>
      <c r="B191" s="349" t="s">
        <v>199</v>
      </c>
      <c r="C191" s="350">
        <f t="shared" si="40"/>
        <v>0</v>
      </c>
      <c r="D191" s="356"/>
      <c r="E191" s="356"/>
      <c r="F191" s="356"/>
      <c r="G191" s="357"/>
      <c r="H191" s="358"/>
      <c r="I191" s="359"/>
    </row>
    <row r="192" spans="1:9" s="280" customFormat="1" ht="36">
      <c r="A192" s="348">
        <v>5170</v>
      </c>
      <c r="B192" s="349" t="s">
        <v>200</v>
      </c>
      <c r="C192" s="350">
        <f t="shared" si="40"/>
        <v>0</v>
      </c>
      <c r="D192" s="356"/>
      <c r="E192" s="356"/>
      <c r="F192" s="356"/>
      <c r="G192" s="357"/>
      <c r="H192" s="358"/>
      <c r="I192" s="359"/>
    </row>
    <row r="193" spans="1:9" s="280" customFormat="1" ht="12">
      <c r="A193" s="296">
        <v>5200</v>
      </c>
      <c r="B193" s="344" t="s">
        <v>201</v>
      </c>
      <c r="C193" s="298">
        <f t="shared" si="40"/>
        <v>0</v>
      </c>
      <c r="D193" s="345">
        <f aca="true" t="shared" si="49" ref="D193:I193">D194+D204+D205+D215+D216+D217+D219</f>
        <v>0</v>
      </c>
      <c r="E193" s="345">
        <f t="shared" si="49"/>
        <v>0</v>
      </c>
      <c r="F193" s="345">
        <f t="shared" si="49"/>
        <v>0</v>
      </c>
      <c r="G193" s="346">
        <f t="shared" si="49"/>
        <v>0</v>
      </c>
      <c r="H193" s="304">
        <f t="shared" si="49"/>
        <v>0</v>
      </c>
      <c r="I193" s="347">
        <f t="shared" si="49"/>
        <v>0</v>
      </c>
    </row>
    <row r="194" spans="1:9" s="280" customFormat="1" ht="12">
      <c r="A194" s="348">
        <v>5210</v>
      </c>
      <c r="B194" s="349" t="s">
        <v>202</v>
      </c>
      <c r="C194" s="350">
        <f t="shared" si="40"/>
        <v>0</v>
      </c>
      <c r="D194" s="351">
        <f aca="true" t="shared" si="50" ref="D194:I194">SUM(D195:D203)</f>
        <v>0</v>
      </c>
      <c r="E194" s="351">
        <f t="shared" si="50"/>
        <v>0</v>
      </c>
      <c r="F194" s="351">
        <f t="shared" si="50"/>
        <v>0</v>
      </c>
      <c r="G194" s="352">
        <f t="shared" si="50"/>
        <v>0</v>
      </c>
      <c r="H194" s="353">
        <f t="shared" si="50"/>
        <v>0</v>
      </c>
      <c r="I194" s="354">
        <f t="shared" si="50"/>
        <v>0</v>
      </c>
    </row>
    <row r="195" spans="1:9" s="280" customFormat="1" ht="12">
      <c r="A195" s="310">
        <v>5211</v>
      </c>
      <c r="B195" s="306" t="s">
        <v>203</v>
      </c>
      <c r="C195" s="283">
        <f t="shared" si="40"/>
        <v>0</v>
      </c>
      <c r="D195" s="284"/>
      <c r="E195" s="284"/>
      <c r="F195" s="284"/>
      <c r="G195" s="285"/>
      <c r="H195" s="286"/>
      <c r="I195" s="287"/>
    </row>
    <row r="196" spans="1:9" s="280" customFormat="1" ht="12">
      <c r="A196" s="310">
        <v>5212</v>
      </c>
      <c r="B196" s="306" t="s">
        <v>204</v>
      </c>
      <c r="C196" s="283">
        <f t="shared" si="40"/>
        <v>0</v>
      </c>
      <c r="D196" s="284"/>
      <c r="E196" s="284"/>
      <c r="F196" s="284"/>
      <c r="G196" s="285"/>
      <c r="H196" s="286"/>
      <c r="I196" s="287"/>
    </row>
    <row r="197" spans="1:9" s="280" customFormat="1" ht="12">
      <c r="A197" s="310">
        <v>5213</v>
      </c>
      <c r="B197" s="306" t="s">
        <v>205</v>
      </c>
      <c r="C197" s="283">
        <f t="shared" si="40"/>
        <v>0</v>
      </c>
      <c r="D197" s="284"/>
      <c r="E197" s="284"/>
      <c r="F197" s="284"/>
      <c r="G197" s="285"/>
      <c r="H197" s="286"/>
      <c r="I197" s="287"/>
    </row>
    <row r="198" spans="1:9" s="280" customFormat="1" ht="12">
      <c r="A198" s="310">
        <v>5214</v>
      </c>
      <c r="B198" s="306" t="s">
        <v>206</v>
      </c>
      <c r="C198" s="283">
        <f t="shared" si="40"/>
        <v>0</v>
      </c>
      <c r="D198" s="284"/>
      <c r="E198" s="284"/>
      <c r="F198" s="284"/>
      <c r="G198" s="285"/>
      <c r="H198" s="286"/>
      <c r="I198" s="287"/>
    </row>
    <row r="199" spans="1:9" s="280" customFormat="1" ht="12">
      <c r="A199" s="282">
        <v>5215</v>
      </c>
      <c r="B199" s="306" t="s">
        <v>207</v>
      </c>
      <c r="C199" s="283">
        <f t="shared" si="40"/>
        <v>0</v>
      </c>
      <c r="D199" s="284"/>
      <c r="E199" s="284"/>
      <c r="F199" s="284"/>
      <c r="G199" s="285"/>
      <c r="H199" s="286"/>
      <c r="I199" s="287"/>
    </row>
    <row r="200" spans="1:9" s="280" customFormat="1" ht="24">
      <c r="A200" s="310">
        <v>5216</v>
      </c>
      <c r="B200" s="306" t="s">
        <v>208</v>
      </c>
      <c r="C200" s="283">
        <f t="shared" si="40"/>
        <v>0</v>
      </c>
      <c r="D200" s="284"/>
      <c r="E200" s="284"/>
      <c r="F200" s="284"/>
      <c r="G200" s="285"/>
      <c r="H200" s="286"/>
      <c r="I200" s="287"/>
    </row>
    <row r="201" spans="1:9" s="280" customFormat="1" ht="12">
      <c r="A201" s="310">
        <v>5217</v>
      </c>
      <c r="B201" s="306" t="s">
        <v>209</v>
      </c>
      <c r="C201" s="283">
        <f t="shared" si="40"/>
        <v>0</v>
      </c>
      <c r="D201" s="284"/>
      <c r="E201" s="284"/>
      <c r="F201" s="284"/>
      <c r="G201" s="285"/>
      <c r="H201" s="286"/>
      <c r="I201" s="287"/>
    </row>
    <row r="202" spans="1:9" s="280" customFormat="1" ht="12">
      <c r="A202" s="310">
        <v>5218</v>
      </c>
      <c r="B202" s="306" t="s">
        <v>210</v>
      </c>
      <c r="C202" s="283">
        <f t="shared" si="40"/>
        <v>0</v>
      </c>
      <c r="D202" s="284"/>
      <c r="E202" s="284"/>
      <c r="F202" s="284"/>
      <c r="G202" s="285"/>
      <c r="H202" s="286"/>
      <c r="I202" s="287"/>
    </row>
    <row r="203" spans="1:9" s="280" customFormat="1" ht="12">
      <c r="A203" s="310">
        <v>5219</v>
      </c>
      <c r="B203" s="306" t="s">
        <v>211</v>
      </c>
      <c r="C203" s="283">
        <f t="shared" si="40"/>
        <v>0</v>
      </c>
      <c r="D203" s="284"/>
      <c r="E203" s="284"/>
      <c r="F203" s="284"/>
      <c r="G203" s="285"/>
      <c r="H203" s="286"/>
      <c r="I203" s="287"/>
    </row>
    <row r="204" spans="1:9" s="280" customFormat="1" ht="13.5" customHeight="1">
      <c r="A204" s="348">
        <v>5220</v>
      </c>
      <c r="B204" s="349" t="s">
        <v>212</v>
      </c>
      <c r="C204" s="350">
        <f t="shared" si="40"/>
        <v>0</v>
      </c>
      <c r="D204" s="356"/>
      <c r="E204" s="356"/>
      <c r="F204" s="356"/>
      <c r="G204" s="357"/>
      <c r="H204" s="358"/>
      <c r="I204" s="359"/>
    </row>
    <row r="205" spans="1:9" s="280" customFormat="1" ht="12">
      <c r="A205" s="348">
        <v>5230</v>
      </c>
      <c r="B205" s="349" t="s">
        <v>213</v>
      </c>
      <c r="C205" s="350">
        <f t="shared" si="40"/>
        <v>0</v>
      </c>
      <c r="D205" s="351">
        <f aca="true" t="shared" si="51" ref="D205:I205">SUM(D206:D214)</f>
        <v>0</v>
      </c>
      <c r="E205" s="351">
        <f t="shared" si="51"/>
        <v>0</v>
      </c>
      <c r="F205" s="351">
        <f t="shared" si="51"/>
        <v>0</v>
      </c>
      <c r="G205" s="352">
        <f t="shared" si="51"/>
        <v>0</v>
      </c>
      <c r="H205" s="353">
        <f t="shared" si="51"/>
        <v>0</v>
      </c>
      <c r="I205" s="354">
        <f t="shared" si="51"/>
        <v>0</v>
      </c>
    </row>
    <row r="206" spans="1:9" s="280" customFormat="1" ht="12">
      <c r="A206" s="310">
        <v>5231</v>
      </c>
      <c r="B206" s="306" t="s">
        <v>214</v>
      </c>
      <c r="C206" s="283">
        <f t="shared" si="40"/>
        <v>0</v>
      </c>
      <c r="D206" s="284"/>
      <c r="E206" s="284"/>
      <c r="F206" s="284"/>
      <c r="G206" s="285"/>
      <c r="H206" s="286"/>
      <c r="I206" s="287"/>
    </row>
    <row r="207" spans="1:9" s="280" customFormat="1" ht="12">
      <c r="A207" s="282">
        <v>5232</v>
      </c>
      <c r="B207" s="306" t="s">
        <v>215</v>
      </c>
      <c r="C207" s="283">
        <f t="shared" si="40"/>
        <v>0</v>
      </c>
      <c r="D207" s="284"/>
      <c r="E207" s="284"/>
      <c r="F207" s="284"/>
      <c r="G207" s="285"/>
      <c r="H207" s="286"/>
      <c r="I207" s="287"/>
    </row>
    <row r="208" spans="1:9" s="280" customFormat="1" ht="12">
      <c r="A208" s="310">
        <v>5233</v>
      </c>
      <c r="B208" s="306" t="s">
        <v>216</v>
      </c>
      <c r="C208" s="283">
        <f t="shared" si="40"/>
        <v>0</v>
      </c>
      <c r="D208" s="284"/>
      <c r="E208" s="284"/>
      <c r="F208" s="284"/>
      <c r="G208" s="285"/>
      <c r="H208" s="286"/>
      <c r="I208" s="287"/>
    </row>
    <row r="209" spans="1:9" s="280" customFormat="1" ht="24">
      <c r="A209" s="310">
        <v>5234</v>
      </c>
      <c r="B209" s="306" t="s">
        <v>217</v>
      </c>
      <c r="C209" s="283">
        <f t="shared" si="40"/>
        <v>0</v>
      </c>
      <c r="D209" s="284"/>
      <c r="E209" s="284"/>
      <c r="F209" s="284"/>
      <c r="G209" s="285"/>
      <c r="H209" s="286"/>
      <c r="I209" s="287"/>
    </row>
    <row r="210" spans="1:9" s="280" customFormat="1" ht="12">
      <c r="A210" s="282">
        <v>5235</v>
      </c>
      <c r="B210" s="306" t="s">
        <v>218</v>
      </c>
      <c r="C210" s="283">
        <f t="shared" si="40"/>
        <v>0</v>
      </c>
      <c r="D210" s="284"/>
      <c r="E210" s="284"/>
      <c r="F210" s="284"/>
      <c r="G210" s="285"/>
      <c r="H210" s="286"/>
      <c r="I210" s="287"/>
    </row>
    <row r="211" spans="1:9" s="280" customFormat="1" ht="24">
      <c r="A211" s="310">
        <v>5236</v>
      </c>
      <c r="B211" s="306" t="s">
        <v>219</v>
      </c>
      <c r="C211" s="283">
        <f t="shared" si="40"/>
        <v>0</v>
      </c>
      <c r="D211" s="284"/>
      <c r="E211" s="284"/>
      <c r="F211" s="284"/>
      <c r="G211" s="285"/>
      <c r="H211" s="286"/>
      <c r="I211" s="287"/>
    </row>
    <row r="212" spans="1:9" s="280" customFormat="1" ht="14.25" customHeight="1">
      <c r="A212" s="282">
        <v>5237</v>
      </c>
      <c r="B212" s="306" t="s">
        <v>220</v>
      </c>
      <c r="C212" s="283">
        <f t="shared" si="40"/>
        <v>0</v>
      </c>
      <c r="D212" s="284"/>
      <c r="E212" s="284"/>
      <c r="F212" s="284"/>
      <c r="G212" s="285"/>
      <c r="H212" s="286"/>
      <c r="I212" s="287"/>
    </row>
    <row r="213" spans="1:9" s="280" customFormat="1" ht="24">
      <c r="A213" s="310">
        <v>5238</v>
      </c>
      <c r="B213" s="306" t="s">
        <v>221</v>
      </c>
      <c r="C213" s="283">
        <f t="shared" si="40"/>
        <v>0</v>
      </c>
      <c r="D213" s="284"/>
      <c r="E213" s="284"/>
      <c r="F213" s="284"/>
      <c r="G213" s="285"/>
      <c r="H213" s="286"/>
      <c r="I213" s="287"/>
    </row>
    <row r="214" spans="1:9" s="280" customFormat="1" ht="24">
      <c r="A214" s="310">
        <v>5239</v>
      </c>
      <c r="B214" s="306" t="s">
        <v>222</v>
      </c>
      <c r="C214" s="283">
        <f t="shared" si="40"/>
        <v>0</v>
      </c>
      <c r="D214" s="284"/>
      <c r="E214" s="284"/>
      <c r="F214" s="284"/>
      <c r="G214" s="285"/>
      <c r="H214" s="286"/>
      <c r="I214" s="287"/>
    </row>
    <row r="215" spans="1:9" s="280" customFormat="1" ht="24">
      <c r="A215" s="348">
        <v>5240</v>
      </c>
      <c r="B215" s="349" t="s">
        <v>223</v>
      </c>
      <c r="C215" s="350">
        <f t="shared" si="40"/>
        <v>0</v>
      </c>
      <c r="D215" s="356"/>
      <c r="E215" s="356"/>
      <c r="F215" s="356"/>
      <c r="G215" s="356"/>
      <c r="H215" s="356"/>
      <c r="I215" s="359"/>
    </row>
    <row r="216" spans="1:9" s="280" customFormat="1" ht="22.5" customHeight="1">
      <c r="A216" s="348">
        <v>5250</v>
      </c>
      <c r="B216" s="349" t="s">
        <v>224</v>
      </c>
      <c r="C216" s="350">
        <f t="shared" si="40"/>
        <v>0</v>
      </c>
      <c r="D216" s="356"/>
      <c r="E216" s="356"/>
      <c r="F216" s="356"/>
      <c r="G216" s="357"/>
      <c r="H216" s="358"/>
      <c r="I216" s="359"/>
    </row>
    <row r="217" spans="1:9" s="280" customFormat="1" ht="12">
      <c r="A217" s="348">
        <v>5260</v>
      </c>
      <c r="B217" s="349" t="s">
        <v>225</v>
      </c>
      <c r="C217" s="350">
        <f t="shared" si="40"/>
        <v>0</v>
      </c>
      <c r="D217" s="351">
        <f aca="true" t="shared" si="52" ref="D217:I217">SUM(D218)</f>
        <v>0</v>
      </c>
      <c r="E217" s="351">
        <f t="shared" si="52"/>
        <v>0</v>
      </c>
      <c r="F217" s="351">
        <f t="shared" si="52"/>
        <v>0</v>
      </c>
      <c r="G217" s="352">
        <f t="shared" si="52"/>
        <v>0</v>
      </c>
      <c r="H217" s="353">
        <f t="shared" si="52"/>
        <v>0</v>
      </c>
      <c r="I217" s="354">
        <f t="shared" si="52"/>
        <v>0</v>
      </c>
    </row>
    <row r="218" spans="1:9" s="280" customFormat="1" ht="24">
      <c r="A218" s="310">
        <v>5269</v>
      </c>
      <c r="B218" s="306" t="s">
        <v>226</v>
      </c>
      <c r="C218" s="283">
        <f t="shared" si="40"/>
        <v>0</v>
      </c>
      <c r="D218" s="284"/>
      <c r="E218" s="284"/>
      <c r="F218" s="284"/>
      <c r="G218" s="285"/>
      <c r="H218" s="286"/>
      <c r="I218" s="287"/>
    </row>
    <row r="219" spans="1:9" s="280" customFormat="1" ht="24">
      <c r="A219" s="348">
        <v>5270</v>
      </c>
      <c r="B219" s="349" t="s">
        <v>227</v>
      </c>
      <c r="C219" s="350">
        <f t="shared" si="40"/>
        <v>0</v>
      </c>
      <c r="D219" s="356"/>
      <c r="E219" s="356"/>
      <c r="F219" s="356"/>
      <c r="G219" s="357"/>
      <c r="H219" s="358"/>
      <c r="I219" s="359"/>
    </row>
    <row r="220" spans="1:9" s="280" customFormat="1" ht="12">
      <c r="A220" s="337">
        <v>6000</v>
      </c>
      <c r="B220" s="338" t="s">
        <v>228</v>
      </c>
      <c r="C220" s="339">
        <f t="shared" si="40"/>
        <v>0</v>
      </c>
      <c r="D220" s="340">
        <f aca="true" t="shared" si="53" ref="D220:I220">D221+D231+D240</f>
        <v>0</v>
      </c>
      <c r="E220" s="340">
        <f t="shared" si="53"/>
        <v>0</v>
      </c>
      <c r="F220" s="340">
        <f t="shared" si="53"/>
        <v>0</v>
      </c>
      <c r="G220" s="341">
        <f t="shared" si="53"/>
        <v>0</v>
      </c>
      <c r="H220" s="342">
        <f t="shared" si="53"/>
        <v>0</v>
      </c>
      <c r="I220" s="343">
        <f t="shared" si="53"/>
        <v>0</v>
      </c>
    </row>
    <row r="221" spans="1:9" s="280" customFormat="1" ht="24">
      <c r="A221" s="296">
        <v>6200</v>
      </c>
      <c r="B221" s="369" t="s">
        <v>229</v>
      </c>
      <c r="C221" s="298">
        <f t="shared" si="40"/>
        <v>0</v>
      </c>
      <c r="D221" s="345">
        <f aca="true" t="shared" si="54" ref="D221:I221">SUM(D222,D223,D229,D230)</f>
        <v>0</v>
      </c>
      <c r="E221" s="345">
        <f t="shared" si="54"/>
        <v>0</v>
      </c>
      <c r="F221" s="345">
        <f t="shared" si="54"/>
        <v>0</v>
      </c>
      <c r="G221" s="345">
        <f t="shared" si="54"/>
        <v>0</v>
      </c>
      <c r="H221" s="345">
        <f t="shared" si="54"/>
        <v>0</v>
      </c>
      <c r="I221" s="347">
        <f t="shared" si="54"/>
        <v>0</v>
      </c>
    </row>
    <row r="222" spans="1:9" s="280" customFormat="1" ht="24">
      <c r="A222" s="370">
        <v>6220</v>
      </c>
      <c r="B222" s="349" t="s">
        <v>230</v>
      </c>
      <c r="C222" s="351">
        <f t="shared" si="40"/>
        <v>0</v>
      </c>
      <c r="D222" s="356"/>
      <c r="E222" s="356"/>
      <c r="F222" s="356"/>
      <c r="G222" s="356"/>
      <c r="H222" s="356"/>
      <c r="I222" s="359"/>
    </row>
    <row r="223" spans="1:9" s="280" customFormat="1" ht="14.25" customHeight="1">
      <c r="A223" s="371">
        <v>6250</v>
      </c>
      <c r="B223" s="372" t="s">
        <v>231</v>
      </c>
      <c r="C223" s="373">
        <f t="shared" si="40"/>
        <v>0</v>
      </c>
      <c r="D223" s="373">
        <f aca="true" t="shared" si="55" ref="D223:I223">SUM(D224:D228)</f>
        <v>0</v>
      </c>
      <c r="E223" s="373">
        <f t="shared" si="55"/>
        <v>0</v>
      </c>
      <c r="F223" s="373">
        <f t="shared" si="55"/>
        <v>0</v>
      </c>
      <c r="G223" s="373">
        <f t="shared" si="55"/>
        <v>0</v>
      </c>
      <c r="H223" s="373">
        <f t="shared" si="55"/>
        <v>0</v>
      </c>
      <c r="I223" s="374">
        <f t="shared" si="55"/>
        <v>0</v>
      </c>
    </row>
    <row r="224" spans="1:9" s="280" customFormat="1" ht="14.25" customHeight="1">
      <c r="A224" s="375">
        <v>6252</v>
      </c>
      <c r="B224" s="372" t="s">
        <v>232</v>
      </c>
      <c r="C224" s="373">
        <f t="shared" si="40"/>
        <v>0</v>
      </c>
      <c r="D224" s="376"/>
      <c r="E224" s="376"/>
      <c r="F224" s="376"/>
      <c r="G224" s="376"/>
      <c r="H224" s="376"/>
      <c r="I224" s="377"/>
    </row>
    <row r="225" spans="1:9" s="280" customFormat="1" ht="14.25" customHeight="1">
      <c r="A225" s="375">
        <v>6253</v>
      </c>
      <c r="B225" s="372" t="s">
        <v>233</v>
      </c>
      <c r="C225" s="373">
        <f t="shared" si="40"/>
        <v>0</v>
      </c>
      <c r="D225" s="376"/>
      <c r="E225" s="376"/>
      <c r="F225" s="376"/>
      <c r="G225" s="376"/>
      <c r="H225" s="376"/>
      <c r="I225" s="377"/>
    </row>
    <row r="226" spans="1:9" s="280" customFormat="1" ht="24">
      <c r="A226" s="375">
        <v>6254</v>
      </c>
      <c r="B226" s="372" t="s">
        <v>234</v>
      </c>
      <c r="C226" s="373">
        <f t="shared" si="40"/>
        <v>0</v>
      </c>
      <c r="D226" s="376"/>
      <c r="E226" s="376"/>
      <c r="F226" s="376"/>
      <c r="G226" s="376"/>
      <c r="H226" s="376"/>
      <c r="I226" s="377"/>
    </row>
    <row r="227" spans="1:9" s="280" customFormat="1" ht="24">
      <c r="A227" s="375">
        <v>6255</v>
      </c>
      <c r="B227" s="372" t="s">
        <v>235</v>
      </c>
      <c r="C227" s="373">
        <f t="shared" si="40"/>
        <v>0</v>
      </c>
      <c r="D227" s="376"/>
      <c r="E227" s="376"/>
      <c r="F227" s="376"/>
      <c r="G227" s="376"/>
      <c r="H227" s="376"/>
      <c r="I227" s="377"/>
    </row>
    <row r="228" spans="1:9" s="280" customFormat="1" ht="24">
      <c r="A228" s="375">
        <v>6259</v>
      </c>
      <c r="B228" s="372" t="s">
        <v>236</v>
      </c>
      <c r="C228" s="373">
        <f t="shared" si="40"/>
        <v>0</v>
      </c>
      <c r="D228" s="376"/>
      <c r="E228" s="376"/>
      <c r="F228" s="376"/>
      <c r="G228" s="376"/>
      <c r="H228" s="376"/>
      <c r="I228" s="377"/>
    </row>
    <row r="229" spans="1:9" s="280" customFormat="1" ht="24">
      <c r="A229" s="348">
        <v>6260</v>
      </c>
      <c r="B229" s="372" t="s">
        <v>237</v>
      </c>
      <c r="C229" s="350">
        <f t="shared" si="40"/>
        <v>0</v>
      </c>
      <c r="D229" s="356"/>
      <c r="E229" s="356"/>
      <c r="F229" s="356"/>
      <c r="G229" s="357"/>
      <c r="H229" s="358"/>
      <c r="I229" s="359"/>
    </row>
    <row r="230" spans="1:9" s="280" customFormat="1" ht="12">
      <c r="A230" s="348">
        <v>6270</v>
      </c>
      <c r="B230" s="378" t="s">
        <v>238</v>
      </c>
      <c r="C230" s="350">
        <f t="shared" si="40"/>
        <v>0</v>
      </c>
      <c r="D230" s="356"/>
      <c r="E230" s="356"/>
      <c r="F230" s="356"/>
      <c r="G230" s="357"/>
      <c r="H230" s="358"/>
      <c r="I230" s="359"/>
    </row>
    <row r="231" spans="1:9" s="280" customFormat="1" ht="12">
      <c r="A231" s="296">
        <v>6300</v>
      </c>
      <c r="B231" s="344" t="s">
        <v>239</v>
      </c>
      <c r="C231" s="298">
        <f t="shared" si="40"/>
        <v>0</v>
      </c>
      <c r="D231" s="345">
        <f aca="true" t="shared" si="56" ref="D231:I231">SUM(D232,D238,D239)</f>
        <v>0</v>
      </c>
      <c r="E231" s="345">
        <f t="shared" si="56"/>
        <v>0</v>
      </c>
      <c r="F231" s="345">
        <f t="shared" si="56"/>
        <v>0</v>
      </c>
      <c r="G231" s="345">
        <f t="shared" si="56"/>
        <v>0</v>
      </c>
      <c r="H231" s="345">
        <f t="shared" si="56"/>
        <v>0</v>
      </c>
      <c r="I231" s="347">
        <f t="shared" si="56"/>
        <v>0</v>
      </c>
    </row>
    <row r="232" spans="1:9" s="280" customFormat="1" ht="24">
      <c r="A232" s="370">
        <v>6320</v>
      </c>
      <c r="B232" s="349" t="s">
        <v>240</v>
      </c>
      <c r="C232" s="351">
        <f t="shared" si="40"/>
        <v>0</v>
      </c>
      <c r="D232" s="351">
        <f aca="true" t="shared" si="57" ref="D232:I232">SUM(D233:D237)</f>
        <v>0</v>
      </c>
      <c r="E232" s="351">
        <f t="shared" si="57"/>
        <v>0</v>
      </c>
      <c r="F232" s="351">
        <f t="shared" si="57"/>
        <v>0</v>
      </c>
      <c r="G232" s="351">
        <f t="shared" si="57"/>
        <v>0</v>
      </c>
      <c r="H232" s="351">
        <f t="shared" si="57"/>
        <v>0</v>
      </c>
      <c r="I232" s="354">
        <f t="shared" si="57"/>
        <v>0</v>
      </c>
    </row>
    <row r="233" spans="1:9" s="280" customFormat="1" ht="12">
      <c r="A233" s="375">
        <v>6321</v>
      </c>
      <c r="B233" s="372" t="s">
        <v>241</v>
      </c>
      <c r="C233" s="373">
        <f t="shared" si="40"/>
        <v>0</v>
      </c>
      <c r="D233" s="376"/>
      <c r="E233" s="376"/>
      <c r="F233" s="376"/>
      <c r="G233" s="376"/>
      <c r="H233" s="376"/>
      <c r="I233" s="377"/>
    </row>
    <row r="234" spans="1:9" s="280" customFormat="1" ht="12">
      <c r="A234" s="375">
        <v>6322</v>
      </c>
      <c r="B234" s="372" t="s">
        <v>242</v>
      </c>
      <c r="C234" s="373">
        <f t="shared" si="40"/>
        <v>0</v>
      </c>
      <c r="D234" s="376"/>
      <c r="E234" s="376"/>
      <c r="F234" s="376"/>
      <c r="G234" s="376"/>
      <c r="H234" s="376"/>
      <c r="I234" s="377"/>
    </row>
    <row r="235" spans="1:9" s="280" customFormat="1" ht="24">
      <c r="A235" s="375">
        <v>6323</v>
      </c>
      <c r="B235" s="372" t="s">
        <v>243</v>
      </c>
      <c r="C235" s="373">
        <f t="shared" si="40"/>
        <v>0</v>
      </c>
      <c r="D235" s="376"/>
      <c r="E235" s="376"/>
      <c r="F235" s="376"/>
      <c r="G235" s="376"/>
      <c r="H235" s="376"/>
      <c r="I235" s="377"/>
    </row>
    <row r="236" spans="1:9" s="280" customFormat="1" ht="24">
      <c r="A236" s="375">
        <v>6324</v>
      </c>
      <c r="B236" s="372" t="s">
        <v>244</v>
      </c>
      <c r="C236" s="373">
        <f aca="true" t="shared" si="58" ref="C236:C288">SUM(D236:I236)</f>
        <v>0</v>
      </c>
      <c r="D236" s="376"/>
      <c r="E236" s="376"/>
      <c r="F236" s="376"/>
      <c r="G236" s="376"/>
      <c r="H236" s="376"/>
      <c r="I236" s="377"/>
    </row>
    <row r="237" spans="1:9" s="280" customFormat="1" ht="12">
      <c r="A237" s="375">
        <v>6329</v>
      </c>
      <c r="B237" s="372" t="s">
        <v>245</v>
      </c>
      <c r="C237" s="373">
        <f t="shared" si="58"/>
        <v>0</v>
      </c>
      <c r="D237" s="376"/>
      <c r="E237" s="376"/>
      <c r="F237" s="376"/>
      <c r="G237" s="376"/>
      <c r="H237" s="376"/>
      <c r="I237" s="377"/>
    </row>
    <row r="238" spans="1:9" s="280" customFormat="1" ht="24">
      <c r="A238" s="348">
        <v>6330</v>
      </c>
      <c r="B238" s="372" t="s">
        <v>246</v>
      </c>
      <c r="C238" s="350">
        <f t="shared" si="58"/>
        <v>0</v>
      </c>
      <c r="D238" s="356"/>
      <c r="E238" s="356"/>
      <c r="F238" s="356"/>
      <c r="G238" s="357"/>
      <c r="H238" s="358"/>
      <c r="I238" s="359"/>
    </row>
    <row r="239" spans="1:9" s="280" customFormat="1" ht="12">
      <c r="A239" s="348">
        <v>6360</v>
      </c>
      <c r="B239" s="378" t="s">
        <v>247</v>
      </c>
      <c r="C239" s="350">
        <f t="shared" si="58"/>
        <v>0</v>
      </c>
      <c r="D239" s="356"/>
      <c r="E239" s="356"/>
      <c r="F239" s="356"/>
      <c r="G239" s="357"/>
      <c r="H239" s="358"/>
      <c r="I239" s="359"/>
    </row>
    <row r="240" spans="1:9" s="280" customFormat="1" ht="36">
      <c r="A240" s="296">
        <v>6400</v>
      </c>
      <c r="B240" s="344" t="s">
        <v>248</v>
      </c>
      <c r="C240" s="298">
        <f t="shared" si="58"/>
        <v>0</v>
      </c>
      <c r="D240" s="379">
        <f aca="true" t="shared" si="59" ref="D240:I240">SUM(D241:D247)</f>
        <v>0</v>
      </c>
      <c r="E240" s="379">
        <f t="shared" si="59"/>
        <v>0</v>
      </c>
      <c r="F240" s="379">
        <f t="shared" si="59"/>
        <v>0</v>
      </c>
      <c r="G240" s="379">
        <f t="shared" si="59"/>
        <v>0</v>
      </c>
      <c r="H240" s="379">
        <f t="shared" si="59"/>
        <v>0</v>
      </c>
      <c r="I240" s="380">
        <f t="shared" si="59"/>
        <v>0</v>
      </c>
    </row>
    <row r="241" spans="1:9" s="280" customFormat="1" ht="12">
      <c r="A241" s="370">
        <v>6410</v>
      </c>
      <c r="B241" s="349" t="s">
        <v>249</v>
      </c>
      <c r="C241" s="351">
        <f t="shared" si="58"/>
        <v>0</v>
      </c>
      <c r="D241" s="356"/>
      <c r="E241" s="356"/>
      <c r="F241" s="356"/>
      <c r="G241" s="356"/>
      <c r="H241" s="356"/>
      <c r="I241" s="359"/>
    </row>
    <row r="242" spans="1:9" s="280" customFormat="1" ht="24">
      <c r="A242" s="371">
        <v>6420</v>
      </c>
      <c r="B242" s="372" t="s">
        <v>250</v>
      </c>
      <c r="C242" s="373">
        <f t="shared" si="58"/>
        <v>0</v>
      </c>
      <c r="D242" s="376"/>
      <c r="E242" s="376"/>
      <c r="F242" s="376"/>
      <c r="G242" s="376"/>
      <c r="H242" s="376"/>
      <c r="I242" s="377"/>
    </row>
    <row r="243" spans="1:9" s="280" customFormat="1" ht="12">
      <c r="A243" s="371">
        <v>6430</v>
      </c>
      <c r="B243" s="372" t="s">
        <v>251</v>
      </c>
      <c r="C243" s="373">
        <f t="shared" si="58"/>
        <v>0</v>
      </c>
      <c r="D243" s="376"/>
      <c r="E243" s="376"/>
      <c r="F243" s="376"/>
      <c r="G243" s="376"/>
      <c r="H243" s="376"/>
      <c r="I243" s="377"/>
    </row>
    <row r="244" spans="1:9" s="280" customFormat="1" ht="24">
      <c r="A244" s="371">
        <v>6440</v>
      </c>
      <c r="B244" s="372" t="s">
        <v>252</v>
      </c>
      <c r="C244" s="373">
        <f t="shared" si="58"/>
        <v>0</v>
      </c>
      <c r="D244" s="376"/>
      <c r="E244" s="376"/>
      <c r="F244" s="376"/>
      <c r="G244" s="376"/>
      <c r="H244" s="376"/>
      <c r="I244" s="377"/>
    </row>
    <row r="245" spans="1:9" s="280" customFormat="1" ht="36">
      <c r="A245" s="371">
        <v>6450</v>
      </c>
      <c r="B245" s="372" t="s">
        <v>253</v>
      </c>
      <c r="C245" s="373">
        <f t="shared" si="58"/>
        <v>0</v>
      </c>
      <c r="D245" s="376"/>
      <c r="E245" s="376"/>
      <c r="F245" s="376"/>
      <c r="G245" s="376"/>
      <c r="H245" s="376"/>
      <c r="I245" s="377"/>
    </row>
    <row r="246" spans="1:9" s="280" customFormat="1" ht="12">
      <c r="A246" s="371">
        <v>6460</v>
      </c>
      <c r="B246" s="372" t="s">
        <v>254</v>
      </c>
      <c r="C246" s="373">
        <f t="shared" si="58"/>
        <v>0</v>
      </c>
      <c r="D246" s="376"/>
      <c r="E246" s="376"/>
      <c r="F246" s="376"/>
      <c r="G246" s="376"/>
      <c r="H246" s="376"/>
      <c r="I246" s="377"/>
    </row>
    <row r="247" spans="1:9" s="280" customFormat="1" ht="36">
      <c r="A247" s="381">
        <v>6470</v>
      </c>
      <c r="B247" s="378" t="s">
        <v>255</v>
      </c>
      <c r="C247" s="382">
        <f t="shared" si="58"/>
        <v>0</v>
      </c>
      <c r="D247" s="383"/>
      <c r="E247" s="383"/>
      <c r="F247" s="383"/>
      <c r="G247" s="383"/>
      <c r="H247" s="383"/>
      <c r="I247" s="384"/>
    </row>
    <row r="248" spans="1:9" s="280" customFormat="1" ht="60">
      <c r="A248" s="337">
        <v>7000</v>
      </c>
      <c r="B248" s="385" t="s">
        <v>256</v>
      </c>
      <c r="C248" s="339">
        <f t="shared" si="58"/>
        <v>0</v>
      </c>
      <c r="D248" s="340">
        <f aca="true" t="shared" si="60" ref="D248:I248">SUM(D249,D262,D268)</f>
        <v>0</v>
      </c>
      <c r="E248" s="340">
        <f t="shared" si="60"/>
        <v>0</v>
      </c>
      <c r="F248" s="340">
        <f t="shared" si="60"/>
        <v>0</v>
      </c>
      <c r="G248" s="340">
        <f t="shared" si="60"/>
        <v>0</v>
      </c>
      <c r="H248" s="340">
        <f t="shared" si="60"/>
        <v>0</v>
      </c>
      <c r="I248" s="343">
        <f t="shared" si="60"/>
        <v>0</v>
      </c>
    </row>
    <row r="249" spans="1:9" s="280" customFormat="1" ht="24">
      <c r="A249" s="386">
        <v>7200</v>
      </c>
      <c r="B249" s="344" t="s">
        <v>257</v>
      </c>
      <c r="C249" s="298">
        <f t="shared" si="58"/>
        <v>0</v>
      </c>
      <c r="D249" s="345">
        <f aca="true" t="shared" si="61" ref="D249:I249">SUM(D250,D251,D254,D261)</f>
        <v>0</v>
      </c>
      <c r="E249" s="345">
        <f t="shared" si="61"/>
        <v>0</v>
      </c>
      <c r="F249" s="345">
        <f t="shared" si="61"/>
        <v>0</v>
      </c>
      <c r="G249" s="345">
        <f t="shared" si="61"/>
        <v>0</v>
      </c>
      <c r="H249" s="345">
        <f t="shared" si="61"/>
        <v>0</v>
      </c>
      <c r="I249" s="347">
        <f t="shared" si="61"/>
        <v>0</v>
      </c>
    </row>
    <row r="250" spans="1:9" s="280" customFormat="1" ht="36">
      <c r="A250" s="387">
        <v>7210</v>
      </c>
      <c r="B250" s="349" t="s">
        <v>258</v>
      </c>
      <c r="C250" s="350">
        <f t="shared" si="58"/>
        <v>0</v>
      </c>
      <c r="D250" s="351"/>
      <c r="E250" s="351"/>
      <c r="F250" s="351"/>
      <c r="G250" s="352"/>
      <c r="H250" s="353"/>
      <c r="I250" s="354"/>
    </row>
    <row r="251" spans="1:9" s="280" customFormat="1" ht="24">
      <c r="A251" s="387">
        <v>7220</v>
      </c>
      <c r="B251" s="349" t="s">
        <v>259</v>
      </c>
      <c r="C251" s="350">
        <f t="shared" si="58"/>
        <v>0</v>
      </c>
      <c r="D251" s="351">
        <f aca="true" t="shared" si="62" ref="D251:I251">SUM(D252:D253)</f>
        <v>0</v>
      </c>
      <c r="E251" s="351">
        <f t="shared" si="62"/>
        <v>0</v>
      </c>
      <c r="F251" s="351">
        <f t="shared" si="62"/>
        <v>0</v>
      </c>
      <c r="G251" s="352">
        <f t="shared" si="62"/>
        <v>0</v>
      </c>
      <c r="H251" s="353">
        <f t="shared" si="62"/>
        <v>0</v>
      </c>
      <c r="I251" s="354">
        <f t="shared" si="62"/>
        <v>0</v>
      </c>
    </row>
    <row r="252" spans="1:9" s="355" customFormat="1" ht="36">
      <c r="A252" s="388">
        <v>7221</v>
      </c>
      <c r="B252" s="306" t="s">
        <v>260</v>
      </c>
      <c r="C252" s="283">
        <f t="shared" si="58"/>
        <v>0</v>
      </c>
      <c r="D252" s="284"/>
      <c r="E252" s="284"/>
      <c r="F252" s="284"/>
      <c r="G252" s="285"/>
      <c r="H252" s="286"/>
      <c r="I252" s="287"/>
    </row>
    <row r="253" spans="1:9" s="355" customFormat="1" ht="36">
      <c r="A253" s="388">
        <v>7222</v>
      </c>
      <c r="B253" s="306" t="s">
        <v>261</v>
      </c>
      <c r="C253" s="283">
        <f t="shared" si="58"/>
        <v>0</v>
      </c>
      <c r="D253" s="284"/>
      <c r="E253" s="284"/>
      <c r="F253" s="284"/>
      <c r="G253" s="285"/>
      <c r="H253" s="286"/>
      <c r="I253" s="287"/>
    </row>
    <row r="254" spans="1:9" s="355" customFormat="1" ht="36">
      <c r="A254" s="389">
        <v>7240</v>
      </c>
      <c r="B254" s="306" t="s">
        <v>262</v>
      </c>
      <c r="C254" s="283">
        <f t="shared" si="58"/>
        <v>0</v>
      </c>
      <c r="D254" s="284">
        <f aca="true" t="shared" si="63" ref="D254:I254">SUM(D255:D260)</f>
        <v>0</v>
      </c>
      <c r="E254" s="284">
        <f t="shared" si="63"/>
        <v>0</v>
      </c>
      <c r="F254" s="284">
        <f t="shared" si="63"/>
        <v>0</v>
      </c>
      <c r="G254" s="284">
        <f t="shared" si="63"/>
        <v>0</v>
      </c>
      <c r="H254" s="284">
        <f t="shared" si="63"/>
        <v>0</v>
      </c>
      <c r="I254" s="287">
        <f t="shared" si="63"/>
        <v>0</v>
      </c>
    </row>
    <row r="255" spans="1:9" s="355" customFormat="1" ht="36">
      <c r="A255" s="388">
        <v>7241</v>
      </c>
      <c r="B255" s="306" t="s">
        <v>263</v>
      </c>
      <c r="C255" s="283">
        <f t="shared" si="58"/>
        <v>0</v>
      </c>
      <c r="D255" s="284"/>
      <c r="E255" s="284"/>
      <c r="F255" s="284"/>
      <c r="G255" s="285"/>
      <c r="H255" s="286"/>
      <c r="I255" s="287"/>
    </row>
    <row r="256" spans="1:9" s="355" customFormat="1" ht="36">
      <c r="A256" s="388">
        <v>7242</v>
      </c>
      <c r="B256" s="306" t="s">
        <v>264</v>
      </c>
      <c r="C256" s="283">
        <f t="shared" si="58"/>
        <v>0</v>
      </c>
      <c r="D256" s="284"/>
      <c r="E256" s="284"/>
      <c r="F256" s="284"/>
      <c r="G256" s="285"/>
      <c r="H256" s="286"/>
      <c r="I256" s="287"/>
    </row>
    <row r="257" spans="1:9" s="355" customFormat="1" ht="36">
      <c r="A257" s="388">
        <v>7243</v>
      </c>
      <c r="B257" s="306" t="s">
        <v>265</v>
      </c>
      <c r="C257" s="283">
        <f t="shared" si="58"/>
        <v>0</v>
      </c>
      <c r="D257" s="284"/>
      <c r="E257" s="284"/>
      <c r="F257" s="284"/>
      <c r="G257" s="285"/>
      <c r="H257" s="286"/>
      <c r="I257" s="287"/>
    </row>
    <row r="258" spans="1:9" s="355" customFormat="1" ht="36">
      <c r="A258" s="388">
        <v>7244</v>
      </c>
      <c r="B258" s="306" t="s">
        <v>266</v>
      </c>
      <c r="C258" s="283">
        <f t="shared" si="58"/>
        <v>0</v>
      </c>
      <c r="D258" s="284"/>
      <c r="E258" s="284"/>
      <c r="F258" s="284"/>
      <c r="G258" s="285"/>
      <c r="H258" s="286"/>
      <c r="I258" s="287"/>
    </row>
    <row r="259" spans="1:9" s="355" customFormat="1" ht="12">
      <c r="A259" s="388">
        <v>7245</v>
      </c>
      <c r="B259" s="306" t="s">
        <v>267</v>
      </c>
      <c r="C259" s="283">
        <f t="shared" si="58"/>
        <v>0</v>
      </c>
      <c r="D259" s="284"/>
      <c r="E259" s="284"/>
      <c r="F259" s="284"/>
      <c r="G259" s="285"/>
      <c r="H259" s="286"/>
      <c r="I259" s="287"/>
    </row>
    <row r="260" spans="1:9" s="355" customFormat="1" ht="72">
      <c r="A260" s="388">
        <v>7246</v>
      </c>
      <c r="B260" s="306" t="s">
        <v>268</v>
      </c>
      <c r="C260" s="283">
        <f t="shared" si="58"/>
        <v>0</v>
      </c>
      <c r="D260" s="284"/>
      <c r="E260" s="284"/>
      <c r="F260" s="284"/>
      <c r="G260" s="285"/>
      <c r="H260" s="286"/>
      <c r="I260" s="287"/>
    </row>
    <row r="261" spans="1:9" s="355" customFormat="1" ht="36">
      <c r="A261" s="389">
        <v>7260</v>
      </c>
      <c r="B261" s="306" t="s">
        <v>269</v>
      </c>
      <c r="C261" s="283">
        <f t="shared" si="58"/>
        <v>0</v>
      </c>
      <c r="D261" s="284"/>
      <c r="E261" s="284"/>
      <c r="F261" s="284"/>
      <c r="G261" s="285"/>
      <c r="H261" s="286"/>
      <c r="I261" s="287"/>
    </row>
    <row r="262" spans="1:9" s="355" customFormat="1" ht="24">
      <c r="A262" s="390">
        <v>7500</v>
      </c>
      <c r="B262" s="369" t="s">
        <v>270</v>
      </c>
      <c r="C262" s="391">
        <f t="shared" si="58"/>
        <v>0</v>
      </c>
      <c r="D262" s="392">
        <f aca="true" t="shared" si="64" ref="D262:I262">SUM(D263)</f>
        <v>0</v>
      </c>
      <c r="E262" s="392">
        <f t="shared" si="64"/>
        <v>0</v>
      </c>
      <c r="F262" s="392">
        <f t="shared" si="64"/>
        <v>0</v>
      </c>
      <c r="G262" s="393">
        <f t="shared" si="64"/>
        <v>0</v>
      </c>
      <c r="H262" s="394">
        <f t="shared" si="64"/>
        <v>0</v>
      </c>
      <c r="I262" s="395">
        <f t="shared" si="64"/>
        <v>0</v>
      </c>
    </row>
    <row r="263" spans="1:9" s="355" customFormat="1" ht="48">
      <c r="A263" s="396">
        <v>7510</v>
      </c>
      <c r="B263" s="306" t="s">
        <v>271</v>
      </c>
      <c r="C263" s="283">
        <f t="shared" si="58"/>
        <v>0</v>
      </c>
      <c r="D263" s="365">
        <f aca="true" t="shared" si="65" ref="D263:I263">SUM(D264:D267)</f>
        <v>0</v>
      </c>
      <c r="E263" s="365">
        <f t="shared" si="65"/>
        <v>0</v>
      </c>
      <c r="F263" s="365">
        <f t="shared" si="65"/>
        <v>0</v>
      </c>
      <c r="G263" s="365">
        <f t="shared" si="65"/>
        <v>0</v>
      </c>
      <c r="H263" s="365">
        <f t="shared" si="65"/>
        <v>0</v>
      </c>
      <c r="I263" s="366">
        <f t="shared" si="65"/>
        <v>0</v>
      </c>
    </row>
    <row r="264" spans="1:9" s="355" customFormat="1" ht="73.5" customHeight="1">
      <c r="A264" s="397">
        <v>7511</v>
      </c>
      <c r="B264" s="306" t="s">
        <v>272</v>
      </c>
      <c r="C264" s="283">
        <f t="shared" si="58"/>
        <v>0</v>
      </c>
      <c r="D264" s="284"/>
      <c r="E264" s="284"/>
      <c r="F264" s="284"/>
      <c r="G264" s="285"/>
      <c r="H264" s="286"/>
      <c r="I264" s="287"/>
    </row>
    <row r="265" spans="1:9" s="355" customFormat="1" ht="72">
      <c r="A265" s="397">
        <v>7512</v>
      </c>
      <c r="B265" s="306" t="s">
        <v>273</v>
      </c>
      <c r="C265" s="283">
        <f t="shared" si="58"/>
        <v>0</v>
      </c>
      <c r="D265" s="284"/>
      <c r="E265" s="284"/>
      <c r="F265" s="284"/>
      <c r="G265" s="285"/>
      <c r="H265" s="286"/>
      <c r="I265" s="287"/>
    </row>
    <row r="266" spans="1:9" s="355" customFormat="1" ht="72">
      <c r="A266" s="397">
        <v>7515</v>
      </c>
      <c r="B266" s="306" t="s">
        <v>274</v>
      </c>
      <c r="C266" s="283">
        <f t="shared" si="58"/>
        <v>0</v>
      </c>
      <c r="D266" s="284"/>
      <c r="E266" s="284"/>
      <c r="F266" s="284"/>
      <c r="G266" s="285"/>
      <c r="H266" s="286"/>
      <c r="I266" s="287"/>
    </row>
    <row r="267" spans="1:9" s="355" customFormat="1" ht="94.5" customHeight="1">
      <c r="A267" s="398">
        <v>7516</v>
      </c>
      <c r="B267" s="306" t="s">
        <v>275</v>
      </c>
      <c r="C267" s="283">
        <f t="shared" si="58"/>
        <v>0</v>
      </c>
      <c r="D267" s="284"/>
      <c r="E267" s="284"/>
      <c r="F267" s="284"/>
      <c r="G267" s="285"/>
      <c r="H267" s="286"/>
      <c r="I267" s="287"/>
    </row>
    <row r="268" spans="1:9" s="280" customFormat="1" ht="12">
      <c r="A268" s="386">
        <v>7700</v>
      </c>
      <c r="B268" s="369" t="s">
        <v>276</v>
      </c>
      <c r="C268" s="391">
        <f t="shared" si="58"/>
        <v>0</v>
      </c>
      <c r="D268" s="399">
        <f aca="true" t="shared" si="66" ref="D268:I268">SUM(D269,D272)</f>
        <v>0</v>
      </c>
      <c r="E268" s="399">
        <f t="shared" si="66"/>
        <v>0</v>
      </c>
      <c r="F268" s="399">
        <f t="shared" si="66"/>
        <v>0</v>
      </c>
      <c r="G268" s="399">
        <f t="shared" si="66"/>
        <v>0</v>
      </c>
      <c r="H268" s="399">
        <f t="shared" si="66"/>
        <v>0</v>
      </c>
      <c r="I268" s="400">
        <f t="shared" si="66"/>
        <v>0</v>
      </c>
    </row>
    <row r="269" spans="1:9" s="280" customFormat="1" ht="21" customHeight="1">
      <c r="A269" s="387">
        <v>7710</v>
      </c>
      <c r="B269" s="349" t="s">
        <v>277</v>
      </c>
      <c r="C269" s="350">
        <f t="shared" si="58"/>
        <v>0</v>
      </c>
      <c r="D269" s="351">
        <f aca="true" t="shared" si="67" ref="D269:I269">SUM(D270:D271)</f>
        <v>0</v>
      </c>
      <c r="E269" s="351">
        <f t="shared" si="67"/>
        <v>0</v>
      </c>
      <c r="F269" s="351">
        <f t="shared" si="67"/>
        <v>0</v>
      </c>
      <c r="G269" s="352">
        <f t="shared" si="67"/>
        <v>0</v>
      </c>
      <c r="H269" s="353">
        <f t="shared" si="67"/>
        <v>0</v>
      </c>
      <c r="I269" s="354">
        <f t="shared" si="67"/>
        <v>0</v>
      </c>
    </row>
    <row r="270" spans="1:9" s="355" customFormat="1" ht="36">
      <c r="A270" s="388">
        <v>7711</v>
      </c>
      <c r="B270" s="306" t="s">
        <v>278</v>
      </c>
      <c r="C270" s="283">
        <f t="shared" si="58"/>
        <v>0</v>
      </c>
      <c r="D270" s="284"/>
      <c r="E270" s="284"/>
      <c r="F270" s="284"/>
      <c r="G270" s="285"/>
      <c r="H270" s="286"/>
      <c r="I270" s="287"/>
    </row>
    <row r="271" spans="1:9" s="355" customFormat="1" ht="36">
      <c r="A271" s="388">
        <v>7712</v>
      </c>
      <c r="B271" s="306" t="s">
        <v>279</v>
      </c>
      <c r="C271" s="283">
        <f t="shared" si="58"/>
        <v>0</v>
      </c>
      <c r="D271" s="284"/>
      <c r="E271" s="284"/>
      <c r="F271" s="284"/>
      <c r="G271" s="285"/>
      <c r="H271" s="286"/>
      <c r="I271" s="287"/>
    </row>
    <row r="272" spans="1:9" s="355" customFormat="1" ht="12">
      <c r="A272" s="389">
        <v>7720</v>
      </c>
      <c r="B272" s="306" t="s">
        <v>280</v>
      </c>
      <c r="C272" s="283">
        <f t="shared" si="58"/>
        <v>0</v>
      </c>
      <c r="D272" s="284"/>
      <c r="E272" s="284"/>
      <c r="F272" s="284"/>
      <c r="G272" s="285"/>
      <c r="H272" s="286"/>
      <c r="I272" s="287"/>
    </row>
    <row r="273" spans="1:9" s="280" customFormat="1" ht="48">
      <c r="A273" s="401">
        <v>9000</v>
      </c>
      <c r="B273" s="402" t="s">
        <v>281</v>
      </c>
      <c r="C273" s="339">
        <f t="shared" si="58"/>
        <v>0</v>
      </c>
      <c r="D273" s="340">
        <f aca="true" t="shared" si="68" ref="D273:I273">SUM(D274,D277,D279,D281)</f>
        <v>0</v>
      </c>
      <c r="E273" s="340">
        <f t="shared" si="68"/>
        <v>0</v>
      </c>
      <c r="F273" s="340">
        <f t="shared" si="68"/>
        <v>0</v>
      </c>
      <c r="G273" s="340">
        <f t="shared" si="68"/>
        <v>0</v>
      </c>
      <c r="H273" s="340">
        <f t="shared" si="68"/>
        <v>0</v>
      </c>
      <c r="I273" s="343">
        <f t="shared" si="68"/>
        <v>0</v>
      </c>
    </row>
    <row r="274" spans="1:9" s="280" customFormat="1" ht="36">
      <c r="A274" s="403">
        <v>9200</v>
      </c>
      <c r="B274" s="404" t="s">
        <v>282</v>
      </c>
      <c r="C274" s="298">
        <f t="shared" si="58"/>
        <v>0</v>
      </c>
      <c r="D274" s="345">
        <f aca="true" t="shared" si="69" ref="D274:I274">SUM(D275:D276)</f>
        <v>0</v>
      </c>
      <c r="E274" s="345">
        <f t="shared" si="69"/>
        <v>0</v>
      </c>
      <c r="F274" s="345">
        <f t="shared" si="69"/>
        <v>0</v>
      </c>
      <c r="G274" s="346">
        <f t="shared" si="69"/>
        <v>0</v>
      </c>
      <c r="H274" s="304">
        <f t="shared" si="69"/>
        <v>0</v>
      </c>
      <c r="I274" s="347">
        <f t="shared" si="69"/>
        <v>0</v>
      </c>
    </row>
    <row r="275" spans="1:9" s="280" customFormat="1" ht="36">
      <c r="A275" s="405">
        <v>9210</v>
      </c>
      <c r="B275" s="406" t="s">
        <v>283</v>
      </c>
      <c r="C275" s="350">
        <f t="shared" si="58"/>
        <v>0</v>
      </c>
      <c r="D275" s="356"/>
      <c r="E275" s="356"/>
      <c r="F275" s="356"/>
      <c r="G275" s="357"/>
      <c r="H275" s="358"/>
      <c r="I275" s="359"/>
    </row>
    <row r="276" spans="1:9" s="280" customFormat="1" ht="36">
      <c r="A276" s="405">
        <v>9220</v>
      </c>
      <c r="B276" s="406" t="s">
        <v>284</v>
      </c>
      <c r="C276" s="350">
        <f t="shared" si="58"/>
        <v>0</v>
      </c>
      <c r="D276" s="356"/>
      <c r="E276" s="356"/>
      <c r="F276" s="356"/>
      <c r="G276" s="357"/>
      <c r="H276" s="358"/>
      <c r="I276" s="359"/>
    </row>
    <row r="277" spans="1:9" s="280" customFormat="1" ht="36">
      <c r="A277" s="403">
        <v>9300</v>
      </c>
      <c r="B277" s="407" t="s">
        <v>285</v>
      </c>
      <c r="C277" s="298">
        <f t="shared" si="58"/>
        <v>0</v>
      </c>
      <c r="D277" s="345">
        <f aca="true" t="shared" si="70" ref="D277:I277">SUM(D278)</f>
        <v>0</v>
      </c>
      <c r="E277" s="345">
        <f t="shared" si="70"/>
        <v>0</v>
      </c>
      <c r="F277" s="345">
        <f t="shared" si="70"/>
        <v>0</v>
      </c>
      <c r="G277" s="345">
        <f t="shared" si="70"/>
        <v>0</v>
      </c>
      <c r="H277" s="345">
        <f t="shared" si="70"/>
        <v>0</v>
      </c>
      <c r="I277" s="347">
        <f t="shared" si="70"/>
        <v>0</v>
      </c>
    </row>
    <row r="278" spans="1:9" s="280" customFormat="1" ht="48">
      <c r="A278" s="408">
        <v>9320</v>
      </c>
      <c r="B278" s="409" t="s">
        <v>286</v>
      </c>
      <c r="C278" s="283">
        <f t="shared" si="58"/>
        <v>0</v>
      </c>
      <c r="D278" s="284"/>
      <c r="E278" s="284"/>
      <c r="F278" s="284"/>
      <c r="G278" s="285"/>
      <c r="H278" s="286"/>
      <c r="I278" s="287"/>
    </row>
    <row r="279" spans="1:9" s="280" customFormat="1" ht="36">
      <c r="A279" s="403">
        <v>9400</v>
      </c>
      <c r="B279" s="407" t="s">
        <v>287</v>
      </c>
      <c r="C279" s="298">
        <f t="shared" si="58"/>
        <v>0</v>
      </c>
      <c r="D279" s="345">
        <f aca="true" t="shared" si="71" ref="D279:I279">SUM(D280:D280)</f>
        <v>0</v>
      </c>
      <c r="E279" s="345">
        <f t="shared" si="71"/>
        <v>0</v>
      </c>
      <c r="F279" s="345">
        <f t="shared" si="71"/>
        <v>0</v>
      </c>
      <c r="G279" s="346">
        <f t="shared" si="71"/>
        <v>0</v>
      </c>
      <c r="H279" s="304">
        <f t="shared" si="71"/>
        <v>0</v>
      </c>
      <c r="I279" s="347">
        <f t="shared" si="71"/>
        <v>0</v>
      </c>
    </row>
    <row r="280" spans="1:9" s="280" customFormat="1" ht="48">
      <c r="A280" s="405">
        <v>9420</v>
      </c>
      <c r="B280" s="406" t="s">
        <v>288</v>
      </c>
      <c r="C280" s="350">
        <f t="shared" si="58"/>
        <v>0</v>
      </c>
      <c r="D280" s="356"/>
      <c r="E280" s="356"/>
      <c r="F280" s="356"/>
      <c r="G280" s="357"/>
      <c r="H280" s="358"/>
      <c r="I280" s="359"/>
    </row>
    <row r="281" spans="1:9" s="280" customFormat="1" ht="36">
      <c r="A281" s="410">
        <v>9600</v>
      </c>
      <c r="B281" s="411" t="s">
        <v>289</v>
      </c>
      <c r="C281" s="412">
        <f t="shared" si="58"/>
        <v>0</v>
      </c>
      <c r="D281" s="412">
        <f aca="true" t="shared" si="72" ref="D281:I281">SUM(D282)</f>
        <v>0</v>
      </c>
      <c r="E281" s="412">
        <f t="shared" si="72"/>
        <v>0</v>
      </c>
      <c r="F281" s="412">
        <f t="shared" si="72"/>
        <v>0</v>
      </c>
      <c r="G281" s="412">
        <f t="shared" si="72"/>
        <v>0</v>
      </c>
      <c r="H281" s="412">
        <f t="shared" si="72"/>
        <v>0</v>
      </c>
      <c r="I281" s="413">
        <f t="shared" si="72"/>
        <v>0</v>
      </c>
    </row>
    <row r="282" spans="1:9" s="280" customFormat="1" ht="36">
      <c r="A282" s="414">
        <v>9610</v>
      </c>
      <c r="B282" s="406" t="s">
        <v>290</v>
      </c>
      <c r="C282" s="351">
        <f t="shared" si="58"/>
        <v>0</v>
      </c>
      <c r="D282" s="351">
        <f aca="true" t="shared" si="73" ref="D282:I282">SUM(D283:D285)</f>
        <v>0</v>
      </c>
      <c r="E282" s="351">
        <f t="shared" si="73"/>
        <v>0</v>
      </c>
      <c r="F282" s="351">
        <f t="shared" si="73"/>
        <v>0</v>
      </c>
      <c r="G282" s="351">
        <f t="shared" si="73"/>
        <v>0</v>
      </c>
      <c r="H282" s="351">
        <f t="shared" si="73"/>
        <v>0</v>
      </c>
      <c r="I282" s="354">
        <f t="shared" si="73"/>
        <v>0</v>
      </c>
    </row>
    <row r="283" spans="1:9" s="280" customFormat="1" ht="72">
      <c r="A283" s="415">
        <v>9611</v>
      </c>
      <c r="B283" s="416" t="s">
        <v>291</v>
      </c>
      <c r="C283" s="373">
        <f t="shared" si="58"/>
        <v>0</v>
      </c>
      <c r="D283" s="376"/>
      <c r="E283" s="376"/>
      <c r="F283" s="376"/>
      <c r="G283" s="376"/>
      <c r="H283" s="376"/>
      <c r="I283" s="377"/>
    </row>
    <row r="284" spans="1:9" s="280" customFormat="1" ht="60">
      <c r="A284" s="415">
        <v>9612</v>
      </c>
      <c r="B284" s="416" t="s">
        <v>292</v>
      </c>
      <c r="C284" s="373">
        <f t="shared" si="58"/>
        <v>0</v>
      </c>
      <c r="D284" s="376"/>
      <c r="E284" s="376"/>
      <c r="F284" s="376"/>
      <c r="G284" s="376"/>
      <c r="H284" s="376"/>
      <c r="I284" s="377"/>
    </row>
    <row r="285" spans="1:9" s="280" customFormat="1" ht="87" customHeight="1">
      <c r="A285" s="417">
        <v>9619</v>
      </c>
      <c r="B285" s="418" t="s">
        <v>293</v>
      </c>
      <c r="C285" s="373">
        <f t="shared" si="58"/>
        <v>0</v>
      </c>
      <c r="D285" s="383"/>
      <c r="E285" s="383"/>
      <c r="F285" s="383"/>
      <c r="G285" s="383"/>
      <c r="H285" s="383"/>
      <c r="I285" s="384"/>
    </row>
    <row r="286" spans="1:9" s="280" customFormat="1" ht="12">
      <c r="A286" s="419"/>
      <c r="B286" s="306" t="s">
        <v>294</v>
      </c>
      <c r="C286" s="283">
        <f t="shared" si="58"/>
        <v>0</v>
      </c>
      <c r="D286" s="365">
        <f aca="true" t="shared" si="74" ref="D286:I286">SUM(D287:D288)</f>
        <v>0</v>
      </c>
      <c r="E286" s="365">
        <f t="shared" si="74"/>
        <v>0</v>
      </c>
      <c r="F286" s="365">
        <f t="shared" si="74"/>
        <v>0</v>
      </c>
      <c r="G286" s="367">
        <f t="shared" si="74"/>
        <v>0</v>
      </c>
      <c r="H286" s="311">
        <f t="shared" si="74"/>
        <v>0</v>
      </c>
      <c r="I286" s="366">
        <f t="shared" si="74"/>
        <v>0</v>
      </c>
    </row>
    <row r="287" spans="1:9" s="280" customFormat="1" ht="12">
      <c r="A287" s="419"/>
      <c r="B287" s="282" t="s">
        <v>30</v>
      </c>
      <c r="C287" s="283">
        <f t="shared" si="58"/>
        <v>0</v>
      </c>
      <c r="D287" s="284"/>
      <c r="E287" s="284"/>
      <c r="F287" s="284"/>
      <c r="G287" s="285"/>
      <c r="H287" s="286"/>
      <c r="I287" s="287"/>
    </row>
    <row r="288" spans="1:9" s="280" customFormat="1" ht="12">
      <c r="A288" s="419"/>
      <c r="B288" s="282" t="s">
        <v>31</v>
      </c>
      <c r="C288" s="283">
        <f t="shared" si="58"/>
        <v>0</v>
      </c>
      <c r="D288" s="284"/>
      <c r="E288" s="284"/>
      <c r="F288" s="284"/>
      <c r="G288" s="285"/>
      <c r="H288" s="286"/>
      <c r="I288" s="287"/>
    </row>
    <row r="289" spans="1:9" s="427" customFormat="1" ht="12">
      <c r="A289" s="420"/>
      <c r="B289" s="421" t="s">
        <v>295</v>
      </c>
      <c r="C289" s="422">
        <f aca="true" t="shared" si="75" ref="C289:I289">SUM(C286,C273,C248,C220,C184,C176,C169,C71,C47)</f>
        <v>93161</v>
      </c>
      <c r="D289" s="423">
        <f t="shared" si="75"/>
        <v>93161</v>
      </c>
      <c r="E289" s="423">
        <f t="shared" si="75"/>
        <v>0</v>
      </c>
      <c r="F289" s="423">
        <f t="shared" si="75"/>
        <v>0</v>
      </c>
      <c r="G289" s="424">
        <f t="shared" si="75"/>
        <v>0</v>
      </c>
      <c r="H289" s="425">
        <f t="shared" si="75"/>
        <v>0</v>
      </c>
      <c r="I289" s="426">
        <f t="shared" si="75"/>
        <v>0</v>
      </c>
    </row>
    <row r="290" spans="1:9" s="427" customFormat="1" ht="3" customHeight="1">
      <c r="A290" s="428"/>
      <c r="B290" s="429"/>
      <c r="C290" s="391"/>
      <c r="D290" s="399"/>
      <c r="E290" s="399"/>
      <c r="F290" s="399"/>
      <c r="G290" s="399"/>
      <c r="H290" s="399"/>
      <c r="I290" s="400"/>
    </row>
    <row r="291" spans="1:9" s="432" customFormat="1" ht="12">
      <c r="A291" s="773" t="s">
        <v>296</v>
      </c>
      <c r="B291" s="774"/>
      <c r="C291" s="430">
        <f>SUM(D291:I291)</f>
        <v>0</v>
      </c>
      <c r="D291" s="430">
        <f>D21-D45</f>
        <v>0</v>
      </c>
      <c r="E291" s="430">
        <f>E21-E45</f>
        <v>0</v>
      </c>
      <c r="F291" s="430">
        <f>F21-F45</f>
        <v>0</v>
      </c>
      <c r="G291" s="430">
        <f>SUM(G21:G22)-G45</f>
        <v>0</v>
      </c>
      <c r="H291" s="430">
        <f>H23-H45</f>
        <v>0</v>
      </c>
      <c r="I291" s="431">
        <f>SUM(I40:I42)-I45</f>
        <v>0</v>
      </c>
    </row>
    <row r="292" spans="1:9" s="427" customFormat="1" ht="3" customHeight="1">
      <c r="A292" s="433"/>
      <c r="B292" s="433"/>
      <c r="C292" s="391"/>
      <c r="D292" s="399"/>
      <c r="E292" s="399"/>
      <c r="F292" s="399"/>
      <c r="G292" s="399"/>
      <c r="H292" s="399"/>
      <c r="I292" s="400"/>
    </row>
    <row r="293" spans="1:9" s="432" customFormat="1" ht="12">
      <c r="A293" s="773" t="s">
        <v>297</v>
      </c>
      <c r="B293" s="774"/>
      <c r="C293" s="430">
        <f aca="true" t="shared" si="76" ref="C293:I293">SUM(C294,C296)-C304+C306</f>
        <v>0</v>
      </c>
      <c r="D293" s="430">
        <f t="shared" si="76"/>
        <v>0</v>
      </c>
      <c r="E293" s="430">
        <f t="shared" si="76"/>
        <v>0</v>
      </c>
      <c r="F293" s="430">
        <f t="shared" si="76"/>
        <v>0</v>
      </c>
      <c r="G293" s="430">
        <f t="shared" si="76"/>
        <v>0</v>
      </c>
      <c r="H293" s="430">
        <f t="shared" si="76"/>
        <v>0</v>
      </c>
      <c r="I293" s="431">
        <f t="shared" si="76"/>
        <v>0</v>
      </c>
    </row>
    <row r="294" spans="1:9" s="432" customFormat="1" ht="12">
      <c r="A294" s="434" t="s">
        <v>298</v>
      </c>
      <c r="B294" s="434" t="s">
        <v>299</v>
      </c>
      <c r="C294" s="430">
        <f aca="true" t="shared" si="77" ref="C294:I294">C18-C286</f>
        <v>0</v>
      </c>
      <c r="D294" s="430">
        <f t="shared" si="77"/>
        <v>0</v>
      </c>
      <c r="E294" s="430">
        <f t="shared" si="77"/>
        <v>0</v>
      </c>
      <c r="F294" s="430">
        <f t="shared" si="77"/>
        <v>0</v>
      </c>
      <c r="G294" s="430">
        <f t="shared" si="77"/>
        <v>0</v>
      </c>
      <c r="H294" s="430">
        <f t="shared" si="77"/>
        <v>0</v>
      </c>
      <c r="I294" s="431">
        <f t="shared" si="77"/>
        <v>0</v>
      </c>
    </row>
    <row r="295" spans="1:9" s="427" customFormat="1" ht="3" customHeight="1">
      <c r="A295" s="429"/>
      <c r="B295" s="429"/>
      <c r="C295" s="391"/>
      <c r="D295" s="399"/>
      <c r="E295" s="399"/>
      <c r="F295" s="399"/>
      <c r="G295" s="399"/>
      <c r="H295" s="399"/>
      <c r="I295" s="400"/>
    </row>
    <row r="296" spans="1:9" s="432" customFormat="1" ht="12">
      <c r="A296" s="435" t="s">
        <v>300</v>
      </c>
      <c r="B296" s="435" t="s">
        <v>301</v>
      </c>
      <c r="C296" s="430">
        <f aca="true" t="shared" si="78" ref="C296:I296">SUM(C297,C299,C301)-SUM(C298,C300,C302)</f>
        <v>0</v>
      </c>
      <c r="D296" s="430">
        <f t="shared" si="78"/>
        <v>0</v>
      </c>
      <c r="E296" s="430">
        <f t="shared" si="78"/>
        <v>0</v>
      </c>
      <c r="F296" s="430">
        <f t="shared" si="78"/>
        <v>0</v>
      </c>
      <c r="G296" s="430">
        <f t="shared" si="78"/>
        <v>0</v>
      </c>
      <c r="H296" s="430">
        <f t="shared" si="78"/>
        <v>0</v>
      </c>
      <c r="I296" s="431">
        <f t="shared" si="78"/>
        <v>0</v>
      </c>
    </row>
    <row r="297" spans="1:9" s="427" customFormat="1" ht="12">
      <c r="A297" s="436" t="s">
        <v>302</v>
      </c>
      <c r="B297" s="436" t="s">
        <v>303</v>
      </c>
      <c r="C297" s="437">
        <f aca="true" t="shared" si="79" ref="C297:C302">SUM(D297:I297)</f>
        <v>0</v>
      </c>
      <c r="D297" s="438"/>
      <c r="E297" s="438"/>
      <c r="F297" s="438"/>
      <c r="G297" s="438"/>
      <c r="H297" s="438"/>
      <c r="I297" s="439"/>
    </row>
    <row r="298" spans="1:9" s="427" customFormat="1" ht="12">
      <c r="A298" s="440" t="s">
        <v>304</v>
      </c>
      <c r="B298" s="440" t="s">
        <v>305</v>
      </c>
      <c r="C298" s="441">
        <f t="shared" si="79"/>
        <v>0</v>
      </c>
      <c r="D298" s="376"/>
      <c r="E298" s="376"/>
      <c r="F298" s="376"/>
      <c r="G298" s="376"/>
      <c r="H298" s="376"/>
      <c r="I298" s="377"/>
    </row>
    <row r="299" spans="1:9" s="427" customFormat="1" ht="12">
      <c r="A299" s="440" t="s">
        <v>306</v>
      </c>
      <c r="B299" s="440" t="s">
        <v>307</v>
      </c>
      <c r="C299" s="441">
        <f t="shared" si="79"/>
        <v>0</v>
      </c>
      <c r="D299" s="376"/>
      <c r="E299" s="376"/>
      <c r="F299" s="376"/>
      <c r="G299" s="376"/>
      <c r="H299" s="376"/>
      <c r="I299" s="377"/>
    </row>
    <row r="300" spans="1:9" s="427" customFormat="1" ht="12">
      <c r="A300" s="440" t="s">
        <v>308</v>
      </c>
      <c r="B300" s="440" t="s">
        <v>309</v>
      </c>
      <c r="C300" s="441">
        <f t="shared" si="79"/>
        <v>0</v>
      </c>
      <c r="D300" s="376"/>
      <c r="E300" s="376"/>
      <c r="F300" s="376"/>
      <c r="G300" s="376"/>
      <c r="H300" s="376"/>
      <c r="I300" s="377"/>
    </row>
    <row r="301" spans="1:9" s="427" customFormat="1" ht="12">
      <c r="A301" s="440" t="s">
        <v>310</v>
      </c>
      <c r="B301" s="440" t="s">
        <v>311</v>
      </c>
      <c r="C301" s="441">
        <f t="shared" si="79"/>
        <v>0</v>
      </c>
      <c r="D301" s="376"/>
      <c r="E301" s="376"/>
      <c r="F301" s="376"/>
      <c r="G301" s="376"/>
      <c r="H301" s="376"/>
      <c r="I301" s="377"/>
    </row>
    <row r="302" spans="1:9" s="427" customFormat="1" ht="12">
      <c r="A302" s="442" t="s">
        <v>312</v>
      </c>
      <c r="B302" s="442" t="s">
        <v>313</v>
      </c>
      <c r="C302" s="443">
        <f t="shared" si="79"/>
        <v>0</v>
      </c>
      <c r="D302" s="383"/>
      <c r="E302" s="383"/>
      <c r="F302" s="383"/>
      <c r="G302" s="383"/>
      <c r="H302" s="383"/>
      <c r="I302" s="384"/>
    </row>
    <row r="303" spans="1:9" s="427" customFormat="1" ht="3" customHeight="1">
      <c r="A303" s="429"/>
      <c r="B303" s="429"/>
      <c r="C303" s="391"/>
      <c r="D303" s="392"/>
      <c r="E303" s="392"/>
      <c r="F303" s="392"/>
      <c r="G303" s="392"/>
      <c r="H303" s="392"/>
      <c r="I303" s="395"/>
    </row>
    <row r="304" spans="1:9" s="432" customFormat="1" ht="12">
      <c r="A304" s="435" t="s">
        <v>314</v>
      </c>
      <c r="B304" s="435" t="s">
        <v>315</v>
      </c>
      <c r="C304" s="444">
        <f>SUM(D304:I304)</f>
        <v>0</v>
      </c>
      <c r="D304" s="445"/>
      <c r="E304" s="445"/>
      <c r="F304" s="445"/>
      <c r="G304" s="445"/>
      <c r="H304" s="445"/>
      <c r="I304" s="446"/>
    </row>
    <row r="305" spans="1:9" s="432" customFormat="1" ht="3" customHeight="1">
      <c r="A305" s="447"/>
      <c r="B305" s="448"/>
      <c r="C305" s="449"/>
      <c r="D305" s="450"/>
      <c r="E305" s="451"/>
      <c r="F305" s="451"/>
      <c r="G305" s="451"/>
      <c r="H305" s="451"/>
      <c r="I305" s="452"/>
    </row>
    <row r="306" spans="1:9" s="432" customFormat="1" ht="48">
      <c r="A306" s="447" t="s">
        <v>316</v>
      </c>
      <c r="B306" s="453" t="s">
        <v>317</v>
      </c>
      <c r="C306" s="454">
        <f>SUM(D306:I306)</f>
        <v>0</v>
      </c>
      <c r="D306" s="455"/>
      <c r="E306" s="456"/>
      <c r="F306" s="456"/>
      <c r="G306" s="456"/>
      <c r="H306" s="456"/>
      <c r="I306" s="457"/>
    </row>
    <row r="307" s="280" customFormat="1" ht="11.25"/>
    <row r="308" s="280" customFormat="1" ht="11.25"/>
    <row r="309" s="280" customFormat="1" ht="11.25"/>
    <row r="310" s="280" customFormat="1" ht="11.25"/>
    <row r="311" s="280" customFormat="1" ht="11.25"/>
    <row r="312" s="280" customFormat="1" ht="11.25"/>
    <row r="313" s="280" customFormat="1" ht="11.25"/>
    <row r="314" s="280" customFormat="1" ht="11.25"/>
    <row r="315" s="280" customFormat="1" ht="11.25"/>
    <row r="316" s="280" customFormat="1" ht="11.25"/>
    <row r="317" s="280" customFormat="1" ht="11.25"/>
    <row r="318" s="280" customFormat="1" ht="11.25"/>
    <row r="319" s="280" customFormat="1" ht="11.25"/>
    <row r="320" s="280" customFormat="1" ht="11.25"/>
    <row r="321" s="280" customFormat="1" ht="11.25"/>
    <row r="322" s="280" customFormat="1" ht="11.25"/>
    <row r="323" s="280" customFormat="1" ht="11.25"/>
    <row r="324" s="280" customFormat="1" ht="11.25"/>
    <row r="325" s="280" customFormat="1" ht="11.25"/>
    <row r="326" spans="1:9" s="280" customFormat="1" ht="11.25">
      <c r="A326" s="458"/>
      <c r="B326" s="458"/>
      <c r="C326" s="458"/>
      <c r="D326" s="458"/>
      <c r="E326" s="458"/>
      <c r="F326" s="458"/>
      <c r="G326" s="458"/>
      <c r="H326" s="458"/>
      <c r="I326" s="458"/>
    </row>
    <row r="327" spans="1:9" s="280" customFormat="1" ht="11.25">
      <c r="A327" s="458"/>
      <c r="B327" s="458"/>
      <c r="C327" s="458"/>
      <c r="D327" s="458"/>
      <c r="E327" s="458"/>
      <c r="F327" s="458"/>
      <c r="G327" s="458"/>
      <c r="H327" s="458"/>
      <c r="I327" s="458"/>
    </row>
    <row r="328" spans="1:9" s="280" customFormat="1" ht="11.25">
      <c r="A328" s="458"/>
      <c r="B328" s="458"/>
      <c r="C328" s="458"/>
      <c r="D328" s="458"/>
      <c r="E328" s="458"/>
      <c r="F328" s="458"/>
      <c r="G328" s="458"/>
      <c r="H328" s="458"/>
      <c r="I328" s="458"/>
    </row>
    <row r="329" spans="1:9" s="280" customFormat="1" ht="11.25">
      <c r="A329" s="458"/>
      <c r="B329" s="458"/>
      <c r="C329" s="458"/>
      <c r="D329" s="458"/>
      <c r="E329" s="458"/>
      <c r="F329" s="458"/>
      <c r="G329" s="458"/>
      <c r="H329" s="458"/>
      <c r="I329" s="458"/>
    </row>
    <row r="330" spans="1:9" s="280" customFormat="1" ht="11.25">
      <c r="A330" s="458"/>
      <c r="B330" s="458"/>
      <c r="C330" s="458"/>
      <c r="D330" s="458"/>
      <c r="E330" s="458"/>
      <c r="F330" s="458"/>
      <c r="G330" s="458"/>
      <c r="H330" s="458"/>
      <c r="I330" s="458"/>
    </row>
    <row r="331" spans="1:9" s="280" customFormat="1" ht="11.25">
      <c r="A331" s="458"/>
      <c r="B331" s="458"/>
      <c r="C331" s="458"/>
      <c r="D331" s="458"/>
      <c r="E331" s="458"/>
      <c r="F331" s="458"/>
      <c r="G331" s="458"/>
      <c r="H331" s="458"/>
      <c r="I331" s="458"/>
    </row>
    <row r="332" spans="1:9" s="280" customFormat="1" ht="11.25">
      <c r="A332" s="458"/>
      <c r="B332" s="458"/>
      <c r="C332" s="458"/>
      <c r="D332" s="458"/>
      <c r="E332" s="458"/>
      <c r="F332" s="458"/>
      <c r="G332" s="458"/>
      <c r="H332" s="458"/>
      <c r="I332" s="458"/>
    </row>
    <row r="333" spans="1:9" s="280" customFormat="1" ht="11.25">
      <c r="A333" s="458"/>
      <c r="B333" s="458"/>
      <c r="C333" s="458"/>
      <c r="D333" s="458"/>
      <c r="E333" s="458"/>
      <c r="F333" s="458"/>
      <c r="G333" s="458"/>
      <c r="H333" s="458"/>
      <c r="I333" s="458"/>
    </row>
    <row r="334" spans="1:9" s="280" customFormat="1" ht="11.25">
      <c r="A334" s="458"/>
      <c r="B334" s="458"/>
      <c r="C334" s="458"/>
      <c r="D334" s="458"/>
      <c r="E334" s="458"/>
      <c r="F334" s="458"/>
      <c r="G334" s="458"/>
      <c r="H334" s="458"/>
      <c r="I334" s="458"/>
    </row>
    <row r="335" spans="1:9" s="280" customFormat="1" ht="11.25">
      <c r="A335" s="458"/>
      <c r="B335" s="458"/>
      <c r="C335" s="458"/>
      <c r="D335" s="458"/>
      <c r="E335" s="458"/>
      <c r="F335" s="458"/>
      <c r="G335" s="458"/>
      <c r="H335" s="458"/>
      <c r="I335" s="458"/>
    </row>
    <row r="336" spans="1:9" s="280" customFormat="1" ht="11.25">
      <c r="A336" s="458"/>
      <c r="B336" s="458"/>
      <c r="C336" s="458"/>
      <c r="D336" s="458"/>
      <c r="E336" s="458"/>
      <c r="F336" s="458"/>
      <c r="G336" s="458"/>
      <c r="H336" s="458"/>
      <c r="I336" s="458"/>
    </row>
    <row r="337" spans="1:9" s="280" customFormat="1" ht="11.25">
      <c r="A337" s="458"/>
      <c r="B337" s="458"/>
      <c r="C337" s="458"/>
      <c r="D337" s="458"/>
      <c r="E337" s="458"/>
      <c r="F337" s="458"/>
      <c r="G337" s="458"/>
      <c r="H337" s="458"/>
      <c r="I337" s="458"/>
    </row>
    <row r="338" spans="1:9" s="280" customFormat="1" ht="11.25">
      <c r="A338" s="458"/>
      <c r="B338" s="458"/>
      <c r="C338" s="458"/>
      <c r="D338" s="458"/>
      <c r="E338" s="458"/>
      <c r="F338" s="458"/>
      <c r="G338" s="458"/>
      <c r="H338" s="458"/>
      <c r="I338" s="458"/>
    </row>
    <row r="339" spans="1:9" s="280" customFormat="1" ht="11.25">
      <c r="A339" s="458"/>
      <c r="B339" s="458"/>
      <c r="C339" s="458"/>
      <c r="D339" s="458"/>
      <c r="E339" s="458"/>
      <c r="F339" s="458"/>
      <c r="G339" s="458"/>
      <c r="H339" s="458"/>
      <c r="I339" s="458"/>
    </row>
    <row r="340" spans="1:9" s="280" customFormat="1" ht="11.25">
      <c r="A340" s="458"/>
      <c r="B340" s="458"/>
      <c r="C340" s="458"/>
      <c r="D340" s="458"/>
      <c r="E340" s="458"/>
      <c r="F340" s="458"/>
      <c r="G340" s="458"/>
      <c r="H340" s="458"/>
      <c r="I340" s="458"/>
    </row>
    <row r="341" spans="1:9" s="280" customFormat="1" ht="11.25">
      <c r="A341" s="458"/>
      <c r="B341" s="458"/>
      <c r="C341" s="458"/>
      <c r="D341" s="458"/>
      <c r="E341" s="458"/>
      <c r="F341" s="458"/>
      <c r="G341" s="458"/>
      <c r="H341" s="458"/>
      <c r="I341" s="458"/>
    </row>
    <row r="342" spans="1:9" s="280" customFormat="1" ht="11.25">
      <c r="A342" s="458"/>
      <c r="B342" s="458"/>
      <c r="C342" s="458"/>
      <c r="D342" s="458"/>
      <c r="E342" s="458"/>
      <c r="F342" s="458"/>
      <c r="G342" s="458"/>
      <c r="H342" s="458"/>
      <c r="I342" s="458"/>
    </row>
    <row r="343" spans="1:9" s="280" customFormat="1" ht="11.25">
      <c r="A343" s="458"/>
      <c r="B343" s="458"/>
      <c r="C343" s="458"/>
      <c r="D343" s="458"/>
      <c r="E343" s="458"/>
      <c r="F343" s="458"/>
      <c r="G343" s="458"/>
      <c r="H343" s="458"/>
      <c r="I343" s="458"/>
    </row>
    <row r="344" spans="1:9" s="280" customFormat="1" ht="11.25">
      <c r="A344" s="458"/>
      <c r="B344" s="458"/>
      <c r="C344" s="458"/>
      <c r="D344" s="458"/>
      <c r="E344" s="458"/>
      <c r="F344" s="458"/>
      <c r="G344" s="458"/>
      <c r="H344" s="458"/>
      <c r="I344" s="458"/>
    </row>
    <row r="345" spans="1:9" s="280" customFormat="1" ht="11.25">
      <c r="A345" s="458"/>
      <c r="B345" s="458"/>
      <c r="C345" s="458"/>
      <c r="D345" s="458"/>
      <c r="E345" s="458"/>
      <c r="F345" s="458"/>
      <c r="G345" s="458"/>
      <c r="H345" s="458"/>
      <c r="I345" s="458"/>
    </row>
    <row r="346" spans="1:9" s="280" customFormat="1" ht="11.25">
      <c r="A346" s="458"/>
      <c r="B346" s="458"/>
      <c r="C346" s="458"/>
      <c r="D346" s="458"/>
      <c r="E346" s="458"/>
      <c r="F346" s="458"/>
      <c r="G346" s="458"/>
      <c r="H346" s="458"/>
      <c r="I346" s="458"/>
    </row>
    <row r="347" spans="1:9" s="280" customFormat="1" ht="11.25">
      <c r="A347" s="458"/>
      <c r="B347" s="458"/>
      <c r="C347" s="458"/>
      <c r="D347" s="458"/>
      <c r="E347" s="458"/>
      <c r="F347" s="458"/>
      <c r="G347" s="458"/>
      <c r="H347" s="458"/>
      <c r="I347" s="458"/>
    </row>
    <row r="348" spans="1:9" s="280" customFormat="1" ht="11.25">
      <c r="A348" s="458"/>
      <c r="B348" s="458"/>
      <c r="C348" s="458"/>
      <c r="D348" s="458"/>
      <c r="E348" s="458"/>
      <c r="F348" s="458"/>
      <c r="G348" s="458"/>
      <c r="H348" s="458"/>
      <c r="I348" s="458"/>
    </row>
    <row r="349" spans="1:9" s="280" customFormat="1" ht="11.25">
      <c r="A349" s="458"/>
      <c r="B349" s="458"/>
      <c r="C349" s="458"/>
      <c r="D349" s="458"/>
      <c r="E349" s="458"/>
      <c r="F349" s="458"/>
      <c r="G349" s="458"/>
      <c r="H349" s="458"/>
      <c r="I349" s="458"/>
    </row>
    <row r="350" spans="1:9" s="280" customFormat="1" ht="11.25">
      <c r="A350" s="458"/>
      <c r="B350" s="458"/>
      <c r="C350" s="458"/>
      <c r="D350" s="458"/>
      <c r="E350" s="458"/>
      <c r="F350" s="458"/>
      <c r="G350" s="458"/>
      <c r="H350" s="458"/>
      <c r="I350" s="458"/>
    </row>
    <row r="351" spans="1:9" s="280" customFormat="1" ht="11.25">
      <c r="A351" s="458"/>
      <c r="B351" s="458"/>
      <c r="C351" s="458"/>
      <c r="D351" s="458"/>
      <c r="E351" s="458"/>
      <c r="F351" s="458"/>
      <c r="G351" s="458"/>
      <c r="H351" s="458"/>
      <c r="I351" s="458"/>
    </row>
    <row r="352" spans="1:9" s="280" customFormat="1" ht="11.25">
      <c r="A352" s="458"/>
      <c r="B352" s="458"/>
      <c r="C352" s="458"/>
      <c r="D352" s="458"/>
      <c r="E352" s="458"/>
      <c r="F352" s="458"/>
      <c r="G352" s="458"/>
      <c r="H352" s="458"/>
      <c r="I352" s="458"/>
    </row>
    <row r="353" spans="1:9" s="280" customFormat="1" ht="11.25">
      <c r="A353" s="458"/>
      <c r="B353" s="458"/>
      <c r="C353" s="458"/>
      <c r="D353" s="458"/>
      <c r="E353" s="458"/>
      <c r="F353" s="458"/>
      <c r="G353" s="458"/>
      <c r="H353" s="458"/>
      <c r="I353" s="458"/>
    </row>
    <row r="354" spans="1:9" s="280" customFormat="1" ht="11.25">
      <c r="A354" s="458"/>
      <c r="B354" s="458"/>
      <c r="C354" s="458"/>
      <c r="D354" s="458"/>
      <c r="E354" s="458"/>
      <c r="F354" s="458"/>
      <c r="G354" s="458"/>
      <c r="H354" s="458"/>
      <c r="I354" s="458"/>
    </row>
    <row r="355" spans="1:9" s="280" customFormat="1" ht="11.25">
      <c r="A355" s="458"/>
      <c r="B355" s="458"/>
      <c r="C355" s="458"/>
      <c r="D355" s="458"/>
      <c r="E355" s="458"/>
      <c r="F355" s="458"/>
      <c r="G355" s="458"/>
      <c r="H355" s="458"/>
      <c r="I355" s="458"/>
    </row>
    <row r="356" spans="1:9" s="280" customFormat="1" ht="11.25">
      <c r="A356" s="458"/>
      <c r="B356" s="458"/>
      <c r="C356" s="458"/>
      <c r="D356" s="458"/>
      <c r="E356" s="458"/>
      <c r="F356" s="458"/>
      <c r="G356" s="458"/>
      <c r="H356" s="458"/>
      <c r="I356" s="458"/>
    </row>
    <row r="357" spans="1:9" s="280" customFormat="1" ht="11.25">
      <c r="A357" s="458"/>
      <c r="B357" s="458"/>
      <c r="C357" s="458"/>
      <c r="D357" s="458"/>
      <c r="E357" s="458"/>
      <c r="F357" s="458"/>
      <c r="G357" s="458"/>
      <c r="H357" s="458"/>
      <c r="I357" s="458"/>
    </row>
    <row r="358" spans="1:9" s="280" customFormat="1" ht="11.25">
      <c r="A358" s="458"/>
      <c r="B358" s="458"/>
      <c r="C358" s="458"/>
      <c r="D358" s="458"/>
      <c r="E358" s="458"/>
      <c r="F358" s="458"/>
      <c r="G358" s="458"/>
      <c r="H358" s="458"/>
      <c r="I358" s="458"/>
    </row>
    <row r="359" spans="1:9" s="280" customFormat="1" ht="11.25">
      <c r="A359" s="458"/>
      <c r="B359" s="458"/>
      <c r="C359" s="458"/>
      <c r="D359" s="458"/>
      <c r="E359" s="458"/>
      <c r="F359" s="458"/>
      <c r="G359" s="458"/>
      <c r="H359" s="458"/>
      <c r="I359" s="458"/>
    </row>
    <row r="360" spans="1:9" s="280" customFormat="1" ht="11.25">
      <c r="A360" s="458"/>
      <c r="B360" s="458"/>
      <c r="C360" s="458"/>
      <c r="D360" s="458"/>
      <c r="E360" s="458"/>
      <c r="F360" s="458"/>
      <c r="G360" s="458"/>
      <c r="H360" s="458"/>
      <c r="I360" s="458"/>
    </row>
    <row r="361" spans="1:9" s="280" customFormat="1" ht="11.25">
      <c r="A361" s="458"/>
      <c r="B361" s="458"/>
      <c r="C361" s="458"/>
      <c r="D361" s="458"/>
      <c r="E361" s="458"/>
      <c r="F361" s="458"/>
      <c r="G361" s="458"/>
      <c r="H361" s="458"/>
      <c r="I361" s="458"/>
    </row>
    <row r="362" spans="1:9" s="280" customFormat="1" ht="11.25">
      <c r="A362" s="458"/>
      <c r="B362" s="458"/>
      <c r="C362" s="458"/>
      <c r="D362" s="458"/>
      <c r="E362" s="458"/>
      <c r="F362" s="458"/>
      <c r="G362" s="458"/>
      <c r="H362" s="458"/>
      <c r="I362" s="458"/>
    </row>
    <row r="363" spans="1:9" s="280" customFormat="1" ht="11.25">
      <c r="A363" s="458"/>
      <c r="B363" s="458"/>
      <c r="C363" s="458"/>
      <c r="D363" s="458"/>
      <c r="E363" s="458"/>
      <c r="F363" s="458"/>
      <c r="G363" s="458"/>
      <c r="H363" s="458"/>
      <c r="I363" s="458"/>
    </row>
    <row r="364" spans="1:9" s="280" customFormat="1" ht="11.25">
      <c r="A364" s="458"/>
      <c r="B364" s="458"/>
      <c r="C364" s="458"/>
      <c r="D364" s="458"/>
      <c r="E364" s="458"/>
      <c r="F364" s="458"/>
      <c r="G364" s="458"/>
      <c r="H364" s="458"/>
      <c r="I364" s="458"/>
    </row>
    <row r="365" spans="1:9" s="280" customFormat="1" ht="11.25">
      <c r="A365" s="458"/>
      <c r="B365" s="458"/>
      <c r="C365" s="458"/>
      <c r="D365" s="458"/>
      <c r="E365" s="458"/>
      <c r="F365" s="458"/>
      <c r="G365" s="458"/>
      <c r="H365" s="458"/>
      <c r="I365" s="458"/>
    </row>
    <row r="366" spans="1:9" s="280" customFormat="1" ht="11.25">
      <c r="A366" s="458"/>
      <c r="B366" s="458"/>
      <c r="C366" s="458"/>
      <c r="D366" s="458"/>
      <c r="E366" s="458"/>
      <c r="F366" s="458"/>
      <c r="G366" s="458"/>
      <c r="H366" s="458"/>
      <c r="I366" s="458"/>
    </row>
    <row r="367" spans="1:9" s="280" customFormat="1" ht="11.25">
      <c r="A367" s="458"/>
      <c r="B367" s="458"/>
      <c r="C367" s="458"/>
      <c r="D367" s="458"/>
      <c r="E367" s="458"/>
      <c r="F367" s="458"/>
      <c r="G367" s="458"/>
      <c r="H367" s="458"/>
      <c r="I367" s="458"/>
    </row>
    <row r="368" spans="1:9" s="280" customFormat="1" ht="11.25">
      <c r="A368" s="458"/>
      <c r="B368" s="458"/>
      <c r="C368" s="458"/>
      <c r="D368" s="458"/>
      <c r="E368" s="458"/>
      <c r="F368" s="458"/>
      <c r="G368" s="458"/>
      <c r="H368" s="458"/>
      <c r="I368" s="458"/>
    </row>
    <row r="369" spans="1:9" s="280" customFormat="1" ht="11.25">
      <c r="A369" s="458"/>
      <c r="B369" s="458"/>
      <c r="C369" s="458"/>
      <c r="D369" s="458"/>
      <c r="E369" s="458"/>
      <c r="F369" s="458"/>
      <c r="G369" s="458"/>
      <c r="H369" s="458"/>
      <c r="I369" s="458"/>
    </row>
    <row r="370" spans="1:9" s="280" customFormat="1" ht="11.25">
      <c r="A370" s="458"/>
      <c r="B370" s="458"/>
      <c r="C370" s="458"/>
      <c r="D370" s="458"/>
      <c r="E370" s="458"/>
      <c r="F370" s="458"/>
      <c r="G370" s="458"/>
      <c r="H370" s="458"/>
      <c r="I370" s="458"/>
    </row>
    <row r="371" spans="1:9" s="280" customFormat="1" ht="11.25">
      <c r="A371" s="458"/>
      <c r="B371" s="458"/>
      <c r="C371" s="458"/>
      <c r="D371" s="458"/>
      <c r="E371" s="458"/>
      <c r="F371" s="458"/>
      <c r="G371" s="458"/>
      <c r="H371" s="458"/>
      <c r="I371" s="458"/>
    </row>
    <row r="372" spans="1:9" s="280" customFormat="1" ht="11.25">
      <c r="A372" s="458"/>
      <c r="B372" s="458"/>
      <c r="C372" s="458"/>
      <c r="D372" s="458"/>
      <c r="E372" s="458"/>
      <c r="F372" s="458"/>
      <c r="G372" s="458"/>
      <c r="H372" s="458"/>
      <c r="I372" s="458"/>
    </row>
    <row r="373" spans="1:9" s="280" customFormat="1" ht="11.25">
      <c r="A373" s="458"/>
      <c r="B373" s="458"/>
      <c r="C373" s="458"/>
      <c r="D373" s="458"/>
      <c r="E373" s="458"/>
      <c r="F373" s="458"/>
      <c r="G373" s="458"/>
      <c r="H373" s="458"/>
      <c r="I373" s="458"/>
    </row>
    <row r="374" spans="1:9" s="280" customFormat="1" ht="11.25">
      <c r="A374" s="458"/>
      <c r="B374" s="458"/>
      <c r="C374" s="458"/>
      <c r="D374" s="458"/>
      <c r="E374" s="458"/>
      <c r="F374" s="458"/>
      <c r="G374" s="458"/>
      <c r="H374" s="458"/>
      <c r="I374" s="458"/>
    </row>
    <row r="375" spans="1:9" s="280" customFormat="1" ht="11.25">
      <c r="A375" s="458"/>
      <c r="B375" s="458"/>
      <c r="C375" s="458"/>
      <c r="D375" s="458"/>
      <c r="E375" s="458"/>
      <c r="F375" s="458"/>
      <c r="G375" s="458"/>
      <c r="H375" s="458"/>
      <c r="I375" s="458"/>
    </row>
    <row r="376" spans="1:9" s="280" customFormat="1" ht="11.25">
      <c r="A376" s="458"/>
      <c r="B376" s="458"/>
      <c r="C376" s="458"/>
      <c r="D376" s="458"/>
      <c r="E376" s="458"/>
      <c r="F376" s="458"/>
      <c r="G376" s="458"/>
      <c r="H376" s="458"/>
      <c r="I376" s="458"/>
    </row>
    <row r="377" spans="1:9" s="280" customFormat="1" ht="11.25">
      <c r="A377" s="458"/>
      <c r="B377" s="458"/>
      <c r="C377" s="458"/>
      <c r="D377" s="458"/>
      <c r="E377" s="458"/>
      <c r="F377" s="458"/>
      <c r="G377" s="458"/>
      <c r="H377" s="458"/>
      <c r="I377" s="458"/>
    </row>
    <row r="378" spans="1:9" s="280" customFormat="1" ht="11.25">
      <c r="A378" s="458"/>
      <c r="B378" s="458"/>
      <c r="C378" s="458"/>
      <c r="D378" s="458"/>
      <c r="E378" s="458"/>
      <c r="F378" s="458"/>
      <c r="G378" s="458"/>
      <c r="H378" s="458"/>
      <c r="I378" s="458"/>
    </row>
    <row r="379" spans="1:9" s="280" customFormat="1" ht="11.25">
      <c r="A379" s="458"/>
      <c r="B379" s="458"/>
      <c r="C379" s="458"/>
      <c r="D379" s="458"/>
      <c r="E379" s="458"/>
      <c r="F379" s="458"/>
      <c r="G379" s="458"/>
      <c r="H379" s="458"/>
      <c r="I379" s="458"/>
    </row>
    <row r="380" spans="1:9" s="280" customFormat="1" ht="11.25">
      <c r="A380" s="458"/>
      <c r="B380" s="458"/>
      <c r="C380" s="458"/>
      <c r="D380" s="458"/>
      <c r="E380" s="458"/>
      <c r="F380" s="458"/>
      <c r="G380" s="458"/>
      <c r="H380" s="458"/>
      <c r="I380" s="458"/>
    </row>
    <row r="381" spans="1:9" s="280" customFormat="1" ht="11.25">
      <c r="A381" s="458"/>
      <c r="B381" s="458"/>
      <c r="C381" s="458"/>
      <c r="D381" s="458"/>
      <c r="E381" s="458"/>
      <c r="F381" s="458"/>
      <c r="G381" s="458"/>
      <c r="H381" s="458"/>
      <c r="I381" s="458"/>
    </row>
    <row r="382" spans="1:9" s="280" customFormat="1" ht="11.25">
      <c r="A382" s="458"/>
      <c r="B382" s="458"/>
      <c r="C382" s="458"/>
      <c r="D382" s="458"/>
      <c r="E382" s="458"/>
      <c r="F382" s="458"/>
      <c r="G382" s="458"/>
      <c r="H382" s="458"/>
      <c r="I382" s="458"/>
    </row>
    <row r="383" spans="1:9" s="280" customFormat="1" ht="11.25">
      <c r="A383" s="458"/>
      <c r="B383" s="458"/>
      <c r="C383" s="458"/>
      <c r="D383" s="458"/>
      <c r="E383" s="458"/>
      <c r="F383" s="458"/>
      <c r="G383" s="458"/>
      <c r="H383" s="458"/>
      <c r="I383" s="458"/>
    </row>
    <row r="384" spans="1:9" s="280" customFormat="1" ht="11.25">
      <c r="A384" s="458"/>
      <c r="B384" s="458"/>
      <c r="C384" s="458"/>
      <c r="D384" s="458"/>
      <c r="E384" s="458"/>
      <c r="F384" s="458"/>
      <c r="G384" s="458"/>
      <c r="H384" s="458"/>
      <c r="I384" s="458"/>
    </row>
    <row r="385" spans="1:9" s="280" customFormat="1" ht="11.25">
      <c r="A385" s="458"/>
      <c r="B385" s="458"/>
      <c r="C385" s="458"/>
      <c r="D385" s="458"/>
      <c r="E385" s="458"/>
      <c r="F385" s="458"/>
      <c r="G385" s="458"/>
      <c r="H385" s="458"/>
      <c r="I385" s="458"/>
    </row>
    <row r="386" spans="1:9" s="280" customFormat="1" ht="11.25">
      <c r="A386" s="458"/>
      <c r="B386" s="458"/>
      <c r="C386" s="458"/>
      <c r="D386" s="458"/>
      <c r="E386" s="458"/>
      <c r="F386" s="458"/>
      <c r="G386" s="458"/>
      <c r="H386" s="458"/>
      <c r="I386" s="458"/>
    </row>
    <row r="387" spans="1:9" s="280" customFormat="1" ht="11.25">
      <c r="A387" s="458"/>
      <c r="B387" s="458"/>
      <c r="C387" s="458"/>
      <c r="D387" s="458"/>
      <c r="E387" s="458"/>
      <c r="F387" s="458"/>
      <c r="G387" s="458"/>
      <c r="H387" s="458"/>
      <c r="I387" s="458"/>
    </row>
    <row r="388" spans="1:9" s="280" customFormat="1" ht="11.25">
      <c r="A388" s="458"/>
      <c r="B388" s="458"/>
      <c r="C388" s="458"/>
      <c r="D388" s="458"/>
      <c r="E388" s="458"/>
      <c r="F388" s="458"/>
      <c r="G388" s="458"/>
      <c r="H388" s="458"/>
      <c r="I388" s="458"/>
    </row>
    <row r="389" spans="1:9" s="280" customFormat="1" ht="11.25">
      <c r="A389" s="458"/>
      <c r="B389" s="458"/>
      <c r="C389" s="458"/>
      <c r="D389" s="458"/>
      <c r="E389" s="458"/>
      <c r="F389" s="458"/>
      <c r="G389" s="458"/>
      <c r="H389" s="458"/>
      <c r="I389" s="458"/>
    </row>
    <row r="390" spans="1:9" s="280" customFormat="1" ht="11.25">
      <c r="A390" s="458"/>
      <c r="B390" s="458"/>
      <c r="C390" s="458"/>
      <c r="D390" s="458"/>
      <c r="E390" s="458"/>
      <c r="F390" s="458"/>
      <c r="G390" s="458"/>
      <c r="H390" s="458"/>
      <c r="I390" s="458"/>
    </row>
    <row r="391" spans="1:9" s="280" customFormat="1" ht="11.25">
      <c r="A391" s="458"/>
      <c r="B391" s="458"/>
      <c r="C391" s="458"/>
      <c r="D391" s="458"/>
      <c r="E391" s="458"/>
      <c r="F391" s="458"/>
      <c r="G391" s="458"/>
      <c r="H391" s="458"/>
      <c r="I391" s="458"/>
    </row>
    <row r="392" spans="1:9" s="280" customFormat="1" ht="11.25">
      <c r="A392" s="458"/>
      <c r="B392" s="458"/>
      <c r="C392" s="458"/>
      <c r="D392" s="458"/>
      <c r="E392" s="458"/>
      <c r="F392" s="458"/>
      <c r="G392" s="458"/>
      <c r="H392" s="458"/>
      <c r="I392" s="458"/>
    </row>
    <row r="393" spans="1:9" s="280" customFormat="1" ht="11.25">
      <c r="A393" s="458"/>
      <c r="B393" s="458"/>
      <c r="C393" s="458"/>
      <c r="D393" s="458"/>
      <c r="E393" s="458"/>
      <c r="F393" s="458"/>
      <c r="G393" s="458"/>
      <c r="H393" s="458"/>
      <c r="I393" s="458"/>
    </row>
    <row r="394" spans="1:9" s="280" customFormat="1" ht="11.25">
      <c r="A394" s="458"/>
      <c r="B394" s="458"/>
      <c r="C394" s="458"/>
      <c r="D394" s="458"/>
      <c r="E394" s="458"/>
      <c r="F394" s="458"/>
      <c r="G394" s="458"/>
      <c r="H394" s="458"/>
      <c r="I394" s="458"/>
    </row>
    <row r="395" spans="1:9" s="280" customFormat="1" ht="11.25">
      <c r="A395" s="458"/>
      <c r="B395" s="458"/>
      <c r="C395" s="458"/>
      <c r="D395" s="458"/>
      <c r="E395" s="458"/>
      <c r="F395" s="458"/>
      <c r="G395" s="458"/>
      <c r="H395" s="458"/>
      <c r="I395" s="458"/>
    </row>
    <row r="396" spans="1:9" s="280" customFormat="1" ht="11.25">
      <c r="A396" s="458"/>
      <c r="B396" s="458"/>
      <c r="C396" s="458"/>
      <c r="D396" s="458"/>
      <c r="E396" s="458"/>
      <c r="F396" s="458"/>
      <c r="G396" s="458"/>
      <c r="H396" s="458"/>
      <c r="I396" s="458"/>
    </row>
    <row r="397" spans="1:9" s="280" customFormat="1" ht="11.25">
      <c r="A397" s="458"/>
      <c r="B397" s="458"/>
      <c r="C397" s="458"/>
      <c r="D397" s="458"/>
      <c r="E397" s="458"/>
      <c r="F397" s="458"/>
      <c r="G397" s="458"/>
      <c r="H397" s="458"/>
      <c r="I397" s="458"/>
    </row>
    <row r="398" spans="1:9" s="280" customFormat="1" ht="11.25">
      <c r="A398" s="458"/>
      <c r="B398" s="458"/>
      <c r="C398" s="458"/>
      <c r="D398" s="458"/>
      <c r="E398" s="458"/>
      <c r="F398" s="458"/>
      <c r="G398" s="458"/>
      <c r="H398" s="458"/>
      <c r="I398" s="458"/>
    </row>
    <row r="399" spans="1:9" s="280" customFormat="1" ht="11.25">
      <c r="A399" s="458"/>
      <c r="B399" s="458"/>
      <c r="C399" s="458"/>
      <c r="D399" s="458"/>
      <c r="E399" s="458"/>
      <c r="F399" s="458"/>
      <c r="G399" s="458"/>
      <c r="H399" s="458"/>
      <c r="I399" s="458"/>
    </row>
    <row r="400" spans="1:9" s="280" customFormat="1" ht="11.25">
      <c r="A400" s="458"/>
      <c r="B400" s="458"/>
      <c r="C400" s="458"/>
      <c r="D400" s="458"/>
      <c r="E400" s="458"/>
      <c r="F400" s="458"/>
      <c r="G400" s="458"/>
      <c r="H400" s="458"/>
      <c r="I400" s="458"/>
    </row>
    <row r="401" spans="1:9" s="280" customFormat="1" ht="11.25">
      <c r="A401" s="458"/>
      <c r="B401" s="458"/>
      <c r="C401" s="458"/>
      <c r="D401" s="458"/>
      <c r="E401" s="458"/>
      <c r="F401" s="458"/>
      <c r="G401" s="458"/>
      <c r="H401" s="458"/>
      <c r="I401" s="458"/>
    </row>
    <row r="402" spans="1:9" s="280" customFormat="1" ht="11.25">
      <c r="A402" s="458"/>
      <c r="B402" s="458"/>
      <c r="C402" s="458"/>
      <c r="D402" s="458"/>
      <c r="E402" s="458"/>
      <c r="F402" s="458"/>
      <c r="G402" s="458"/>
      <c r="H402" s="458"/>
      <c r="I402" s="458"/>
    </row>
    <row r="403" spans="1:9" s="280" customFormat="1" ht="11.25">
      <c r="A403" s="458"/>
      <c r="B403" s="458"/>
      <c r="C403" s="458"/>
      <c r="D403" s="458"/>
      <c r="E403" s="458"/>
      <c r="F403" s="458"/>
      <c r="G403" s="458"/>
      <c r="H403" s="458"/>
      <c r="I403" s="458"/>
    </row>
    <row r="404" spans="1:9" s="280" customFormat="1" ht="11.25">
      <c r="A404" s="458"/>
      <c r="B404" s="458"/>
      <c r="C404" s="458"/>
      <c r="D404" s="458"/>
      <c r="E404" s="458"/>
      <c r="F404" s="458"/>
      <c r="G404" s="458"/>
      <c r="H404" s="458"/>
      <c r="I404" s="458"/>
    </row>
    <row r="405" spans="1:9" s="280" customFormat="1" ht="11.25">
      <c r="A405" s="458"/>
      <c r="B405" s="458"/>
      <c r="C405" s="458"/>
      <c r="D405" s="458"/>
      <c r="E405" s="458"/>
      <c r="F405" s="458"/>
      <c r="G405" s="458"/>
      <c r="H405" s="458"/>
      <c r="I405" s="458"/>
    </row>
    <row r="406" spans="1:9" s="280" customFormat="1" ht="11.25">
      <c r="A406" s="458"/>
      <c r="B406" s="458"/>
      <c r="C406" s="458"/>
      <c r="D406" s="458"/>
      <c r="E406" s="458"/>
      <c r="F406" s="458"/>
      <c r="G406" s="458"/>
      <c r="H406" s="458"/>
      <c r="I406" s="458"/>
    </row>
    <row r="407" spans="1:9" s="280" customFormat="1" ht="11.25">
      <c r="A407" s="458"/>
      <c r="B407" s="458"/>
      <c r="C407" s="458"/>
      <c r="D407" s="458"/>
      <c r="E407" s="458"/>
      <c r="F407" s="458"/>
      <c r="G407" s="458"/>
      <c r="H407" s="458"/>
      <c r="I407" s="458"/>
    </row>
    <row r="408" spans="1:9" s="280" customFormat="1" ht="11.25">
      <c r="A408" s="458"/>
      <c r="B408" s="458"/>
      <c r="C408" s="458"/>
      <c r="D408" s="458"/>
      <c r="E408" s="458"/>
      <c r="F408" s="458"/>
      <c r="G408" s="458"/>
      <c r="H408" s="458"/>
      <c r="I408" s="458"/>
    </row>
    <row r="409" spans="1:9" s="280" customFormat="1" ht="11.25">
      <c r="A409" s="458"/>
      <c r="B409" s="458"/>
      <c r="C409" s="458"/>
      <c r="D409" s="458"/>
      <c r="E409" s="458"/>
      <c r="F409" s="458"/>
      <c r="G409" s="458"/>
      <c r="H409" s="458"/>
      <c r="I409" s="458"/>
    </row>
    <row r="410" spans="1:9" s="280" customFormat="1" ht="11.25">
      <c r="A410" s="458"/>
      <c r="B410" s="458"/>
      <c r="C410" s="458"/>
      <c r="D410" s="458"/>
      <c r="E410" s="458"/>
      <c r="F410" s="458"/>
      <c r="G410" s="458"/>
      <c r="H410" s="458"/>
      <c r="I410" s="458"/>
    </row>
    <row r="411" spans="1:9" s="280" customFormat="1" ht="11.25">
      <c r="A411" s="458"/>
      <c r="B411" s="458"/>
      <c r="C411" s="458"/>
      <c r="D411" s="458"/>
      <c r="E411" s="458"/>
      <c r="F411" s="458"/>
      <c r="G411" s="458"/>
      <c r="H411" s="458"/>
      <c r="I411" s="458"/>
    </row>
    <row r="412" spans="1:9" s="280" customFormat="1" ht="11.25">
      <c r="A412" s="458"/>
      <c r="B412" s="458"/>
      <c r="C412" s="458"/>
      <c r="D412" s="458"/>
      <c r="E412" s="458"/>
      <c r="F412" s="458"/>
      <c r="G412" s="458"/>
      <c r="H412" s="458"/>
      <c r="I412" s="458"/>
    </row>
    <row r="413" spans="1:9" s="280" customFormat="1" ht="11.25">
      <c r="A413" s="458"/>
      <c r="B413" s="458"/>
      <c r="C413" s="458"/>
      <c r="D413" s="458"/>
      <c r="E413" s="458"/>
      <c r="F413" s="458"/>
      <c r="G413" s="458"/>
      <c r="H413" s="458"/>
      <c r="I413" s="458"/>
    </row>
    <row r="414" spans="1:9" s="280" customFormat="1" ht="11.25">
      <c r="A414" s="458"/>
      <c r="B414" s="458"/>
      <c r="C414" s="458"/>
      <c r="D414" s="458"/>
      <c r="E414" s="458"/>
      <c r="F414" s="458"/>
      <c r="G414" s="458"/>
      <c r="H414" s="458"/>
      <c r="I414" s="458"/>
    </row>
    <row r="415" spans="1:9" s="280" customFormat="1" ht="11.25">
      <c r="A415" s="458"/>
      <c r="B415" s="458"/>
      <c r="C415" s="458"/>
      <c r="D415" s="458"/>
      <c r="E415" s="458"/>
      <c r="F415" s="458"/>
      <c r="G415" s="458"/>
      <c r="H415" s="458"/>
      <c r="I415" s="458"/>
    </row>
    <row r="416" spans="1:9" s="280" customFormat="1" ht="11.25">
      <c r="A416" s="458"/>
      <c r="B416" s="458"/>
      <c r="C416" s="458"/>
      <c r="D416" s="458"/>
      <c r="E416" s="458"/>
      <c r="F416" s="458"/>
      <c r="G416" s="458"/>
      <c r="H416" s="458"/>
      <c r="I416" s="458"/>
    </row>
    <row r="417" spans="1:9" s="280" customFormat="1" ht="11.25">
      <c r="A417" s="458"/>
      <c r="B417" s="458"/>
      <c r="C417" s="458"/>
      <c r="D417" s="458"/>
      <c r="E417" s="458"/>
      <c r="F417" s="458"/>
      <c r="G417" s="458"/>
      <c r="H417" s="458"/>
      <c r="I417" s="458"/>
    </row>
    <row r="418" spans="1:9" s="280" customFormat="1" ht="11.25">
      <c r="A418" s="458"/>
      <c r="B418" s="458"/>
      <c r="C418" s="458"/>
      <c r="D418" s="458"/>
      <c r="E418" s="458"/>
      <c r="F418" s="458"/>
      <c r="G418" s="458"/>
      <c r="H418" s="458"/>
      <c r="I418" s="458"/>
    </row>
    <row r="419" spans="1:9" s="280" customFormat="1" ht="11.25">
      <c r="A419" s="458"/>
      <c r="B419" s="458"/>
      <c r="C419" s="458"/>
      <c r="D419" s="458"/>
      <c r="E419" s="458"/>
      <c r="F419" s="458"/>
      <c r="G419" s="458"/>
      <c r="H419" s="458"/>
      <c r="I419" s="458"/>
    </row>
    <row r="420" spans="1:9" s="280" customFormat="1" ht="11.25">
      <c r="A420" s="458"/>
      <c r="B420" s="458"/>
      <c r="C420" s="458"/>
      <c r="D420" s="458"/>
      <c r="E420" s="458"/>
      <c r="F420" s="458"/>
      <c r="G420" s="458"/>
      <c r="H420" s="458"/>
      <c r="I420" s="458"/>
    </row>
    <row r="421" spans="1:9" s="280" customFormat="1" ht="11.25">
      <c r="A421" s="458"/>
      <c r="B421" s="458"/>
      <c r="C421" s="458"/>
      <c r="D421" s="458"/>
      <c r="E421" s="458"/>
      <c r="F421" s="458"/>
      <c r="G421" s="458"/>
      <c r="H421" s="458"/>
      <c r="I421" s="458"/>
    </row>
    <row r="422" spans="1:9" s="280" customFormat="1" ht="11.25">
      <c r="A422" s="458"/>
      <c r="B422" s="458"/>
      <c r="C422" s="458"/>
      <c r="D422" s="458"/>
      <c r="E422" s="458"/>
      <c r="F422" s="458"/>
      <c r="G422" s="458"/>
      <c r="H422" s="458"/>
      <c r="I422" s="458"/>
    </row>
    <row r="423" spans="1:9" s="280" customFormat="1" ht="11.25">
      <c r="A423" s="458"/>
      <c r="B423" s="458"/>
      <c r="C423" s="458"/>
      <c r="D423" s="458"/>
      <c r="E423" s="458"/>
      <c r="F423" s="458"/>
      <c r="G423" s="458"/>
      <c r="H423" s="458"/>
      <c r="I423" s="458"/>
    </row>
    <row r="424" spans="1:9" s="280" customFormat="1" ht="11.25">
      <c r="A424" s="458"/>
      <c r="B424" s="458"/>
      <c r="C424" s="458"/>
      <c r="D424" s="458"/>
      <c r="E424" s="458"/>
      <c r="F424" s="458"/>
      <c r="G424" s="458"/>
      <c r="H424" s="458"/>
      <c r="I424" s="458"/>
    </row>
    <row r="425" spans="1:9" s="280" customFormat="1" ht="11.25">
      <c r="A425" s="458"/>
      <c r="B425" s="458"/>
      <c r="C425" s="458"/>
      <c r="D425" s="458"/>
      <c r="E425" s="458"/>
      <c r="F425" s="458"/>
      <c r="G425" s="458"/>
      <c r="H425" s="458"/>
      <c r="I425" s="458"/>
    </row>
    <row r="426" spans="1:9" s="280" customFormat="1" ht="11.25">
      <c r="A426" s="458"/>
      <c r="B426" s="458"/>
      <c r="C426" s="458"/>
      <c r="D426" s="458"/>
      <c r="E426" s="458"/>
      <c r="F426" s="458"/>
      <c r="G426" s="458"/>
      <c r="H426" s="458"/>
      <c r="I426" s="458"/>
    </row>
    <row r="427" spans="1:9" s="280" customFormat="1" ht="11.25">
      <c r="A427" s="458"/>
      <c r="B427" s="458"/>
      <c r="C427" s="458"/>
      <c r="D427" s="458"/>
      <c r="E427" s="458"/>
      <c r="F427" s="458"/>
      <c r="G427" s="458"/>
      <c r="H427" s="458"/>
      <c r="I427" s="458"/>
    </row>
    <row r="428" spans="1:9" s="280" customFormat="1" ht="11.25">
      <c r="A428" s="458"/>
      <c r="B428" s="458"/>
      <c r="C428" s="458"/>
      <c r="D428" s="458"/>
      <c r="E428" s="458"/>
      <c r="F428" s="458"/>
      <c r="G428" s="458"/>
      <c r="H428" s="458"/>
      <c r="I428" s="458"/>
    </row>
    <row r="429" spans="1:9" s="280" customFormat="1" ht="11.25">
      <c r="A429" s="458"/>
      <c r="B429" s="458"/>
      <c r="C429" s="458"/>
      <c r="D429" s="458"/>
      <c r="E429" s="458"/>
      <c r="F429" s="458"/>
      <c r="G429" s="458"/>
      <c r="H429" s="458"/>
      <c r="I429" s="458"/>
    </row>
    <row r="430" spans="1:9" s="280" customFormat="1" ht="11.25">
      <c r="A430" s="458"/>
      <c r="B430" s="458"/>
      <c r="C430" s="458"/>
      <c r="D430" s="458"/>
      <c r="E430" s="458"/>
      <c r="F430" s="458"/>
      <c r="G430" s="458"/>
      <c r="H430" s="458"/>
      <c r="I430" s="458"/>
    </row>
    <row r="431" spans="1:9" s="280" customFormat="1" ht="11.25">
      <c r="A431" s="458"/>
      <c r="B431" s="458"/>
      <c r="C431" s="458"/>
      <c r="D431" s="458"/>
      <c r="E431" s="458"/>
      <c r="F431" s="458"/>
      <c r="G431" s="458"/>
      <c r="H431" s="458"/>
      <c r="I431" s="458"/>
    </row>
    <row r="432" spans="1:9" s="280" customFormat="1" ht="11.25">
      <c r="A432" s="458"/>
      <c r="B432" s="458"/>
      <c r="C432" s="458"/>
      <c r="D432" s="458"/>
      <c r="E432" s="458"/>
      <c r="F432" s="458"/>
      <c r="G432" s="458"/>
      <c r="H432" s="458"/>
      <c r="I432" s="458"/>
    </row>
    <row r="433" spans="1:9" s="280" customFormat="1" ht="11.25">
      <c r="A433" s="458"/>
      <c r="B433" s="458"/>
      <c r="C433" s="458"/>
      <c r="D433" s="458"/>
      <c r="E433" s="458"/>
      <c r="F433" s="458"/>
      <c r="G433" s="458"/>
      <c r="H433" s="458"/>
      <c r="I433" s="458"/>
    </row>
    <row r="434" spans="1:9" s="280" customFormat="1" ht="11.25">
      <c r="A434" s="458"/>
      <c r="B434" s="458"/>
      <c r="C434" s="458"/>
      <c r="D434" s="458"/>
      <c r="E434" s="458"/>
      <c r="F434" s="458"/>
      <c r="G434" s="458"/>
      <c r="H434" s="458"/>
      <c r="I434" s="458"/>
    </row>
    <row r="435" spans="1:9" s="280" customFormat="1" ht="11.25">
      <c r="A435" s="458"/>
      <c r="B435" s="458"/>
      <c r="C435" s="458"/>
      <c r="D435" s="458"/>
      <c r="E435" s="458"/>
      <c r="F435" s="458"/>
      <c r="G435" s="458"/>
      <c r="H435" s="458"/>
      <c r="I435" s="458"/>
    </row>
    <row r="436" spans="1:9" s="280" customFormat="1" ht="11.25">
      <c r="A436" s="458"/>
      <c r="B436" s="458"/>
      <c r="C436" s="458"/>
      <c r="D436" s="458"/>
      <c r="E436" s="458"/>
      <c r="F436" s="458"/>
      <c r="G436" s="458"/>
      <c r="H436" s="458"/>
      <c r="I436" s="458"/>
    </row>
    <row r="437" spans="1:9" s="280" customFormat="1" ht="11.25">
      <c r="A437" s="458"/>
      <c r="B437" s="458"/>
      <c r="C437" s="458"/>
      <c r="D437" s="458"/>
      <c r="E437" s="458"/>
      <c r="F437" s="458"/>
      <c r="G437" s="458"/>
      <c r="H437" s="458"/>
      <c r="I437" s="458"/>
    </row>
    <row r="438" spans="1:9" s="280" customFormat="1" ht="11.25">
      <c r="A438" s="458"/>
      <c r="B438" s="458"/>
      <c r="C438" s="458"/>
      <c r="D438" s="458"/>
      <c r="E438" s="458"/>
      <c r="F438" s="458"/>
      <c r="G438" s="458"/>
      <c r="H438" s="458"/>
      <c r="I438" s="458"/>
    </row>
    <row r="439" spans="1:9" s="280" customFormat="1" ht="11.25">
      <c r="A439" s="458"/>
      <c r="B439" s="458"/>
      <c r="C439" s="458"/>
      <c r="D439" s="458"/>
      <c r="E439" s="458"/>
      <c r="F439" s="458"/>
      <c r="G439" s="458"/>
      <c r="H439" s="458"/>
      <c r="I439" s="458"/>
    </row>
    <row r="440" spans="1:9" s="280" customFormat="1" ht="11.25">
      <c r="A440" s="458"/>
      <c r="B440" s="458"/>
      <c r="C440" s="458"/>
      <c r="D440" s="458"/>
      <c r="E440" s="458"/>
      <c r="F440" s="458"/>
      <c r="G440" s="458"/>
      <c r="H440" s="458"/>
      <c r="I440" s="458"/>
    </row>
    <row r="441" spans="1:9" s="280" customFormat="1" ht="11.25">
      <c r="A441" s="458"/>
      <c r="B441" s="458"/>
      <c r="C441" s="458"/>
      <c r="D441" s="458"/>
      <c r="E441" s="458"/>
      <c r="F441" s="458"/>
      <c r="G441" s="458"/>
      <c r="H441" s="458"/>
      <c r="I441" s="458"/>
    </row>
    <row r="442" spans="1:9" s="280" customFormat="1" ht="11.25">
      <c r="A442" s="458"/>
      <c r="B442" s="458"/>
      <c r="C442" s="458"/>
      <c r="D442" s="458"/>
      <c r="E442" s="458"/>
      <c r="F442" s="458"/>
      <c r="G442" s="458"/>
      <c r="H442" s="458"/>
      <c r="I442" s="458"/>
    </row>
    <row r="443" spans="1:9" s="280" customFormat="1" ht="11.25">
      <c r="A443" s="458"/>
      <c r="B443" s="458"/>
      <c r="C443" s="458"/>
      <c r="D443" s="458"/>
      <c r="E443" s="458"/>
      <c r="F443" s="458"/>
      <c r="G443" s="458"/>
      <c r="H443" s="458"/>
      <c r="I443" s="458"/>
    </row>
    <row r="444" spans="1:9" s="280" customFormat="1" ht="11.25">
      <c r="A444" s="458"/>
      <c r="B444" s="458"/>
      <c r="C444" s="458"/>
      <c r="D444" s="458"/>
      <c r="E444" s="458"/>
      <c r="F444" s="458"/>
      <c r="G444" s="458"/>
      <c r="H444" s="458"/>
      <c r="I444" s="458"/>
    </row>
    <row r="445" spans="1:9" s="280" customFormat="1" ht="11.25">
      <c r="A445" s="458"/>
      <c r="B445" s="458"/>
      <c r="C445" s="458"/>
      <c r="D445" s="458"/>
      <c r="E445" s="458"/>
      <c r="F445" s="458"/>
      <c r="G445" s="458"/>
      <c r="H445" s="458"/>
      <c r="I445" s="458"/>
    </row>
    <row r="446" spans="1:9" s="280" customFormat="1" ht="11.25">
      <c r="A446" s="458"/>
      <c r="B446" s="458"/>
      <c r="C446" s="458"/>
      <c r="D446" s="458"/>
      <c r="E446" s="458"/>
      <c r="F446" s="458"/>
      <c r="G446" s="458"/>
      <c r="H446" s="458"/>
      <c r="I446" s="458"/>
    </row>
    <row r="447" spans="1:9" s="280" customFormat="1" ht="11.25">
      <c r="A447" s="458"/>
      <c r="B447" s="458"/>
      <c r="C447" s="458"/>
      <c r="D447" s="458"/>
      <c r="E447" s="458"/>
      <c r="F447" s="458"/>
      <c r="G447" s="458"/>
      <c r="H447" s="458"/>
      <c r="I447" s="458"/>
    </row>
    <row r="448" spans="1:9" s="280" customFormat="1" ht="11.25">
      <c r="A448" s="458"/>
      <c r="B448" s="458"/>
      <c r="C448" s="458"/>
      <c r="D448" s="458"/>
      <c r="E448" s="458"/>
      <c r="F448" s="458"/>
      <c r="G448" s="458"/>
      <c r="H448" s="458"/>
      <c r="I448" s="458"/>
    </row>
    <row r="449" spans="1:9" s="280" customFormat="1" ht="11.25">
      <c r="A449" s="458"/>
      <c r="B449" s="458"/>
      <c r="C449" s="458"/>
      <c r="D449" s="458"/>
      <c r="E449" s="458"/>
      <c r="F449" s="458"/>
      <c r="G449" s="458"/>
      <c r="H449" s="458"/>
      <c r="I449" s="458"/>
    </row>
    <row r="450" spans="1:9" s="280" customFormat="1" ht="11.25">
      <c r="A450" s="458"/>
      <c r="B450" s="458"/>
      <c r="C450" s="458"/>
      <c r="D450" s="458"/>
      <c r="E450" s="458"/>
      <c r="F450" s="458"/>
      <c r="G450" s="458"/>
      <c r="H450" s="458"/>
      <c r="I450" s="458"/>
    </row>
    <row r="451" spans="1:9" s="280" customFormat="1" ht="11.25">
      <c r="A451" s="458"/>
      <c r="B451" s="458"/>
      <c r="C451" s="458"/>
      <c r="D451" s="458"/>
      <c r="E451" s="458"/>
      <c r="F451" s="458"/>
      <c r="G451" s="458"/>
      <c r="H451" s="458"/>
      <c r="I451" s="458"/>
    </row>
    <row r="452" spans="1:9" s="280" customFormat="1" ht="11.25">
      <c r="A452" s="458"/>
      <c r="B452" s="458"/>
      <c r="C452" s="458"/>
      <c r="D452" s="458"/>
      <c r="E452" s="458"/>
      <c r="F452" s="458"/>
      <c r="G452" s="458"/>
      <c r="H452" s="458"/>
      <c r="I452" s="458"/>
    </row>
    <row r="453" spans="1:9" s="280" customFormat="1" ht="11.25">
      <c r="A453" s="458"/>
      <c r="B453" s="458"/>
      <c r="C453" s="458"/>
      <c r="D453" s="458"/>
      <c r="E453" s="458"/>
      <c r="F453" s="458"/>
      <c r="G453" s="458"/>
      <c r="H453" s="458"/>
      <c r="I453" s="458"/>
    </row>
    <row r="454" spans="1:9" s="280" customFormat="1" ht="11.25">
      <c r="A454" s="458"/>
      <c r="B454" s="458"/>
      <c r="C454" s="458"/>
      <c r="D454" s="458"/>
      <c r="E454" s="458"/>
      <c r="F454" s="458"/>
      <c r="G454" s="458"/>
      <c r="H454" s="458"/>
      <c r="I454" s="458"/>
    </row>
    <row r="455" spans="1:9" s="280" customFormat="1" ht="11.25">
      <c r="A455" s="458"/>
      <c r="B455" s="458"/>
      <c r="C455" s="458"/>
      <c r="D455" s="458"/>
      <c r="E455" s="458"/>
      <c r="F455" s="458"/>
      <c r="G455" s="458"/>
      <c r="H455" s="458"/>
      <c r="I455" s="458"/>
    </row>
    <row r="456" spans="1:9" s="280" customFormat="1" ht="11.25">
      <c r="A456" s="458"/>
      <c r="B456" s="458"/>
      <c r="C456" s="458"/>
      <c r="D456" s="458"/>
      <c r="E456" s="458"/>
      <c r="F456" s="458"/>
      <c r="G456" s="458"/>
      <c r="H456" s="458"/>
      <c r="I456" s="458"/>
    </row>
    <row r="457" spans="1:9" s="280" customFormat="1" ht="11.25">
      <c r="A457" s="458"/>
      <c r="B457" s="458"/>
      <c r="C457" s="458"/>
      <c r="D457" s="458"/>
      <c r="E457" s="458"/>
      <c r="F457" s="458"/>
      <c r="G457" s="458"/>
      <c r="H457" s="458"/>
      <c r="I457" s="458"/>
    </row>
    <row r="458" spans="1:9" s="280" customFormat="1" ht="11.25">
      <c r="A458" s="458"/>
      <c r="B458" s="458"/>
      <c r="C458" s="458"/>
      <c r="D458" s="458"/>
      <c r="E458" s="458"/>
      <c r="F458" s="458"/>
      <c r="G458" s="458"/>
      <c r="H458" s="458"/>
      <c r="I458" s="458"/>
    </row>
    <row r="459" spans="1:9" s="280" customFormat="1" ht="11.25">
      <c r="A459" s="458"/>
      <c r="B459" s="458"/>
      <c r="C459" s="458"/>
      <c r="D459" s="458"/>
      <c r="E459" s="458"/>
      <c r="F459" s="458"/>
      <c r="G459" s="458"/>
      <c r="H459" s="458"/>
      <c r="I459" s="458"/>
    </row>
    <row r="460" spans="1:9" s="280" customFormat="1" ht="11.25">
      <c r="A460" s="458"/>
      <c r="B460" s="458"/>
      <c r="C460" s="458"/>
      <c r="D460" s="458"/>
      <c r="E460" s="458"/>
      <c r="F460" s="458"/>
      <c r="G460" s="458"/>
      <c r="H460" s="458"/>
      <c r="I460" s="458"/>
    </row>
    <row r="461" spans="1:9" s="280" customFormat="1" ht="11.25">
      <c r="A461" s="458"/>
      <c r="B461" s="458"/>
      <c r="C461" s="458"/>
      <c r="D461" s="458"/>
      <c r="E461" s="458"/>
      <c r="F461" s="458"/>
      <c r="G461" s="458"/>
      <c r="H461" s="458"/>
      <c r="I461" s="458"/>
    </row>
    <row r="462" spans="1:9" s="280" customFormat="1" ht="11.25">
      <c r="A462" s="458"/>
      <c r="B462" s="458"/>
      <c r="C462" s="458"/>
      <c r="D462" s="458"/>
      <c r="E462" s="458"/>
      <c r="F462" s="458"/>
      <c r="G462" s="458"/>
      <c r="H462" s="458"/>
      <c r="I462" s="458"/>
    </row>
    <row r="463" spans="1:9" s="280" customFormat="1" ht="11.25">
      <c r="A463" s="458"/>
      <c r="B463" s="458"/>
      <c r="C463" s="458"/>
      <c r="D463" s="458"/>
      <c r="E463" s="458"/>
      <c r="F463" s="458"/>
      <c r="G463" s="458"/>
      <c r="H463" s="458"/>
      <c r="I463" s="458"/>
    </row>
    <row r="464" spans="1:9" s="280" customFormat="1" ht="11.25">
      <c r="A464" s="458"/>
      <c r="B464" s="458"/>
      <c r="C464" s="458"/>
      <c r="D464" s="458"/>
      <c r="E464" s="458"/>
      <c r="F464" s="458"/>
      <c r="G464" s="458"/>
      <c r="H464" s="458"/>
      <c r="I464" s="458"/>
    </row>
    <row r="465" spans="1:9" s="280" customFormat="1" ht="11.25">
      <c r="A465" s="458"/>
      <c r="B465" s="458"/>
      <c r="C465" s="458"/>
      <c r="D465" s="458"/>
      <c r="E465" s="458"/>
      <c r="F465" s="458"/>
      <c r="G465" s="458"/>
      <c r="H465" s="458"/>
      <c r="I465" s="458"/>
    </row>
    <row r="466" spans="1:9" s="280" customFormat="1" ht="11.25">
      <c r="A466" s="458"/>
      <c r="B466" s="458"/>
      <c r="C466" s="458"/>
      <c r="D466" s="458"/>
      <c r="E466" s="458"/>
      <c r="F466" s="458"/>
      <c r="G466" s="458"/>
      <c r="H466" s="458"/>
      <c r="I466" s="458"/>
    </row>
  </sheetData>
  <sheetProtection/>
  <mergeCells count="14">
    <mergeCell ref="A291:B291"/>
    <mergeCell ref="A293:B293"/>
    <mergeCell ref="G1:H1"/>
    <mergeCell ref="B12:B14"/>
    <mergeCell ref="A2:I2"/>
    <mergeCell ref="C9:I9"/>
    <mergeCell ref="C12:I12"/>
    <mergeCell ref="I13:I14"/>
    <mergeCell ref="C13:C14"/>
    <mergeCell ref="D13:D14"/>
    <mergeCell ref="F13:F14"/>
    <mergeCell ref="G13:H13"/>
    <mergeCell ref="A12:A14"/>
    <mergeCell ref="E13:E14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
             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466"/>
  <sheetViews>
    <sheetView workbookViewId="0" topLeftCell="A1">
      <pane xSplit="2" topLeftCell="C1" activePane="topRight" state="frozen"/>
      <selection pane="topLeft" activeCell="F13" sqref="F13:S13"/>
      <selection pane="topRight" activeCell="C1" sqref="C1"/>
    </sheetView>
  </sheetViews>
  <sheetFormatPr defaultColWidth="9.140625" defaultRowHeight="12.75"/>
  <cols>
    <col min="1" max="1" width="10.8515625" style="459" customWidth="1"/>
    <col min="2" max="2" width="24.28125" style="459" customWidth="1"/>
    <col min="3" max="8" width="8.7109375" style="459" customWidth="1"/>
    <col min="9" max="9" width="7.57421875" style="459" customWidth="1"/>
    <col min="10" max="16384" width="9.140625" style="230" customWidth="1"/>
  </cols>
  <sheetData>
    <row r="1" spans="1:9" ht="12.75">
      <c r="A1" s="227"/>
      <c r="B1" s="228"/>
      <c r="C1" s="228"/>
      <c r="D1" s="228"/>
      <c r="E1" s="228"/>
      <c r="F1" s="228"/>
      <c r="G1" s="775" t="s">
        <v>0</v>
      </c>
      <c r="H1" s="775"/>
      <c r="I1" s="229" t="s">
        <v>326</v>
      </c>
    </row>
    <row r="2" spans="1:9" ht="18" customHeight="1">
      <c r="A2" s="778" t="s">
        <v>2</v>
      </c>
      <c r="B2" s="779"/>
      <c r="C2" s="779"/>
      <c r="D2" s="779"/>
      <c r="E2" s="779"/>
      <c r="F2" s="779"/>
      <c r="G2" s="779"/>
      <c r="H2" s="779"/>
      <c r="I2" s="780"/>
    </row>
    <row r="3" spans="1:9" ht="12.75">
      <c r="A3" s="231" t="s">
        <v>3</v>
      </c>
      <c r="B3" s="234"/>
      <c r="C3" s="235" t="s">
        <v>327</v>
      </c>
      <c r="D3" s="235"/>
      <c r="E3" s="235"/>
      <c r="F3" s="235"/>
      <c r="G3" s="235"/>
      <c r="H3" s="235"/>
      <c r="I3" s="236"/>
    </row>
    <row r="4" spans="1:9" ht="12.75">
      <c r="A4" s="231" t="s">
        <v>5</v>
      </c>
      <c r="B4" s="232"/>
      <c r="C4" s="237" t="s">
        <v>328</v>
      </c>
      <c r="D4" s="237"/>
      <c r="E4" s="237"/>
      <c r="F4" s="237"/>
      <c r="G4" s="237"/>
      <c r="H4" s="237"/>
      <c r="I4" s="238"/>
    </row>
    <row r="5" spans="1:9" ht="12.75">
      <c r="A5" s="231" t="s">
        <v>6</v>
      </c>
      <c r="B5" s="232"/>
      <c r="C5" s="235" t="s">
        <v>329</v>
      </c>
      <c r="D5" s="235"/>
      <c r="E5" s="235"/>
      <c r="F5" s="235"/>
      <c r="G5" s="235"/>
      <c r="H5" s="235"/>
      <c r="I5" s="236"/>
    </row>
    <row r="6" spans="1:9" ht="12.75">
      <c r="A6" s="239" t="s">
        <v>8</v>
      </c>
      <c r="B6" s="232"/>
      <c r="C6" s="232"/>
      <c r="D6" s="232"/>
      <c r="E6" s="232"/>
      <c r="F6" s="232"/>
      <c r="G6" s="232"/>
      <c r="H6" s="232"/>
      <c r="I6" s="233"/>
    </row>
    <row r="7" spans="1:9" ht="12.75">
      <c r="A7" s="231"/>
      <c r="B7" s="232" t="s">
        <v>9</v>
      </c>
      <c r="C7" s="240" t="s">
        <v>330</v>
      </c>
      <c r="D7" s="240"/>
      <c r="E7" s="240"/>
      <c r="F7" s="240"/>
      <c r="G7" s="240"/>
      <c r="H7" s="240"/>
      <c r="I7" s="241"/>
    </row>
    <row r="8" spans="1:9" ht="12.75">
      <c r="A8" s="231"/>
      <c r="B8" s="232" t="s">
        <v>11</v>
      </c>
      <c r="C8" s="242"/>
      <c r="D8" s="242"/>
      <c r="E8" s="242"/>
      <c r="F8" s="242"/>
      <c r="G8" s="242"/>
      <c r="H8" s="242"/>
      <c r="I8" s="243"/>
    </row>
    <row r="9" spans="1:9" ht="12.75">
      <c r="A9" s="231"/>
      <c r="B9" s="232" t="s">
        <v>12</v>
      </c>
      <c r="C9" s="781"/>
      <c r="D9" s="781"/>
      <c r="E9" s="781"/>
      <c r="F9" s="781"/>
      <c r="G9" s="781"/>
      <c r="H9" s="781"/>
      <c r="I9" s="782"/>
    </row>
    <row r="10" spans="1:9" ht="12.75">
      <c r="A10" s="231"/>
      <c r="B10" s="232" t="s">
        <v>13</v>
      </c>
      <c r="C10" s="240"/>
      <c r="D10" s="240"/>
      <c r="E10" s="240"/>
      <c r="F10" s="240"/>
      <c r="G10" s="240"/>
      <c r="H10" s="240"/>
      <c r="I10" s="241"/>
    </row>
    <row r="11" spans="1:9" ht="12.75">
      <c r="A11" s="231"/>
      <c r="B11" s="232" t="s">
        <v>14</v>
      </c>
      <c r="C11" s="240" t="s">
        <v>331</v>
      </c>
      <c r="D11" s="240"/>
      <c r="E11" s="240"/>
      <c r="F11" s="240"/>
      <c r="G11" s="240"/>
      <c r="H11" s="240"/>
      <c r="I11" s="241"/>
    </row>
    <row r="12" spans="1:9" s="244" customFormat="1" ht="12.75" customHeight="1">
      <c r="A12" s="769" t="s">
        <v>15</v>
      </c>
      <c r="B12" s="776" t="s">
        <v>16</v>
      </c>
      <c r="C12" s="783" t="s">
        <v>17</v>
      </c>
      <c r="D12" s="784"/>
      <c r="E12" s="784"/>
      <c r="F12" s="784"/>
      <c r="G12" s="784"/>
      <c r="H12" s="784"/>
      <c r="I12" s="785"/>
    </row>
    <row r="13" spans="1:9" s="244" customFormat="1" ht="12.75" customHeight="1">
      <c r="A13" s="770"/>
      <c r="B13" s="777"/>
      <c r="C13" s="787" t="s">
        <v>18</v>
      </c>
      <c r="D13" s="788" t="s">
        <v>19</v>
      </c>
      <c r="E13" s="771" t="s">
        <v>20</v>
      </c>
      <c r="F13" s="766" t="s">
        <v>21</v>
      </c>
      <c r="G13" s="767" t="s">
        <v>22</v>
      </c>
      <c r="H13" s="768"/>
      <c r="I13" s="786" t="s">
        <v>323</v>
      </c>
    </row>
    <row r="14" spans="1:9" s="249" customFormat="1" ht="51" thickBot="1">
      <c r="A14" s="770"/>
      <c r="B14" s="777"/>
      <c r="C14" s="787"/>
      <c r="D14" s="788"/>
      <c r="E14" s="772"/>
      <c r="F14" s="766"/>
      <c r="G14" s="247" t="s">
        <v>24</v>
      </c>
      <c r="H14" s="248" t="s">
        <v>25</v>
      </c>
      <c r="I14" s="786"/>
    </row>
    <row r="15" spans="1:9" s="249" customFormat="1" ht="13.5" customHeight="1" thickTop="1">
      <c r="A15" s="250" t="s">
        <v>26</v>
      </c>
      <c r="B15" s="251">
        <v>2</v>
      </c>
      <c r="C15" s="252">
        <v>3</v>
      </c>
      <c r="D15" s="253">
        <v>4</v>
      </c>
      <c r="E15" s="253">
        <v>5</v>
      </c>
      <c r="F15" s="253">
        <v>6</v>
      </c>
      <c r="G15" s="254">
        <v>7</v>
      </c>
      <c r="H15" s="255">
        <v>8</v>
      </c>
      <c r="I15" s="256">
        <v>9</v>
      </c>
    </row>
    <row r="16" spans="1:9" s="264" customFormat="1" ht="16.5">
      <c r="A16" s="257"/>
      <c r="B16" s="258" t="s">
        <v>27</v>
      </c>
      <c r="C16" s="259"/>
      <c r="D16" s="260"/>
      <c r="E16" s="260"/>
      <c r="F16" s="260"/>
      <c r="G16" s="261"/>
      <c r="H16" s="262"/>
      <c r="I16" s="263"/>
    </row>
    <row r="17" spans="1:9" s="272" customFormat="1" ht="32.25" customHeight="1" thickBot="1">
      <c r="A17" s="265"/>
      <c r="B17" s="266" t="s">
        <v>28</v>
      </c>
      <c r="C17" s="267">
        <f aca="true" t="shared" si="0" ref="C17:C42">SUM(D17:I17)</f>
        <v>668263</v>
      </c>
      <c r="D17" s="268">
        <f>SUM(D18,D21,D38)</f>
        <v>648555</v>
      </c>
      <c r="E17" s="268">
        <f>SUM(E18,E21,E38)</f>
        <v>0</v>
      </c>
      <c r="F17" s="268">
        <f>SUM(F18,F21,F38)</f>
        <v>0</v>
      </c>
      <c r="G17" s="269">
        <f>SUM(G18,G21,G22,G38)</f>
        <v>0</v>
      </c>
      <c r="H17" s="270">
        <f>SUM(H18,H23,H38)</f>
        <v>19708</v>
      </c>
      <c r="I17" s="271">
        <f>SUM(I18,I38)</f>
        <v>0</v>
      </c>
    </row>
    <row r="18" spans="1:9" s="280" customFormat="1" ht="21.75" customHeight="1" thickTop="1">
      <c r="A18" s="273"/>
      <c r="B18" s="274" t="s">
        <v>29</v>
      </c>
      <c r="C18" s="275">
        <f t="shared" si="0"/>
        <v>9708</v>
      </c>
      <c r="D18" s="276">
        <f aca="true" t="shared" si="1" ref="D18:I18">SUM(D19:D20)</f>
        <v>0</v>
      </c>
      <c r="E18" s="276">
        <f t="shared" si="1"/>
        <v>0</v>
      </c>
      <c r="F18" s="276">
        <f t="shared" si="1"/>
        <v>0</v>
      </c>
      <c r="G18" s="277">
        <f t="shared" si="1"/>
        <v>0</v>
      </c>
      <c r="H18" s="278">
        <f t="shared" si="1"/>
        <v>9708</v>
      </c>
      <c r="I18" s="279">
        <f t="shared" si="1"/>
        <v>0</v>
      </c>
    </row>
    <row r="19" spans="1:9" s="280" customFormat="1" ht="12">
      <c r="A19" s="281"/>
      <c r="B19" s="282" t="s">
        <v>30</v>
      </c>
      <c r="C19" s="283">
        <f t="shared" si="0"/>
        <v>0</v>
      </c>
      <c r="D19" s="284"/>
      <c r="E19" s="284"/>
      <c r="F19" s="284"/>
      <c r="G19" s="285"/>
      <c r="H19" s="286"/>
      <c r="I19" s="287"/>
    </row>
    <row r="20" spans="1:9" s="280" customFormat="1" ht="12">
      <c r="A20" s="281"/>
      <c r="B20" s="282" t="s">
        <v>31</v>
      </c>
      <c r="C20" s="283">
        <f t="shared" si="0"/>
        <v>9708</v>
      </c>
      <c r="D20" s="284"/>
      <c r="E20" s="284"/>
      <c r="F20" s="284"/>
      <c r="G20" s="285"/>
      <c r="H20" s="286">
        <v>9708</v>
      </c>
      <c r="I20" s="287"/>
    </row>
    <row r="21" spans="1:9" s="295" customFormat="1" ht="24.75" thickBot="1">
      <c r="A21" s="288">
        <v>21700</v>
      </c>
      <c r="B21" s="289" t="s">
        <v>32</v>
      </c>
      <c r="C21" s="290">
        <f t="shared" si="0"/>
        <v>648555</v>
      </c>
      <c r="D21" s="291">
        <v>648555</v>
      </c>
      <c r="E21" s="291"/>
      <c r="F21" s="291"/>
      <c r="G21" s="292"/>
      <c r="H21" s="293" t="s">
        <v>33</v>
      </c>
      <c r="I21" s="294" t="s">
        <v>33</v>
      </c>
    </row>
    <row r="22" spans="1:9" s="295" customFormat="1" ht="36.75" thickTop="1">
      <c r="A22" s="296">
        <v>21190</v>
      </c>
      <c r="B22" s="297" t="s">
        <v>34</v>
      </c>
      <c r="C22" s="298">
        <f t="shared" si="0"/>
        <v>0</v>
      </c>
      <c r="D22" s="299" t="s">
        <v>33</v>
      </c>
      <c r="E22" s="299" t="s">
        <v>33</v>
      </c>
      <c r="F22" s="299" t="s">
        <v>33</v>
      </c>
      <c r="G22" s="300"/>
      <c r="H22" s="301" t="s">
        <v>33</v>
      </c>
      <c r="I22" s="302" t="s">
        <v>33</v>
      </c>
    </row>
    <row r="23" spans="1:9" s="295" customFormat="1" ht="36">
      <c r="A23" s="296">
        <v>21300</v>
      </c>
      <c r="B23" s="297" t="s">
        <v>35</v>
      </c>
      <c r="C23" s="298">
        <f t="shared" si="0"/>
        <v>10000</v>
      </c>
      <c r="D23" s="299" t="s">
        <v>33</v>
      </c>
      <c r="E23" s="299" t="s">
        <v>33</v>
      </c>
      <c r="F23" s="299" t="s">
        <v>33</v>
      </c>
      <c r="G23" s="303" t="s">
        <v>33</v>
      </c>
      <c r="H23" s="304">
        <f>SUM(H24,H28,H30,H33)</f>
        <v>10000</v>
      </c>
      <c r="I23" s="302" t="s">
        <v>33</v>
      </c>
    </row>
    <row r="24" spans="1:9" s="295" customFormat="1" ht="24">
      <c r="A24" s="305">
        <v>21350</v>
      </c>
      <c r="B24" s="297" t="s">
        <v>36</v>
      </c>
      <c r="C24" s="298">
        <f t="shared" si="0"/>
        <v>0</v>
      </c>
      <c r="D24" s="299" t="s">
        <v>33</v>
      </c>
      <c r="E24" s="299" t="s">
        <v>33</v>
      </c>
      <c r="F24" s="299" t="s">
        <v>33</v>
      </c>
      <c r="G24" s="303" t="s">
        <v>33</v>
      </c>
      <c r="H24" s="304">
        <f>SUM(H25:H27)</f>
        <v>0</v>
      </c>
      <c r="I24" s="302" t="s">
        <v>33</v>
      </c>
    </row>
    <row r="25" spans="1:9" s="280" customFormat="1" ht="12">
      <c r="A25" s="281">
        <v>21351</v>
      </c>
      <c r="B25" s="306" t="s">
        <v>37</v>
      </c>
      <c r="C25" s="283">
        <f t="shared" si="0"/>
        <v>0</v>
      </c>
      <c r="D25" s="307" t="s">
        <v>33</v>
      </c>
      <c r="E25" s="307" t="s">
        <v>33</v>
      </c>
      <c r="F25" s="307" t="s">
        <v>33</v>
      </c>
      <c r="G25" s="308" t="s">
        <v>33</v>
      </c>
      <c r="H25" s="286"/>
      <c r="I25" s="309" t="s">
        <v>33</v>
      </c>
    </row>
    <row r="26" spans="1:9" s="280" customFormat="1" ht="12">
      <c r="A26" s="281">
        <v>21352</v>
      </c>
      <c r="B26" s="306" t="s">
        <v>38</v>
      </c>
      <c r="C26" s="283">
        <f t="shared" si="0"/>
        <v>0</v>
      </c>
      <c r="D26" s="307" t="s">
        <v>33</v>
      </c>
      <c r="E26" s="307" t="s">
        <v>33</v>
      </c>
      <c r="F26" s="307" t="s">
        <v>33</v>
      </c>
      <c r="G26" s="308" t="s">
        <v>33</v>
      </c>
      <c r="H26" s="286"/>
      <c r="I26" s="309" t="s">
        <v>33</v>
      </c>
    </row>
    <row r="27" spans="1:9" s="280" customFormat="1" ht="24">
      <c r="A27" s="281">
        <v>21359</v>
      </c>
      <c r="B27" s="306" t="s">
        <v>39</v>
      </c>
      <c r="C27" s="283">
        <f t="shared" si="0"/>
        <v>0</v>
      </c>
      <c r="D27" s="307" t="s">
        <v>33</v>
      </c>
      <c r="E27" s="307" t="s">
        <v>33</v>
      </c>
      <c r="F27" s="307" t="s">
        <v>33</v>
      </c>
      <c r="G27" s="308" t="s">
        <v>33</v>
      </c>
      <c r="H27" s="286"/>
      <c r="I27" s="309" t="s">
        <v>33</v>
      </c>
    </row>
    <row r="28" spans="1:9" s="295" customFormat="1" ht="36">
      <c r="A28" s="305">
        <v>21370</v>
      </c>
      <c r="B28" s="297" t="s">
        <v>40</v>
      </c>
      <c r="C28" s="298">
        <f t="shared" si="0"/>
        <v>0</v>
      </c>
      <c r="D28" s="299" t="s">
        <v>33</v>
      </c>
      <c r="E28" s="299" t="s">
        <v>33</v>
      </c>
      <c r="F28" s="299" t="s">
        <v>33</v>
      </c>
      <c r="G28" s="303" t="s">
        <v>33</v>
      </c>
      <c r="H28" s="304">
        <f>SUM(H29)</f>
        <v>0</v>
      </c>
      <c r="I28" s="302" t="s">
        <v>33</v>
      </c>
    </row>
    <row r="29" spans="1:9" s="280" customFormat="1" ht="36">
      <c r="A29" s="310">
        <v>21379</v>
      </c>
      <c r="B29" s="306" t="s">
        <v>41</v>
      </c>
      <c r="C29" s="283">
        <f t="shared" si="0"/>
        <v>0</v>
      </c>
      <c r="D29" s="307" t="s">
        <v>33</v>
      </c>
      <c r="E29" s="307" t="s">
        <v>33</v>
      </c>
      <c r="F29" s="307" t="s">
        <v>33</v>
      </c>
      <c r="G29" s="308" t="s">
        <v>33</v>
      </c>
      <c r="H29" s="286"/>
      <c r="I29" s="309" t="s">
        <v>33</v>
      </c>
    </row>
    <row r="30" spans="1:9" s="295" customFormat="1" ht="12">
      <c r="A30" s="305">
        <v>21380</v>
      </c>
      <c r="B30" s="297" t="s">
        <v>42</v>
      </c>
      <c r="C30" s="298">
        <f t="shared" si="0"/>
        <v>0</v>
      </c>
      <c r="D30" s="299" t="s">
        <v>33</v>
      </c>
      <c r="E30" s="299" t="s">
        <v>33</v>
      </c>
      <c r="F30" s="299" t="s">
        <v>33</v>
      </c>
      <c r="G30" s="303" t="s">
        <v>33</v>
      </c>
      <c r="H30" s="304">
        <f>SUM(H31:H32)</f>
        <v>0</v>
      </c>
      <c r="I30" s="302" t="s">
        <v>33</v>
      </c>
    </row>
    <row r="31" spans="1:9" s="280" customFormat="1" ht="12">
      <c r="A31" s="310">
        <v>21381</v>
      </c>
      <c r="B31" s="306" t="s">
        <v>43</v>
      </c>
      <c r="C31" s="283">
        <f t="shared" si="0"/>
        <v>0</v>
      </c>
      <c r="D31" s="307" t="s">
        <v>33</v>
      </c>
      <c r="E31" s="307" t="s">
        <v>33</v>
      </c>
      <c r="F31" s="307" t="s">
        <v>33</v>
      </c>
      <c r="G31" s="308" t="s">
        <v>33</v>
      </c>
      <c r="H31" s="311"/>
      <c r="I31" s="309" t="s">
        <v>33</v>
      </c>
    </row>
    <row r="32" spans="1:9" s="280" customFormat="1" ht="24">
      <c r="A32" s="310">
        <v>21383</v>
      </c>
      <c r="B32" s="306" t="s">
        <v>44</v>
      </c>
      <c r="C32" s="283">
        <f t="shared" si="0"/>
        <v>0</v>
      </c>
      <c r="D32" s="307" t="s">
        <v>33</v>
      </c>
      <c r="E32" s="307" t="s">
        <v>33</v>
      </c>
      <c r="F32" s="307" t="s">
        <v>33</v>
      </c>
      <c r="G32" s="308" t="s">
        <v>33</v>
      </c>
      <c r="H32" s="286"/>
      <c r="I32" s="309" t="s">
        <v>33</v>
      </c>
    </row>
    <row r="33" spans="1:9" s="295" customFormat="1" ht="36">
      <c r="A33" s="305">
        <v>21390</v>
      </c>
      <c r="B33" s="297" t="s">
        <v>45</v>
      </c>
      <c r="C33" s="298">
        <f t="shared" si="0"/>
        <v>10000</v>
      </c>
      <c r="D33" s="299" t="s">
        <v>33</v>
      </c>
      <c r="E33" s="299" t="s">
        <v>33</v>
      </c>
      <c r="F33" s="299" t="s">
        <v>33</v>
      </c>
      <c r="G33" s="303" t="s">
        <v>33</v>
      </c>
      <c r="H33" s="304">
        <f>SUM(H34:H37)</f>
        <v>10000</v>
      </c>
      <c r="I33" s="302" t="s">
        <v>33</v>
      </c>
    </row>
    <row r="34" spans="1:9" s="280" customFormat="1" ht="24">
      <c r="A34" s="310">
        <v>21391</v>
      </c>
      <c r="B34" s="306" t="s">
        <v>46</v>
      </c>
      <c r="C34" s="283">
        <f t="shared" si="0"/>
        <v>0</v>
      </c>
      <c r="D34" s="307" t="s">
        <v>33</v>
      </c>
      <c r="E34" s="307" t="s">
        <v>33</v>
      </c>
      <c r="F34" s="307" t="s">
        <v>33</v>
      </c>
      <c r="G34" s="308" t="s">
        <v>33</v>
      </c>
      <c r="H34" s="286"/>
      <c r="I34" s="309" t="s">
        <v>33</v>
      </c>
    </row>
    <row r="35" spans="1:9" s="280" customFormat="1" ht="12">
      <c r="A35" s="310">
        <v>21393</v>
      </c>
      <c r="B35" s="306" t="s">
        <v>47</v>
      </c>
      <c r="C35" s="283">
        <f t="shared" si="0"/>
        <v>0</v>
      </c>
      <c r="D35" s="307" t="s">
        <v>33</v>
      </c>
      <c r="E35" s="307" t="s">
        <v>33</v>
      </c>
      <c r="F35" s="307" t="s">
        <v>33</v>
      </c>
      <c r="G35" s="308" t="s">
        <v>33</v>
      </c>
      <c r="H35" s="286"/>
      <c r="I35" s="309" t="s">
        <v>33</v>
      </c>
    </row>
    <row r="36" spans="1:9" s="280" customFormat="1" ht="24">
      <c r="A36" s="310">
        <v>21395</v>
      </c>
      <c r="B36" s="306" t="s">
        <v>48</v>
      </c>
      <c r="C36" s="283">
        <f t="shared" si="0"/>
        <v>0</v>
      </c>
      <c r="D36" s="307" t="s">
        <v>33</v>
      </c>
      <c r="E36" s="307" t="s">
        <v>33</v>
      </c>
      <c r="F36" s="307" t="s">
        <v>33</v>
      </c>
      <c r="G36" s="308" t="s">
        <v>33</v>
      </c>
      <c r="H36" s="286"/>
      <c r="I36" s="309" t="s">
        <v>33</v>
      </c>
    </row>
    <row r="37" spans="1:9" s="280" customFormat="1" ht="24">
      <c r="A37" s="310">
        <v>21399</v>
      </c>
      <c r="B37" s="306" t="s">
        <v>49</v>
      </c>
      <c r="C37" s="283">
        <f t="shared" si="0"/>
        <v>10000</v>
      </c>
      <c r="D37" s="307" t="s">
        <v>33</v>
      </c>
      <c r="E37" s="307" t="s">
        <v>33</v>
      </c>
      <c r="F37" s="307" t="s">
        <v>33</v>
      </c>
      <c r="G37" s="308" t="s">
        <v>33</v>
      </c>
      <c r="H37" s="286">
        <v>10000</v>
      </c>
      <c r="I37" s="309" t="s">
        <v>33</v>
      </c>
    </row>
    <row r="38" spans="1:9" s="295" customFormat="1" ht="36">
      <c r="A38" s="305">
        <v>21420</v>
      </c>
      <c r="B38" s="297" t="s">
        <v>50</v>
      </c>
      <c r="C38" s="298">
        <f t="shared" si="0"/>
        <v>0</v>
      </c>
      <c r="D38" s="299">
        <f aca="true" t="shared" si="2" ref="D38:I38">SUM(D39)</f>
        <v>0</v>
      </c>
      <c r="E38" s="299">
        <f t="shared" si="2"/>
        <v>0</v>
      </c>
      <c r="F38" s="299">
        <f t="shared" si="2"/>
        <v>0</v>
      </c>
      <c r="G38" s="312">
        <f t="shared" si="2"/>
        <v>0</v>
      </c>
      <c r="H38" s="313">
        <f t="shared" si="2"/>
        <v>0</v>
      </c>
      <c r="I38" s="314">
        <f t="shared" si="2"/>
        <v>0</v>
      </c>
    </row>
    <row r="39" spans="1:9" s="280" customFormat="1" ht="36">
      <c r="A39" s="281">
        <v>21422</v>
      </c>
      <c r="B39" s="306" t="s">
        <v>51</v>
      </c>
      <c r="C39" s="283">
        <f t="shared" si="0"/>
        <v>0</v>
      </c>
      <c r="D39" s="307">
        <f aca="true" t="shared" si="3" ref="D39:I39">SUM(D40:D42)</f>
        <v>0</v>
      </c>
      <c r="E39" s="307">
        <f t="shared" si="3"/>
        <v>0</v>
      </c>
      <c r="F39" s="307">
        <f t="shared" si="3"/>
        <v>0</v>
      </c>
      <c r="G39" s="315">
        <f t="shared" si="3"/>
        <v>0</v>
      </c>
      <c r="H39" s="316">
        <f t="shared" si="3"/>
        <v>0</v>
      </c>
      <c r="I39" s="317">
        <f t="shared" si="3"/>
        <v>0</v>
      </c>
    </row>
    <row r="40" spans="1:9" s="280" customFormat="1" ht="12">
      <c r="A40" s="281"/>
      <c r="B40" s="306" t="s">
        <v>52</v>
      </c>
      <c r="C40" s="283">
        <f t="shared" si="0"/>
        <v>0</v>
      </c>
      <c r="D40" s="318"/>
      <c r="E40" s="318"/>
      <c r="F40" s="318"/>
      <c r="G40" s="319"/>
      <c r="H40" s="320"/>
      <c r="I40" s="287"/>
    </row>
    <row r="41" spans="1:9" s="280" customFormat="1" ht="12">
      <c r="A41" s="281"/>
      <c r="B41" s="306" t="s">
        <v>52</v>
      </c>
      <c r="C41" s="283">
        <f t="shared" si="0"/>
        <v>0</v>
      </c>
      <c r="D41" s="318"/>
      <c r="E41" s="318"/>
      <c r="F41" s="318"/>
      <c r="G41" s="319"/>
      <c r="H41" s="320"/>
      <c r="I41" s="287"/>
    </row>
    <row r="42" spans="1:9" s="280" customFormat="1" ht="12">
      <c r="A42" s="281"/>
      <c r="B42" s="306" t="s">
        <v>52</v>
      </c>
      <c r="C42" s="283">
        <f t="shared" si="0"/>
        <v>0</v>
      </c>
      <c r="D42" s="318"/>
      <c r="E42" s="318"/>
      <c r="F42" s="318"/>
      <c r="G42" s="319"/>
      <c r="H42" s="320"/>
      <c r="I42" s="287"/>
    </row>
    <row r="43" spans="1:9" s="264" customFormat="1" ht="16.5">
      <c r="A43" s="321"/>
      <c r="B43" s="322" t="s">
        <v>53</v>
      </c>
      <c r="C43" s="323"/>
      <c r="D43" s="324"/>
      <c r="E43" s="324"/>
      <c r="F43" s="324"/>
      <c r="G43" s="325"/>
      <c r="H43" s="326"/>
      <c r="I43" s="327"/>
    </row>
    <row r="44" spans="1:9" s="272" customFormat="1" ht="16.5" thickBot="1">
      <c r="A44" s="328"/>
      <c r="B44" s="329" t="s">
        <v>54</v>
      </c>
      <c r="C44" s="267">
        <f aca="true" t="shared" si="4" ref="C44:C107">SUM(D44:I44)</f>
        <v>668263</v>
      </c>
      <c r="D44" s="268">
        <f aca="true" t="shared" si="5" ref="D44:I44">SUM(D45,D286)</f>
        <v>648555</v>
      </c>
      <c r="E44" s="268">
        <f t="shared" si="5"/>
        <v>0</v>
      </c>
      <c r="F44" s="268">
        <f t="shared" si="5"/>
        <v>0</v>
      </c>
      <c r="G44" s="269">
        <f t="shared" si="5"/>
        <v>0</v>
      </c>
      <c r="H44" s="270">
        <f t="shared" si="5"/>
        <v>19708</v>
      </c>
      <c r="I44" s="271">
        <f t="shared" si="5"/>
        <v>0</v>
      </c>
    </row>
    <row r="45" spans="1:9" s="272" customFormat="1" ht="36.75" thickTop="1">
      <c r="A45" s="330"/>
      <c r="B45" s="331" t="s">
        <v>55</v>
      </c>
      <c r="C45" s="332">
        <f t="shared" si="4"/>
        <v>658555</v>
      </c>
      <c r="D45" s="333">
        <f aca="true" t="shared" si="6" ref="D45:I45">SUM(D46,D183)</f>
        <v>648555</v>
      </c>
      <c r="E45" s="333">
        <f t="shared" si="6"/>
        <v>0</v>
      </c>
      <c r="F45" s="333">
        <f t="shared" si="6"/>
        <v>0</v>
      </c>
      <c r="G45" s="334">
        <f t="shared" si="6"/>
        <v>0</v>
      </c>
      <c r="H45" s="335">
        <f t="shared" si="6"/>
        <v>10000</v>
      </c>
      <c r="I45" s="336">
        <f t="shared" si="6"/>
        <v>0</v>
      </c>
    </row>
    <row r="46" spans="1:9" s="272" customFormat="1" ht="24">
      <c r="A46" s="330"/>
      <c r="B46" s="331" t="s">
        <v>56</v>
      </c>
      <c r="C46" s="332">
        <f t="shared" si="4"/>
        <v>655655</v>
      </c>
      <c r="D46" s="333">
        <f aca="true" t="shared" si="7" ref="D46:I46">SUM(D47,D71,D169,D176)</f>
        <v>645655</v>
      </c>
      <c r="E46" s="333">
        <f t="shared" si="7"/>
        <v>0</v>
      </c>
      <c r="F46" s="333">
        <f t="shared" si="7"/>
        <v>0</v>
      </c>
      <c r="G46" s="334">
        <f t="shared" si="7"/>
        <v>0</v>
      </c>
      <c r="H46" s="335">
        <f t="shared" si="7"/>
        <v>10000</v>
      </c>
      <c r="I46" s="336">
        <f t="shared" si="7"/>
        <v>0</v>
      </c>
    </row>
    <row r="47" spans="1:9" s="295" customFormat="1" ht="12">
      <c r="A47" s="337">
        <v>1000</v>
      </c>
      <c r="B47" s="338" t="s">
        <v>57</v>
      </c>
      <c r="C47" s="339">
        <f t="shared" si="4"/>
        <v>511801</v>
      </c>
      <c r="D47" s="340">
        <f aca="true" t="shared" si="8" ref="D47:I47">SUM(D48,D63)</f>
        <v>504801</v>
      </c>
      <c r="E47" s="340">
        <f t="shared" si="8"/>
        <v>0</v>
      </c>
      <c r="F47" s="340">
        <f t="shared" si="8"/>
        <v>0</v>
      </c>
      <c r="G47" s="341">
        <f t="shared" si="8"/>
        <v>0</v>
      </c>
      <c r="H47" s="342">
        <f t="shared" si="8"/>
        <v>7000</v>
      </c>
      <c r="I47" s="343">
        <f t="shared" si="8"/>
        <v>0</v>
      </c>
    </row>
    <row r="48" spans="1:9" s="280" customFormat="1" ht="12">
      <c r="A48" s="296">
        <v>1100</v>
      </c>
      <c r="B48" s="344" t="s">
        <v>58</v>
      </c>
      <c r="C48" s="298">
        <f t="shared" si="4"/>
        <v>407443</v>
      </c>
      <c r="D48" s="345">
        <f aca="true" t="shared" si="9" ref="D48:I48">SUM(D49,D53,D61,D62)</f>
        <v>401802</v>
      </c>
      <c r="E48" s="345">
        <f t="shared" si="9"/>
        <v>0</v>
      </c>
      <c r="F48" s="345">
        <f t="shared" si="9"/>
        <v>0</v>
      </c>
      <c r="G48" s="346">
        <f t="shared" si="9"/>
        <v>0</v>
      </c>
      <c r="H48" s="304">
        <f t="shared" si="9"/>
        <v>5641</v>
      </c>
      <c r="I48" s="347">
        <f t="shared" si="9"/>
        <v>0</v>
      </c>
    </row>
    <row r="49" spans="1:9" s="355" customFormat="1" ht="12">
      <c r="A49" s="348">
        <v>1110</v>
      </c>
      <c r="B49" s="349" t="s">
        <v>59</v>
      </c>
      <c r="C49" s="350">
        <f t="shared" si="4"/>
        <v>357490</v>
      </c>
      <c r="D49" s="351">
        <f aca="true" t="shared" si="10" ref="D49:I49">SUM(D50:D52)</f>
        <v>357490</v>
      </c>
      <c r="E49" s="351">
        <f t="shared" si="10"/>
        <v>0</v>
      </c>
      <c r="F49" s="351">
        <f t="shared" si="10"/>
        <v>0</v>
      </c>
      <c r="G49" s="352">
        <f t="shared" si="10"/>
        <v>0</v>
      </c>
      <c r="H49" s="353">
        <f t="shared" si="10"/>
        <v>0</v>
      </c>
      <c r="I49" s="354">
        <f t="shared" si="10"/>
        <v>0</v>
      </c>
    </row>
    <row r="50" spans="1:9" s="355" customFormat="1" ht="12">
      <c r="A50" s="310">
        <v>1111</v>
      </c>
      <c r="B50" s="306" t="s">
        <v>60</v>
      </c>
      <c r="C50" s="283">
        <f t="shared" si="4"/>
        <v>0</v>
      </c>
      <c r="D50" s="284"/>
      <c r="E50" s="284"/>
      <c r="F50" s="284"/>
      <c r="G50" s="285"/>
      <c r="H50" s="286"/>
      <c r="I50" s="287"/>
    </row>
    <row r="51" spans="1:9" s="355" customFormat="1" ht="36">
      <c r="A51" s="310">
        <v>1112</v>
      </c>
      <c r="B51" s="306" t="s">
        <v>61</v>
      </c>
      <c r="C51" s="283">
        <f t="shared" si="4"/>
        <v>0</v>
      </c>
      <c r="D51" s="284"/>
      <c r="E51" s="284"/>
      <c r="F51" s="284"/>
      <c r="G51" s="285"/>
      <c r="H51" s="286"/>
      <c r="I51" s="287"/>
    </row>
    <row r="52" spans="1:9" s="355" customFormat="1" ht="24">
      <c r="A52" s="310">
        <v>1119</v>
      </c>
      <c r="B52" s="306" t="s">
        <v>62</v>
      </c>
      <c r="C52" s="283">
        <f t="shared" si="4"/>
        <v>357490</v>
      </c>
      <c r="D52" s="284">
        <f>362490-5000</f>
        <v>357490</v>
      </c>
      <c r="E52" s="284"/>
      <c r="F52" s="284"/>
      <c r="G52" s="285"/>
      <c r="H52" s="286"/>
      <c r="I52" s="287"/>
    </row>
    <row r="53" spans="1:9" s="355" customFormat="1" ht="12">
      <c r="A53" s="348">
        <v>1140</v>
      </c>
      <c r="B53" s="349" t="s">
        <v>63</v>
      </c>
      <c r="C53" s="350">
        <f t="shared" si="4"/>
        <v>49453</v>
      </c>
      <c r="D53" s="351">
        <f aca="true" t="shared" si="11" ref="D53:I53">SUM(D54:D60)</f>
        <v>43812</v>
      </c>
      <c r="E53" s="351">
        <f t="shared" si="11"/>
        <v>0</v>
      </c>
      <c r="F53" s="351">
        <f t="shared" si="11"/>
        <v>0</v>
      </c>
      <c r="G53" s="352">
        <f t="shared" si="11"/>
        <v>0</v>
      </c>
      <c r="H53" s="353">
        <f t="shared" si="11"/>
        <v>5641</v>
      </c>
      <c r="I53" s="354">
        <f t="shared" si="11"/>
        <v>0</v>
      </c>
    </row>
    <row r="54" spans="1:9" s="355" customFormat="1" ht="12">
      <c r="A54" s="310">
        <v>1141</v>
      </c>
      <c r="B54" s="306" t="s">
        <v>64</v>
      </c>
      <c r="C54" s="283">
        <f t="shared" si="4"/>
        <v>26956</v>
      </c>
      <c r="D54" s="284">
        <v>26956</v>
      </c>
      <c r="E54" s="284"/>
      <c r="F54" s="284"/>
      <c r="G54" s="285"/>
      <c r="H54" s="286"/>
      <c r="I54" s="287"/>
    </row>
    <row r="55" spans="1:9" s="355" customFormat="1" ht="12">
      <c r="A55" s="310">
        <v>1142</v>
      </c>
      <c r="B55" s="306" t="s">
        <v>65</v>
      </c>
      <c r="C55" s="283">
        <f t="shared" si="4"/>
        <v>11468</v>
      </c>
      <c r="D55" s="284">
        <v>5827</v>
      </c>
      <c r="E55" s="284"/>
      <c r="F55" s="284"/>
      <c r="G55" s="285"/>
      <c r="H55" s="286">
        <v>5641</v>
      </c>
      <c r="I55" s="287"/>
    </row>
    <row r="56" spans="1:9" s="355" customFormat="1" ht="24">
      <c r="A56" s="310">
        <v>1145</v>
      </c>
      <c r="B56" s="306" t="s">
        <v>66</v>
      </c>
      <c r="C56" s="283">
        <f t="shared" si="4"/>
        <v>0</v>
      </c>
      <c r="D56" s="284"/>
      <c r="E56" s="284"/>
      <c r="F56" s="284"/>
      <c r="G56" s="285"/>
      <c r="H56" s="286"/>
      <c r="I56" s="287"/>
    </row>
    <row r="57" spans="1:9" s="355" customFormat="1" ht="36">
      <c r="A57" s="310">
        <v>1146</v>
      </c>
      <c r="B57" s="306" t="s">
        <v>67</v>
      </c>
      <c r="C57" s="283">
        <f t="shared" si="4"/>
        <v>0</v>
      </c>
      <c r="D57" s="284"/>
      <c r="E57" s="284"/>
      <c r="F57" s="284"/>
      <c r="G57" s="285"/>
      <c r="H57" s="286"/>
      <c r="I57" s="287"/>
    </row>
    <row r="58" spans="1:9" s="355" customFormat="1" ht="12">
      <c r="A58" s="310">
        <v>1147</v>
      </c>
      <c r="B58" s="306" t="s">
        <v>68</v>
      </c>
      <c r="C58" s="283">
        <f t="shared" si="4"/>
        <v>0</v>
      </c>
      <c r="D58" s="284"/>
      <c r="E58" s="284"/>
      <c r="F58" s="284"/>
      <c r="G58" s="285"/>
      <c r="H58" s="286"/>
      <c r="I58" s="287"/>
    </row>
    <row r="59" spans="1:9" s="355" customFormat="1" ht="24">
      <c r="A59" s="310">
        <v>1148</v>
      </c>
      <c r="B59" s="306" t="s">
        <v>69</v>
      </c>
      <c r="C59" s="283">
        <f t="shared" si="4"/>
        <v>0</v>
      </c>
      <c r="D59" s="284"/>
      <c r="E59" s="284"/>
      <c r="F59" s="284"/>
      <c r="G59" s="285"/>
      <c r="H59" s="286"/>
      <c r="I59" s="287"/>
    </row>
    <row r="60" spans="1:9" s="355" customFormat="1" ht="24">
      <c r="A60" s="310">
        <v>1149</v>
      </c>
      <c r="B60" s="306" t="s">
        <v>70</v>
      </c>
      <c r="C60" s="283">
        <f t="shared" si="4"/>
        <v>11029</v>
      </c>
      <c r="D60" s="284">
        <v>11029</v>
      </c>
      <c r="E60" s="284"/>
      <c r="F60" s="284"/>
      <c r="G60" s="285"/>
      <c r="H60" s="286"/>
      <c r="I60" s="287"/>
    </row>
    <row r="61" spans="1:9" s="355" customFormat="1" ht="36">
      <c r="A61" s="348">
        <v>1150</v>
      </c>
      <c r="B61" s="349" t="s">
        <v>71</v>
      </c>
      <c r="C61" s="350">
        <f t="shared" si="4"/>
        <v>500</v>
      </c>
      <c r="D61" s="356">
        <v>500</v>
      </c>
      <c r="E61" s="356"/>
      <c r="F61" s="356"/>
      <c r="G61" s="357"/>
      <c r="H61" s="358"/>
      <c r="I61" s="359"/>
    </row>
    <row r="62" spans="1:9" s="355" customFormat="1" ht="24">
      <c r="A62" s="348">
        <v>1170</v>
      </c>
      <c r="B62" s="349" t="s">
        <v>72</v>
      </c>
      <c r="C62" s="350">
        <f t="shared" si="4"/>
        <v>0</v>
      </c>
      <c r="D62" s="356"/>
      <c r="E62" s="356"/>
      <c r="F62" s="356"/>
      <c r="G62" s="357"/>
      <c r="H62" s="358"/>
      <c r="I62" s="359"/>
    </row>
    <row r="63" spans="1:9" s="280" customFormat="1" ht="36">
      <c r="A63" s="296">
        <v>1200</v>
      </c>
      <c r="B63" s="344" t="s">
        <v>73</v>
      </c>
      <c r="C63" s="298">
        <f t="shared" si="4"/>
        <v>104358</v>
      </c>
      <c r="D63" s="345">
        <f aca="true" t="shared" si="12" ref="D63:I63">SUM(D64:D65)</f>
        <v>102999</v>
      </c>
      <c r="E63" s="345">
        <f t="shared" si="12"/>
        <v>0</v>
      </c>
      <c r="F63" s="345">
        <f t="shared" si="12"/>
        <v>0</v>
      </c>
      <c r="G63" s="346">
        <f t="shared" si="12"/>
        <v>0</v>
      </c>
      <c r="H63" s="304">
        <f t="shared" si="12"/>
        <v>1359</v>
      </c>
      <c r="I63" s="347">
        <f t="shared" si="12"/>
        <v>0</v>
      </c>
    </row>
    <row r="64" spans="1:9" s="280" customFormat="1" ht="24">
      <c r="A64" s="348">
        <v>1210</v>
      </c>
      <c r="B64" s="349" t="s">
        <v>74</v>
      </c>
      <c r="C64" s="350">
        <f t="shared" si="4"/>
        <v>99358</v>
      </c>
      <c r="D64" s="356">
        <v>97999</v>
      </c>
      <c r="E64" s="356"/>
      <c r="F64" s="356"/>
      <c r="G64" s="357"/>
      <c r="H64" s="358">
        <v>1359</v>
      </c>
      <c r="I64" s="359"/>
    </row>
    <row r="65" spans="1:9" s="280" customFormat="1" ht="24">
      <c r="A65" s="348">
        <v>1220</v>
      </c>
      <c r="B65" s="349" t="s">
        <v>75</v>
      </c>
      <c r="C65" s="350">
        <f t="shared" si="4"/>
        <v>5000</v>
      </c>
      <c r="D65" s="351">
        <f aca="true" t="shared" si="13" ref="D65:I65">SUM(D66:D70)</f>
        <v>5000</v>
      </c>
      <c r="E65" s="351">
        <f t="shared" si="13"/>
        <v>0</v>
      </c>
      <c r="F65" s="351">
        <f t="shared" si="13"/>
        <v>0</v>
      </c>
      <c r="G65" s="352">
        <f t="shared" si="13"/>
        <v>0</v>
      </c>
      <c r="H65" s="353">
        <f t="shared" si="13"/>
        <v>0</v>
      </c>
      <c r="I65" s="354">
        <f t="shared" si="13"/>
        <v>0</v>
      </c>
    </row>
    <row r="66" spans="1:9" s="280" customFormat="1" ht="24">
      <c r="A66" s="310">
        <v>1221</v>
      </c>
      <c r="B66" s="306" t="s">
        <v>76</v>
      </c>
      <c r="C66" s="283">
        <f t="shared" si="4"/>
        <v>5000</v>
      </c>
      <c r="D66" s="284">
        <v>5000</v>
      </c>
      <c r="E66" s="284"/>
      <c r="F66" s="284"/>
      <c r="G66" s="285"/>
      <c r="H66" s="286"/>
      <c r="I66" s="287"/>
    </row>
    <row r="67" spans="1:9" s="280" customFormat="1" ht="12">
      <c r="A67" s="310">
        <v>1223</v>
      </c>
      <c r="B67" s="306" t="s">
        <v>77</v>
      </c>
      <c r="C67" s="283">
        <f t="shared" si="4"/>
        <v>0</v>
      </c>
      <c r="D67" s="284"/>
      <c r="E67" s="284"/>
      <c r="F67" s="284"/>
      <c r="G67" s="285"/>
      <c r="H67" s="286"/>
      <c r="I67" s="287"/>
    </row>
    <row r="68" spans="1:9" s="280" customFormat="1" ht="36">
      <c r="A68" s="310">
        <v>1227</v>
      </c>
      <c r="B68" s="306" t="s">
        <v>78</v>
      </c>
      <c r="C68" s="283">
        <f t="shared" si="4"/>
        <v>0</v>
      </c>
      <c r="D68" s="284"/>
      <c r="E68" s="284"/>
      <c r="F68" s="284"/>
      <c r="G68" s="285"/>
      <c r="H68" s="286"/>
      <c r="I68" s="287"/>
    </row>
    <row r="69" spans="1:9" s="280" customFormat="1" ht="60">
      <c r="A69" s="310">
        <v>1228</v>
      </c>
      <c r="B69" s="306" t="s">
        <v>79</v>
      </c>
      <c r="C69" s="283">
        <f t="shared" si="4"/>
        <v>0</v>
      </c>
      <c r="D69" s="284"/>
      <c r="E69" s="284"/>
      <c r="F69" s="284"/>
      <c r="G69" s="285"/>
      <c r="H69" s="286"/>
      <c r="I69" s="287"/>
    </row>
    <row r="70" spans="1:9" s="280" customFormat="1" ht="36">
      <c r="A70" s="310">
        <v>1229</v>
      </c>
      <c r="B70" s="306" t="s">
        <v>80</v>
      </c>
      <c r="C70" s="283">
        <f t="shared" si="4"/>
        <v>0</v>
      </c>
      <c r="D70" s="284"/>
      <c r="E70" s="284"/>
      <c r="F70" s="284"/>
      <c r="G70" s="285"/>
      <c r="H70" s="286"/>
      <c r="I70" s="287"/>
    </row>
    <row r="71" spans="1:9" s="280" customFormat="1" ht="15" customHeight="1">
      <c r="A71" s="337">
        <v>2000</v>
      </c>
      <c r="B71" s="338" t="s">
        <v>81</v>
      </c>
      <c r="C71" s="339">
        <f t="shared" si="4"/>
        <v>143854</v>
      </c>
      <c r="D71" s="340">
        <f aca="true" t="shared" si="14" ref="D71:I71">SUM(D72,D79,D123,D158,D162,D168)</f>
        <v>140854</v>
      </c>
      <c r="E71" s="340">
        <f t="shared" si="14"/>
        <v>0</v>
      </c>
      <c r="F71" s="340">
        <f t="shared" si="14"/>
        <v>0</v>
      </c>
      <c r="G71" s="341">
        <f t="shared" si="14"/>
        <v>0</v>
      </c>
      <c r="H71" s="342">
        <f t="shared" si="14"/>
        <v>3000</v>
      </c>
      <c r="I71" s="343">
        <f t="shared" si="14"/>
        <v>0</v>
      </c>
    </row>
    <row r="72" spans="1:9" s="280" customFormat="1" ht="24">
      <c r="A72" s="296">
        <v>2100</v>
      </c>
      <c r="B72" s="344" t="s">
        <v>82</v>
      </c>
      <c r="C72" s="298">
        <f t="shared" si="4"/>
        <v>0</v>
      </c>
      <c r="D72" s="345">
        <f aca="true" t="shared" si="15" ref="D72:I72">SUM(D73,D76)</f>
        <v>0</v>
      </c>
      <c r="E72" s="345">
        <f t="shared" si="15"/>
        <v>0</v>
      </c>
      <c r="F72" s="345">
        <f t="shared" si="15"/>
        <v>0</v>
      </c>
      <c r="G72" s="346">
        <f t="shared" si="15"/>
        <v>0</v>
      </c>
      <c r="H72" s="304">
        <f t="shared" si="15"/>
        <v>0</v>
      </c>
      <c r="I72" s="347">
        <f t="shared" si="15"/>
        <v>0</v>
      </c>
    </row>
    <row r="73" spans="1:9" s="355" customFormat="1" ht="24">
      <c r="A73" s="348">
        <v>2110</v>
      </c>
      <c r="B73" s="349" t="s">
        <v>83</v>
      </c>
      <c r="C73" s="350">
        <f t="shared" si="4"/>
        <v>0</v>
      </c>
      <c r="D73" s="351">
        <f aca="true" t="shared" si="16" ref="D73:I73">SUM(D74:D75)</f>
        <v>0</v>
      </c>
      <c r="E73" s="351">
        <f t="shared" si="16"/>
        <v>0</v>
      </c>
      <c r="F73" s="351">
        <f t="shared" si="16"/>
        <v>0</v>
      </c>
      <c r="G73" s="352">
        <f t="shared" si="16"/>
        <v>0</v>
      </c>
      <c r="H73" s="353">
        <f t="shared" si="16"/>
        <v>0</v>
      </c>
      <c r="I73" s="354">
        <f t="shared" si="16"/>
        <v>0</v>
      </c>
    </row>
    <row r="74" spans="1:9" s="355" customFormat="1" ht="12">
      <c r="A74" s="310">
        <v>2111</v>
      </c>
      <c r="B74" s="306" t="s">
        <v>84</v>
      </c>
      <c r="C74" s="283">
        <f t="shared" si="4"/>
        <v>0</v>
      </c>
      <c r="D74" s="284"/>
      <c r="E74" s="284"/>
      <c r="F74" s="284"/>
      <c r="G74" s="285"/>
      <c r="H74" s="286"/>
      <c r="I74" s="287"/>
    </row>
    <row r="75" spans="1:9" s="355" customFormat="1" ht="24">
      <c r="A75" s="310">
        <v>2112</v>
      </c>
      <c r="B75" s="306" t="s">
        <v>85</v>
      </c>
      <c r="C75" s="283">
        <f t="shared" si="4"/>
        <v>0</v>
      </c>
      <c r="D75" s="284"/>
      <c r="E75" s="284"/>
      <c r="F75" s="284"/>
      <c r="G75" s="285"/>
      <c r="H75" s="286"/>
      <c r="I75" s="287"/>
    </row>
    <row r="76" spans="1:9" s="355" customFormat="1" ht="24">
      <c r="A76" s="348">
        <v>2120</v>
      </c>
      <c r="B76" s="349" t="s">
        <v>86</v>
      </c>
      <c r="C76" s="350">
        <f t="shared" si="4"/>
        <v>0</v>
      </c>
      <c r="D76" s="351">
        <f aca="true" t="shared" si="17" ref="D76:I76">SUM(D77:D78)</f>
        <v>0</v>
      </c>
      <c r="E76" s="351">
        <f t="shared" si="17"/>
        <v>0</v>
      </c>
      <c r="F76" s="351">
        <f t="shared" si="17"/>
        <v>0</v>
      </c>
      <c r="G76" s="352">
        <f t="shared" si="17"/>
        <v>0</v>
      </c>
      <c r="H76" s="353">
        <f t="shared" si="17"/>
        <v>0</v>
      </c>
      <c r="I76" s="354">
        <f t="shared" si="17"/>
        <v>0</v>
      </c>
    </row>
    <row r="77" spans="1:9" s="355" customFormat="1" ht="12">
      <c r="A77" s="310">
        <v>2121</v>
      </c>
      <c r="B77" s="306" t="s">
        <v>84</v>
      </c>
      <c r="C77" s="283">
        <f t="shared" si="4"/>
        <v>0</v>
      </c>
      <c r="D77" s="284"/>
      <c r="E77" s="284"/>
      <c r="F77" s="284"/>
      <c r="G77" s="285"/>
      <c r="H77" s="286"/>
      <c r="I77" s="287"/>
    </row>
    <row r="78" spans="1:9" s="355" customFormat="1" ht="12">
      <c r="A78" s="310">
        <v>2122</v>
      </c>
      <c r="B78" s="306" t="s">
        <v>87</v>
      </c>
      <c r="C78" s="283">
        <f t="shared" si="4"/>
        <v>0</v>
      </c>
      <c r="D78" s="284"/>
      <c r="E78" s="284"/>
      <c r="F78" s="284"/>
      <c r="G78" s="285"/>
      <c r="H78" s="286"/>
      <c r="I78" s="287"/>
    </row>
    <row r="79" spans="1:9" s="280" customFormat="1" ht="12">
      <c r="A79" s="296">
        <v>2200</v>
      </c>
      <c r="B79" s="344" t="s">
        <v>88</v>
      </c>
      <c r="C79" s="298">
        <f t="shared" si="4"/>
        <v>122694</v>
      </c>
      <c r="D79" s="345">
        <f aca="true" t="shared" si="18" ref="D79:I79">SUM(D80,D86,D92,D100,D108,D112,D118)</f>
        <v>122694</v>
      </c>
      <c r="E79" s="345">
        <f t="shared" si="18"/>
        <v>0</v>
      </c>
      <c r="F79" s="345">
        <f t="shared" si="18"/>
        <v>0</v>
      </c>
      <c r="G79" s="345">
        <f t="shared" si="18"/>
        <v>0</v>
      </c>
      <c r="H79" s="345">
        <f t="shared" si="18"/>
        <v>0</v>
      </c>
      <c r="I79" s="347">
        <f t="shared" si="18"/>
        <v>0</v>
      </c>
    </row>
    <row r="80" spans="1:9" s="355" customFormat="1" ht="24">
      <c r="A80" s="348">
        <v>2210</v>
      </c>
      <c r="B80" s="349" t="s">
        <v>89</v>
      </c>
      <c r="C80" s="350">
        <f t="shared" si="4"/>
        <v>4408</v>
      </c>
      <c r="D80" s="351">
        <f aca="true" t="shared" si="19" ref="D80:I80">SUM(D81:D85)</f>
        <v>4408</v>
      </c>
      <c r="E80" s="351">
        <f t="shared" si="19"/>
        <v>0</v>
      </c>
      <c r="F80" s="351">
        <f t="shared" si="19"/>
        <v>0</v>
      </c>
      <c r="G80" s="352">
        <f t="shared" si="19"/>
        <v>0</v>
      </c>
      <c r="H80" s="353">
        <f t="shared" si="19"/>
        <v>0</v>
      </c>
      <c r="I80" s="354">
        <f t="shared" si="19"/>
        <v>0</v>
      </c>
    </row>
    <row r="81" spans="1:9" s="355" customFormat="1" ht="24">
      <c r="A81" s="310">
        <v>2211</v>
      </c>
      <c r="B81" s="306" t="s">
        <v>90</v>
      </c>
      <c r="C81" s="283">
        <f t="shared" si="4"/>
        <v>0</v>
      </c>
      <c r="D81" s="284"/>
      <c r="E81" s="284"/>
      <c r="F81" s="284"/>
      <c r="G81" s="285"/>
      <c r="H81" s="286"/>
      <c r="I81" s="287"/>
    </row>
    <row r="82" spans="1:9" s="355" customFormat="1" ht="24">
      <c r="A82" s="310">
        <v>2212</v>
      </c>
      <c r="B82" s="306" t="s">
        <v>91</v>
      </c>
      <c r="C82" s="283">
        <f t="shared" si="4"/>
        <v>1776</v>
      </c>
      <c r="D82" s="284">
        <v>1776</v>
      </c>
      <c r="E82" s="284"/>
      <c r="F82" s="284"/>
      <c r="G82" s="285"/>
      <c r="H82" s="286"/>
      <c r="I82" s="287"/>
    </row>
    <row r="83" spans="1:9" s="355" customFormat="1" ht="24">
      <c r="A83" s="310">
        <v>2213</v>
      </c>
      <c r="B83" s="306" t="s">
        <v>92</v>
      </c>
      <c r="C83" s="283">
        <f t="shared" si="4"/>
        <v>252</v>
      </c>
      <c r="D83" s="284">
        <v>252</v>
      </c>
      <c r="E83" s="284"/>
      <c r="F83" s="284"/>
      <c r="G83" s="285"/>
      <c r="H83" s="286"/>
      <c r="I83" s="287"/>
    </row>
    <row r="84" spans="1:9" s="355" customFormat="1" ht="24">
      <c r="A84" s="310">
        <v>2214</v>
      </c>
      <c r="B84" s="306" t="s">
        <v>93</v>
      </c>
      <c r="C84" s="283">
        <f t="shared" si="4"/>
        <v>1080</v>
      </c>
      <c r="D84" s="284">
        <v>1080</v>
      </c>
      <c r="E84" s="284"/>
      <c r="F84" s="284"/>
      <c r="G84" s="285"/>
      <c r="H84" s="286"/>
      <c r="I84" s="287"/>
    </row>
    <row r="85" spans="1:9" s="355" customFormat="1" ht="12">
      <c r="A85" s="310">
        <v>2219</v>
      </c>
      <c r="B85" s="306" t="s">
        <v>94</v>
      </c>
      <c r="C85" s="283">
        <f t="shared" si="4"/>
        <v>1300</v>
      </c>
      <c r="D85" s="284">
        <v>1300</v>
      </c>
      <c r="E85" s="284"/>
      <c r="F85" s="284"/>
      <c r="G85" s="285"/>
      <c r="H85" s="286"/>
      <c r="I85" s="287"/>
    </row>
    <row r="86" spans="1:9" s="355" customFormat="1" ht="24">
      <c r="A86" s="348">
        <v>2220</v>
      </c>
      <c r="B86" s="349" t="s">
        <v>95</v>
      </c>
      <c r="C86" s="350">
        <f t="shared" si="4"/>
        <v>8073</v>
      </c>
      <c r="D86" s="351">
        <f aca="true" t="shared" si="20" ref="D86:I86">SUM(D87:D91)</f>
        <v>8073</v>
      </c>
      <c r="E86" s="351">
        <f t="shared" si="20"/>
        <v>0</v>
      </c>
      <c r="F86" s="351">
        <f t="shared" si="20"/>
        <v>0</v>
      </c>
      <c r="G86" s="352">
        <f t="shared" si="20"/>
        <v>0</v>
      </c>
      <c r="H86" s="353">
        <f t="shared" si="20"/>
        <v>0</v>
      </c>
      <c r="I86" s="354">
        <f t="shared" si="20"/>
        <v>0</v>
      </c>
    </row>
    <row r="87" spans="1:9" s="355" customFormat="1" ht="12">
      <c r="A87" s="310">
        <v>2221</v>
      </c>
      <c r="B87" s="306" t="s">
        <v>96</v>
      </c>
      <c r="C87" s="283">
        <f t="shared" si="4"/>
        <v>4304</v>
      </c>
      <c r="D87" s="284">
        <v>4304</v>
      </c>
      <c r="E87" s="284"/>
      <c r="F87" s="284"/>
      <c r="G87" s="285"/>
      <c r="H87" s="286"/>
      <c r="I87" s="287"/>
    </row>
    <row r="88" spans="1:9" s="355" customFormat="1" ht="24">
      <c r="A88" s="310">
        <v>2222</v>
      </c>
      <c r="B88" s="306" t="s">
        <v>97</v>
      </c>
      <c r="C88" s="283">
        <f t="shared" si="4"/>
        <v>582</v>
      </c>
      <c r="D88" s="284">
        <v>582</v>
      </c>
      <c r="E88" s="284"/>
      <c r="F88" s="284"/>
      <c r="G88" s="285"/>
      <c r="H88" s="286"/>
      <c r="I88" s="287"/>
    </row>
    <row r="89" spans="1:9" s="355" customFormat="1" ht="12">
      <c r="A89" s="310">
        <v>2223</v>
      </c>
      <c r="B89" s="306" t="s">
        <v>98</v>
      </c>
      <c r="C89" s="283">
        <f t="shared" si="4"/>
        <v>3031</v>
      </c>
      <c r="D89" s="284">
        <v>3031</v>
      </c>
      <c r="E89" s="284"/>
      <c r="F89" s="284"/>
      <c r="G89" s="285"/>
      <c r="H89" s="286"/>
      <c r="I89" s="287"/>
    </row>
    <row r="90" spans="1:9" s="355" customFormat="1" ht="11.25" customHeight="1">
      <c r="A90" s="310">
        <v>2224</v>
      </c>
      <c r="B90" s="306" t="s">
        <v>99</v>
      </c>
      <c r="C90" s="283">
        <f t="shared" si="4"/>
        <v>156</v>
      </c>
      <c r="D90" s="284">
        <v>156</v>
      </c>
      <c r="E90" s="284"/>
      <c r="F90" s="284"/>
      <c r="G90" s="285"/>
      <c r="H90" s="286"/>
      <c r="I90" s="287"/>
    </row>
    <row r="91" spans="1:9" s="355" customFormat="1" ht="24">
      <c r="A91" s="310">
        <v>2229</v>
      </c>
      <c r="B91" s="306" t="s">
        <v>100</v>
      </c>
      <c r="C91" s="283">
        <f t="shared" si="4"/>
        <v>0</v>
      </c>
      <c r="D91" s="284"/>
      <c r="E91" s="284"/>
      <c r="F91" s="284"/>
      <c r="G91" s="285"/>
      <c r="H91" s="286"/>
      <c r="I91" s="287"/>
    </row>
    <row r="92" spans="1:9" s="355" customFormat="1" ht="36">
      <c r="A92" s="348">
        <v>2230</v>
      </c>
      <c r="B92" s="349" t="s">
        <v>101</v>
      </c>
      <c r="C92" s="350">
        <f t="shared" si="4"/>
        <v>1060</v>
      </c>
      <c r="D92" s="351">
        <f aca="true" t="shared" si="21" ref="D92:I92">SUM(D93:D99)</f>
        <v>1060</v>
      </c>
      <c r="E92" s="351">
        <f t="shared" si="21"/>
        <v>0</v>
      </c>
      <c r="F92" s="351">
        <f t="shared" si="21"/>
        <v>0</v>
      </c>
      <c r="G92" s="352">
        <f t="shared" si="21"/>
        <v>0</v>
      </c>
      <c r="H92" s="353">
        <f t="shared" si="21"/>
        <v>0</v>
      </c>
      <c r="I92" s="354">
        <f t="shared" si="21"/>
        <v>0</v>
      </c>
    </row>
    <row r="93" spans="1:9" s="355" customFormat="1" ht="36">
      <c r="A93" s="310">
        <v>2231</v>
      </c>
      <c r="B93" s="306" t="s">
        <v>102</v>
      </c>
      <c r="C93" s="283">
        <f t="shared" si="4"/>
        <v>0</v>
      </c>
      <c r="D93" s="284"/>
      <c r="E93" s="284"/>
      <c r="F93" s="284"/>
      <c r="G93" s="285"/>
      <c r="H93" s="286"/>
      <c r="I93" s="287"/>
    </row>
    <row r="94" spans="1:9" s="355" customFormat="1" ht="24">
      <c r="A94" s="310">
        <v>2232</v>
      </c>
      <c r="B94" s="306" t="s">
        <v>103</v>
      </c>
      <c r="C94" s="283">
        <f t="shared" si="4"/>
        <v>0</v>
      </c>
      <c r="D94" s="284"/>
      <c r="E94" s="284"/>
      <c r="F94" s="284"/>
      <c r="G94" s="285"/>
      <c r="H94" s="286"/>
      <c r="I94" s="287"/>
    </row>
    <row r="95" spans="1:9" s="355" customFormat="1" ht="24">
      <c r="A95" s="310">
        <v>2233</v>
      </c>
      <c r="B95" s="306" t="s">
        <v>104</v>
      </c>
      <c r="C95" s="283">
        <f t="shared" si="4"/>
        <v>0</v>
      </c>
      <c r="D95" s="284"/>
      <c r="E95" s="284"/>
      <c r="F95" s="284"/>
      <c r="G95" s="285"/>
      <c r="H95" s="286"/>
      <c r="I95" s="287"/>
    </row>
    <row r="96" spans="1:9" s="355" customFormat="1" ht="36">
      <c r="A96" s="310">
        <v>2234</v>
      </c>
      <c r="B96" s="306" t="s">
        <v>105</v>
      </c>
      <c r="C96" s="283">
        <f t="shared" si="4"/>
        <v>770</v>
      </c>
      <c r="D96" s="284">
        <v>770</v>
      </c>
      <c r="E96" s="284"/>
      <c r="F96" s="284"/>
      <c r="G96" s="285"/>
      <c r="H96" s="286"/>
      <c r="I96" s="287"/>
    </row>
    <row r="97" spans="1:9" s="355" customFormat="1" ht="24">
      <c r="A97" s="310">
        <v>2235</v>
      </c>
      <c r="B97" s="306" t="s">
        <v>106</v>
      </c>
      <c r="C97" s="283">
        <f t="shared" si="4"/>
        <v>0</v>
      </c>
      <c r="D97" s="284"/>
      <c r="E97" s="284"/>
      <c r="F97" s="284"/>
      <c r="G97" s="285"/>
      <c r="H97" s="286"/>
      <c r="I97" s="287"/>
    </row>
    <row r="98" spans="1:9" s="355" customFormat="1" ht="12">
      <c r="A98" s="310">
        <v>2236</v>
      </c>
      <c r="B98" s="306" t="s">
        <v>107</v>
      </c>
      <c r="C98" s="283">
        <f t="shared" si="4"/>
        <v>0</v>
      </c>
      <c r="D98" s="284"/>
      <c r="E98" s="284"/>
      <c r="F98" s="284"/>
      <c r="G98" s="285"/>
      <c r="H98" s="286"/>
      <c r="I98" s="287"/>
    </row>
    <row r="99" spans="1:9" s="355" customFormat="1" ht="30" customHeight="1">
      <c r="A99" s="310">
        <v>2239</v>
      </c>
      <c r="B99" s="306" t="s">
        <v>108</v>
      </c>
      <c r="C99" s="283">
        <f t="shared" si="4"/>
        <v>290</v>
      </c>
      <c r="D99" s="284">
        <v>290</v>
      </c>
      <c r="E99" s="284"/>
      <c r="F99" s="284"/>
      <c r="G99" s="285"/>
      <c r="H99" s="286"/>
      <c r="I99" s="287"/>
    </row>
    <row r="100" spans="1:9" s="355" customFormat="1" ht="31.5" customHeight="1">
      <c r="A100" s="348">
        <v>2240</v>
      </c>
      <c r="B100" s="349" t="s">
        <v>109</v>
      </c>
      <c r="C100" s="350">
        <f t="shared" si="4"/>
        <v>7227</v>
      </c>
      <c r="D100" s="351">
        <f aca="true" t="shared" si="22" ref="D100:I100">SUM(D101:D107)</f>
        <v>7227</v>
      </c>
      <c r="E100" s="351">
        <f t="shared" si="22"/>
        <v>0</v>
      </c>
      <c r="F100" s="351">
        <f t="shared" si="22"/>
        <v>0</v>
      </c>
      <c r="G100" s="352">
        <f t="shared" si="22"/>
        <v>0</v>
      </c>
      <c r="H100" s="353">
        <f t="shared" si="22"/>
        <v>0</v>
      </c>
      <c r="I100" s="354">
        <f t="shared" si="22"/>
        <v>0</v>
      </c>
    </row>
    <row r="101" spans="1:9" s="355" customFormat="1" ht="12">
      <c r="A101" s="310">
        <v>2241</v>
      </c>
      <c r="B101" s="306" t="s">
        <v>110</v>
      </c>
      <c r="C101" s="283">
        <f t="shared" si="4"/>
        <v>0</v>
      </c>
      <c r="D101" s="284"/>
      <c r="E101" s="284"/>
      <c r="F101" s="284"/>
      <c r="G101" s="285"/>
      <c r="H101" s="286"/>
      <c r="I101" s="287"/>
    </row>
    <row r="102" spans="1:9" s="355" customFormat="1" ht="24">
      <c r="A102" s="310">
        <v>2242</v>
      </c>
      <c r="B102" s="306" t="s">
        <v>111</v>
      </c>
      <c r="C102" s="283">
        <f t="shared" si="4"/>
        <v>4811</v>
      </c>
      <c r="D102" s="284">
        <v>4811</v>
      </c>
      <c r="E102" s="284"/>
      <c r="F102" s="284"/>
      <c r="G102" s="285"/>
      <c r="H102" s="286"/>
      <c r="I102" s="287"/>
    </row>
    <row r="103" spans="1:9" s="355" customFormat="1" ht="24">
      <c r="A103" s="310">
        <v>2243</v>
      </c>
      <c r="B103" s="306" t="s">
        <v>112</v>
      </c>
      <c r="C103" s="283">
        <f t="shared" si="4"/>
        <v>641</v>
      </c>
      <c r="D103" s="284">
        <v>641</v>
      </c>
      <c r="E103" s="284"/>
      <c r="F103" s="284"/>
      <c r="G103" s="285"/>
      <c r="H103" s="286"/>
      <c r="I103" s="287"/>
    </row>
    <row r="104" spans="1:9" s="355" customFormat="1" ht="12">
      <c r="A104" s="310">
        <v>2244</v>
      </c>
      <c r="B104" s="306" t="s">
        <v>113</v>
      </c>
      <c r="C104" s="283">
        <f t="shared" si="4"/>
        <v>652</v>
      </c>
      <c r="D104" s="284">
        <v>652</v>
      </c>
      <c r="E104" s="284"/>
      <c r="F104" s="284"/>
      <c r="G104" s="285"/>
      <c r="H104" s="286"/>
      <c r="I104" s="287"/>
    </row>
    <row r="105" spans="1:9" s="355" customFormat="1" ht="20.25" customHeight="1">
      <c r="A105" s="310">
        <v>2245</v>
      </c>
      <c r="B105" s="306" t="s">
        <v>114</v>
      </c>
      <c r="C105" s="283">
        <f t="shared" si="4"/>
        <v>1123</v>
      </c>
      <c r="D105" s="284">
        <v>1123</v>
      </c>
      <c r="E105" s="284"/>
      <c r="F105" s="284"/>
      <c r="G105" s="285"/>
      <c r="H105" s="286"/>
      <c r="I105" s="287"/>
    </row>
    <row r="106" spans="1:9" s="355" customFormat="1" ht="12">
      <c r="A106" s="310">
        <v>2246</v>
      </c>
      <c r="B106" s="306" t="s">
        <v>115</v>
      </c>
      <c r="C106" s="283">
        <f t="shared" si="4"/>
        <v>0</v>
      </c>
      <c r="D106" s="284"/>
      <c r="E106" s="284"/>
      <c r="F106" s="284"/>
      <c r="G106" s="285"/>
      <c r="H106" s="286"/>
      <c r="I106" s="287"/>
    </row>
    <row r="107" spans="1:9" s="355" customFormat="1" ht="24">
      <c r="A107" s="310">
        <v>2249</v>
      </c>
      <c r="B107" s="306" t="s">
        <v>116</v>
      </c>
      <c r="C107" s="283">
        <f t="shared" si="4"/>
        <v>0</v>
      </c>
      <c r="D107" s="284"/>
      <c r="E107" s="284"/>
      <c r="F107" s="284"/>
      <c r="G107" s="285"/>
      <c r="H107" s="286"/>
      <c r="I107" s="287"/>
    </row>
    <row r="108" spans="1:9" s="355" customFormat="1" ht="24">
      <c r="A108" s="348">
        <v>2250</v>
      </c>
      <c r="B108" s="349" t="s">
        <v>117</v>
      </c>
      <c r="C108" s="350">
        <f aca="true" t="shared" si="23" ref="C108:C171">SUM(D108:I108)</f>
        <v>0</v>
      </c>
      <c r="D108" s="351">
        <f aca="true" t="shared" si="24" ref="D108:I108">SUM(D109:D111)</f>
        <v>0</v>
      </c>
      <c r="E108" s="351">
        <f t="shared" si="24"/>
        <v>0</v>
      </c>
      <c r="F108" s="351">
        <f t="shared" si="24"/>
        <v>0</v>
      </c>
      <c r="G108" s="351">
        <f t="shared" si="24"/>
        <v>0</v>
      </c>
      <c r="H108" s="351">
        <f t="shared" si="24"/>
        <v>0</v>
      </c>
      <c r="I108" s="354">
        <f t="shared" si="24"/>
        <v>0</v>
      </c>
    </row>
    <row r="109" spans="1:9" s="355" customFormat="1" ht="12">
      <c r="A109" s="360">
        <v>2251</v>
      </c>
      <c r="B109" s="349" t="s">
        <v>118</v>
      </c>
      <c r="C109" s="350">
        <f t="shared" si="23"/>
        <v>0</v>
      </c>
      <c r="D109" s="356"/>
      <c r="E109" s="356"/>
      <c r="F109" s="356"/>
      <c r="G109" s="357"/>
      <c r="H109" s="358"/>
      <c r="I109" s="359"/>
    </row>
    <row r="110" spans="1:9" s="355" customFormat="1" ht="24">
      <c r="A110" s="360">
        <v>2252</v>
      </c>
      <c r="B110" s="349" t="s">
        <v>119</v>
      </c>
      <c r="C110" s="350">
        <f t="shared" si="23"/>
        <v>0</v>
      </c>
      <c r="D110" s="356"/>
      <c r="E110" s="356"/>
      <c r="F110" s="356"/>
      <c r="G110" s="357"/>
      <c r="H110" s="358"/>
      <c r="I110" s="359"/>
    </row>
    <row r="111" spans="1:9" s="355" customFormat="1" ht="24">
      <c r="A111" s="360">
        <v>2259</v>
      </c>
      <c r="B111" s="349" t="s">
        <v>120</v>
      </c>
      <c r="C111" s="350">
        <f t="shared" si="23"/>
        <v>0</v>
      </c>
      <c r="D111" s="356"/>
      <c r="E111" s="356"/>
      <c r="F111" s="356"/>
      <c r="G111" s="357"/>
      <c r="H111" s="358"/>
      <c r="I111" s="359"/>
    </row>
    <row r="112" spans="1:9" s="355" customFormat="1" ht="12">
      <c r="A112" s="348">
        <v>2260</v>
      </c>
      <c r="B112" s="349" t="s">
        <v>121</v>
      </c>
      <c r="C112" s="350">
        <f t="shared" si="23"/>
        <v>81266</v>
      </c>
      <c r="D112" s="351">
        <f aca="true" t="shared" si="25" ref="D112:I112">SUM(D113:D117)</f>
        <v>81266</v>
      </c>
      <c r="E112" s="351">
        <f t="shared" si="25"/>
        <v>0</v>
      </c>
      <c r="F112" s="351">
        <f t="shared" si="25"/>
        <v>0</v>
      </c>
      <c r="G112" s="352">
        <f t="shared" si="25"/>
        <v>0</v>
      </c>
      <c r="H112" s="353">
        <f t="shared" si="25"/>
        <v>0</v>
      </c>
      <c r="I112" s="354">
        <f t="shared" si="25"/>
        <v>0</v>
      </c>
    </row>
    <row r="113" spans="1:9" s="355" customFormat="1" ht="12">
      <c r="A113" s="310">
        <v>2261</v>
      </c>
      <c r="B113" s="306" t="s">
        <v>122</v>
      </c>
      <c r="C113" s="283">
        <f t="shared" si="23"/>
        <v>81246</v>
      </c>
      <c r="D113" s="284">
        <v>81246</v>
      </c>
      <c r="E113" s="284"/>
      <c r="F113" s="284"/>
      <c r="G113" s="285"/>
      <c r="H113" s="286"/>
      <c r="I113" s="287"/>
    </row>
    <row r="114" spans="1:9" s="355" customFormat="1" ht="12">
      <c r="A114" s="310">
        <v>2262</v>
      </c>
      <c r="B114" s="306" t="s">
        <v>123</v>
      </c>
      <c r="C114" s="283">
        <f t="shared" si="23"/>
        <v>0</v>
      </c>
      <c r="D114" s="284"/>
      <c r="E114" s="284"/>
      <c r="F114" s="284"/>
      <c r="G114" s="285"/>
      <c r="H114" s="286"/>
      <c r="I114" s="287"/>
    </row>
    <row r="115" spans="1:9" s="355" customFormat="1" ht="12">
      <c r="A115" s="310">
        <v>2263</v>
      </c>
      <c r="B115" s="306" t="s">
        <v>124</v>
      </c>
      <c r="C115" s="283">
        <f t="shared" si="23"/>
        <v>20</v>
      </c>
      <c r="D115" s="284">
        <v>20</v>
      </c>
      <c r="E115" s="284"/>
      <c r="F115" s="284"/>
      <c r="G115" s="285"/>
      <c r="H115" s="286"/>
      <c r="I115" s="287"/>
    </row>
    <row r="116" spans="1:9" s="355" customFormat="1" ht="12">
      <c r="A116" s="310">
        <v>2264</v>
      </c>
      <c r="B116" s="306" t="s">
        <v>125</v>
      </c>
      <c r="C116" s="283">
        <f t="shared" si="23"/>
        <v>0</v>
      </c>
      <c r="D116" s="284"/>
      <c r="E116" s="284"/>
      <c r="F116" s="284"/>
      <c r="G116" s="285"/>
      <c r="H116" s="286"/>
      <c r="I116" s="287"/>
    </row>
    <row r="117" spans="1:9" s="355" customFormat="1" ht="12">
      <c r="A117" s="310">
        <v>2269</v>
      </c>
      <c r="B117" s="306" t="s">
        <v>126</v>
      </c>
      <c r="C117" s="283">
        <f t="shared" si="23"/>
        <v>0</v>
      </c>
      <c r="D117" s="284"/>
      <c r="E117" s="284"/>
      <c r="F117" s="284"/>
      <c r="G117" s="285"/>
      <c r="H117" s="286"/>
      <c r="I117" s="287"/>
    </row>
    <row r="118" spans="1:9" s="355" customFormat="1" ht="12">
      <c r="A118" s="348">
        <v>2270</v>
      </c>
      <c r="B118" s="349" t="s">
        <v>127</v>
      </c>
      <c r="C118" s="350">
        <f t="shared" si="23"/>
        <v>20660</v>
      </c>
      <c r="D118" s="351">
        <f aca="true" t="shared" si="26" ref="D118:I118">SUM(D119:D122)</f>
        <v>20660</v>
      </c>
      <c r="E118" s="351">
        <f t="shared" si="26"/>
        <v>0</v>
      </c>
      <c r="F118" s="351">
        <f t="shared" si="26"/>
        <v>0</v>
      </c>
      <c r="G118" s="352">
        <f t="shared" si="26"/>
        <v>0</v>
      </c>
      <c r="H118" s="353">
        <f t="shared" si="26"/>
        <v>0</v>
      </c>
      <c r="I118" s="354">
        <f t="shared" si="26"/>
        <v>0</v>
      </c>
    </row>
    <row r="119" spans="1:9" s="355" customFormat="1" ht="22.5" customHeight="1">
      <c r="A119" s="310">
        <v>2275</v>
      </c>
      <c r="B119" s="306" t="s">
        <v>128</v>
      </c>
      <c r="C119" s="283">
        <f t="shared" si="23"/>
        <v>20000</v>
      </c>
      <c r="D119" s="284">
        <v>20000</v>
      </c>
      <c r="E119" s="284"/>
      <c r="F119" s="284"/>
      <c r="G119" s="285"/>
      <c r="H119" s="286"/>
      <c r="I119" s="287"/>
    </row>
    <row r="120" spans="1:9" s="355" customFormat="1" ht="24">
      <c r="A120" s="282">
        <v>2276</v>
      </c>
      <c r="B120" s="306" t="s">
        <v>129</v>
      </c>
      <c r="C120" s="283">
        <f t="shared" si="23"/>
        <v>0</v>
      </c>
      <c r="D120" s="284"/>
      <c r="E120" s="284"/>
      <c r="F120" s="284"/>
      <c r="G120" s="285"/>
      <c r="H120" s="286"/>
      <c r="I120" s="287"/>
    </row>
    <row r="121" spans="1:9" s="355" customFormat="1" ht="21.75" customHeight="1">
      <c r="A121" s="310">
        <v>2278</v>
      </c>
      <c r="B121" s="306" t="s">
        <v>130</v>
      </c>
      <c r="C121" s="283">
        <f t="shared" si="23"/>
        <v>0</v>
      </c>
      <c r="D121" s="284"/>
      <c r="E121" s="284"/>
      <c r="F121" s="284"/>
      <c r="G121" s="285"/>
      <c r="H121" s="286"/>
      <c r="I121" s="287"/>
    </row>
    <row r="122" spans="1:9" s="355" customFormat="1" ht="24">
      <c r="A122" s="310">
        <v>2279</v>
      </c>
      <c r="B122" s="306" t="s">
        <v>131</v>
      </c>
      <c r="C122" s="283">
        <f t="shared" si="23"/>
        <v>660</v>
      </c>
      <c r="D122" s="284">
        <v>660</v>
      </c>
      <c r="E122" s="284"/>
      <c r="F122" s="284"/>
      <c r="G122" s="285"/>
      <c r="H122" s="286"/>
      <c r="I122" s="287"/>
    </row>
    <row r="123" spans="1:9" s="280" customFormat="1" ht="48">
      <c r="A123" s="296">
        <v>2300</v>
      </c>
      <c r="B123" s="344" t="s">
        <v>132</v>
      </c>
      <c r="C123" s="298">
        <f t="shared" si="23"/>
        <v>19788</v>
      </c>
      <c r="D123" s="345">
        <f aca="true" t="shared" si="27" ref="D123:I123">SUM(D124,D128,D132,D133,D136,D143,D153,D154,D157)</f>
        <v>16788</v>
      </c>
      <c r="E123" s="345">
        <f t="shared" si="27"/>
        <v>0</v>
      </c>
      <c r="F123" s="345">
        <f t="shared" si="27"/>
        <v>0</v>
      </c>
      <c r="G123" s="346">
        <f t="shared" si="27"/>
        <v>0</v>
      </c>
      <c r="H123" s="304">
        <f t="shared" si="27"/>
        <v>3000</v>
      </c>
      <c r="I123" s="347">
        <f t="shared" si="27"/>
        <v>0</v>
      </c>
    </row>
    <row r="124" spans="1:9" s="355" customFormat="1" ht="12">
      <c r="A124" s="348">
        <v>2310</v>
      </c>
      <c r="B124" s="349" t="s">
        <v>133</v>
      </c>
      <c r="C124" s="350">
        <f t="shared" si="23"/>
        <v>1624</v>
      </c>
      <c r="D124" s="351">
        <f aca="true" t="shared" si="28" ref="D124:I124">SUM(D125:D127)</f>
        <v>1624</v>
      </c>
      <c r="E124" s="351">
        <f t="shared" si="28"/>
        <v>0</v>
      </c>
      <c r="F124" s="351">
        <f t="shared" si="28"/>
        <v>0</v>
      </c>
      <c r="G124" s="352">
        <f t="shared" si="28"/>
        <v>0</v>
      </c>
      <c r="H124" s="353">
        <f t="shared" si="28"/>
        <v>0</v>
      </c>
      <c r="I124" s="354">
        <f t="shared" si="28"/>
        <v>0</v>
      </c>
    </row>
    <row r="125" spans="1:9" s="355" customFormat="1" ht="12">
      <c r="A125" s="310">
        <v>2311</v>
      </c>
      <c r="B125" s="306" t="s">
        <v>134</v>
      </c>
      <c r="C125" s="283">
        <f t="shared" si="23"/>
        <v>800</v>
      </c>
      <c r="D125" s="284">
        <v>800</v>
      </c>
      <c r="E125" s="284"/>
      <c r="F125" s="284"/>
      <c r="G125" s="285"/>
      <c r="H125" s="286"/>
      <c r="I125" s="287"/>
    </row>
    <row r="126" spans="1:9" s="355" customFormat="1" ht="12">
      <c r="A126" s="310">
        <v>2312</v>
      </c>
      <c r="B126" s="306" t="s">
        <v>135</v>
      </c>
      <c r="C126" s="283">
        <f t="shared" si="23"/>
        <v>324</v>
      </c>
      <c r="D126" s="284">
        <v>324</v>
      </c>
      <c r="E126" s="284"/>
      <c r="F126" s="284"/>
      <c r="G126" s="285"/>
      <c r="H126" s="286"/>
      <c r="I126" s="287"/>
    </row>
    <row r="127" spans="1:9" s="355" customFormat="1" ht="12">
      <c r="A127" s="310">
        <v>2313</v>
      </c>
      <c r="B127" s="306" t="s">
        <v>136</v>
      </c>
      <c r="C127" s="283">
        <f t="shared" si="23"/>
        <v>500</v>
      </c>
      <c r="D127" s="284">
        <v>500</v>
      </c>
      <c r="E127" s="284"/>
      <c r="F127" s="284"/>
      <c r="G127" s="285"/>
      <c r="H127" s="286"/>
      <c r="I127" s="287"/>
    </row>
    <row r="128" spans="1:9" s="355" customFormat="1" ht="11.25" customHeight="1">
      <c r="A128" s="348">
        <v>2320</v>
      </c>
      <c r="B128" s="349" t="s">
        <v>137</v>
      </c>
      <c r="C128" s="350">
        <f t="shared" si="23"/>
        <v>11136</v>
      </c>
      <c r="D128" s="351">
        <f aca="true" t="shared" si="29" ref="D128:I128">SUM(D129:D131)</f>
        <v>8136</v>
      </c>
      <c r="E128" s="351">
        <f t="shared" si="29"/>
        <v>0</v>
      </c>
      <c r="F128" s="351">
        <f t="shared" si="29"/>
        <v>0</v>
      </c>
      <c r="G128" s="352">
        <f t="shared" si="29"/>
        <v>0</v>
      </c>
      <c r="H128" s="353">
        <f t="shared" si="29"/>
        <v>3000</v>
      </c>
      <c r="I128" s="354">
        <f t="shared" si="29"/>
        <v>0</v>
      </c>
    </row>
    <row r="129" spans="1:9" s="355" customFormat="1" ht="12">
      <c r="A129" s="310">
        <v>2321</v>
      </c>
      <c r="B129" s="306" t="s">
        <v>138</v>
      </c>
      <c r="C129" s="283">
        <f t="shared" si="23"/>
        <v>0</v>
      </c>
      <c r="D129" s="284"/>
      <c r="E129" s="284"/>
      <c r="F129" s="284"/>
      <c r="G129" s="285"/>
      <c r="H129" s="286"/>
      <c r="I129" s="287"/>
    </row>
    <row r="130" spans="1:9" s="355" customFormat="1" ht="12">
      <c r="A130" s="310">
        <v>2322</v>
      </c>
      <c r="B130" s="306" t="s">
        <v>139</v>
      </c>
      <c r="C130" s="283">
        <f t="shared" si="23"/>
        <v>11136</v>
      </c>
      <c r="D130" s="284">
        <v>8136</v>
      </c>
      <c r="E130" s="284"/>
      <c r="F130" s="284"/>
      <c r="G130" s="285"/>
      <c r="H130" s="286">
        <v>3000</v>
      </c>
      <c r="I130" s="287"/>
    </row>
    <row r="131" spans="1:9" s="355" customFormat="1" ht="10.5" customHeight="1">
      <c r="A131" s="310">
        <v>2329</v>
      </c>
      <c r="B131" s="306" t="s">
        <v>140</v>
      </c>
      <c r="C131" s="283">
        <f t="shared" si="23"/>
        <v>0</v>
      </c>
      <c r="D131" s="284"/>
      <c r="E131" s="284"/>
      <c r="F131" s="284"/>
      <c r="G131" s="285"/>
      <c r="H131" s="286"/>
      <c r="I131" s="287"/>
    </row>
    <row r="132" spans="1:9" s="355" customFormat="1" ht="24">
      <c r="A132" s="348">
        <v>2330</v>
      </c>
      <c r="B132" s="349" t="s">
        <v>141</v>
      </c>
      <c r="C132" s="350">
        <f t="shared" si="23"/>
        <v>0</v>
      </c>
      <c r="D132" s="356"/>
      <c r="E132" s="356"/>
      <c r="F132" s="356"/>
      <c r="G132" s="357"/>
      <c r="H132" s="358"/>
      <c r="I132" s="359"/>
    </row>
    <row r="133" spans="1:9" s="355" customFormat="1" ht="48">
      <c r="A133" s="348">
        <v>2340</v>
      </c>
      <c r="B133" s="349" t="s">
        <v>142</v>
      </c>
      <c r="C133" s="350">
        <f t="shared" si="23"/>
        <v>470</v>
      </c>
      <c r="D133" s="351">
        <f aca="true" t="shared" si="30" ref="D133:I133">SUM(D134:D135)</f>
        <v>470</v>
      </c>
      <c r="E133" s="351">
        <f t="shared" si="30"/>
        <v>0</v>
      </c>
      <c r="F133" s="351">
        <f t="shared" si="30"/>
        <v>0</v>
      </c>
      <c r="G133" s="352">
        <f t="shared" si="30"/>
        <v>0</v>
      </c>
      <c r="H133" s="353">
        <f t="shared" si="30"/>
        <v>0</v>
      </c>
      <c r="I133" s="354">
        <f t="shared" si="30"/>
        <v>0</v>
      </c>
    </row>
    <row r="134" spans="1:9" s="355" customFormat="1" ht="24">
      <c r="A134" s="310">
        <v>2341</v>
      </c>
      <c r="B134" s="306" t="s">
        <v>143</v>
      </c>
      <c r="C134" s="283">
        <f t="shared" si="23"/>
        <v>470</v>
      </c>
      <c r="D134" s="284">
        <v>470</v>
      </c>
      <c r="E134" s="284"/>
      <c r="F134" s="284"/>
      <c r="G134" s="285"/>
      <c r="H134" s="286"/>
      <c r="I134" s="287"/>
    </row>
    <row r="135" spans="1:9" s="355" customFormat="1" ht="36">
      <c r="A135" s="310">
        <v>2344</v>
      </c>
      <c r="B135" s="306" t="s">
        <v>144</v>
      </c>
      <c r="C135" s="283">
        <f t="shared" si="23"/>
        <v>0</v>
      </c>
      <c r="D135" s="284"/>
      <c r="E135" s="284"/>
      <c r="F135" s="284"/>
      <c r="G135" s="285"/>
      <c r="H135" s="286"/>
      <c r="I135" s="287"/>
    </row>
    <row r="136" spans="1:9" s="355" customFormat="1" ht="24">
      <c r="A136" s="348">
        <v>2350</v>
      </c>
      <c r="B136" s="349" t="s">
        <v>145</v>
      </c>
      <c r="C136" s="350">
        <f t="shared" si="23"/>
        <v>2480</v>
      </c>
      <c r="D136" s="351">
        <f aca="true" t="shared" si="31" ref="D136:I136">SUM(D137:D142)</f>
        <v>2480</v>
      </c>
      <c r="E136" s="351">
        <f t="shared" si="31"/>
        <v>0</v>
      </c>
      <c r="F136" s="351">
        <f t="shared" si="31"/>
        <v>0</v>
      </c>
      <c r="G136" s="352">
        <f t="shared" si="31"/>
        <v>0</v>
      </c>
      <c r="H136" s="353">
        <f t="shared" si="31"/>
        <v>0</v>
      </c>
      <c r="I136" s="354">
        <f t="shared" si="31"/>
        <v>0</v>
      </c>
    </row>
    <row r="137" spans="1:9" s="355" customFormat="1" ht="12">
      <c r="A137" s="310">
        <v>2351</v>
      </c>
      <c r="B137" s="306" t="s">
        <v>146</v>
      </c>
      <c r="C137" s="283">
        <f t="shared" si="23"/>
        <v>0</v>
      </c>
      <c r="D137" s="284"/>
      <c r="E137" s="284"/>
      <c r="F137" s="284"/>
      <c r="G137" s="285"/>
      <c r="H137" s="286"/>
      <c r="I137" s="287"/>
    </row>
    <row r="138" spans="1:9" s="355" customFormat="1" ht="12">
      <c r="A138" s="310">
        <v>2352</v>
      </c>
      <c r="B138" s="306" t="s">
        <v>147</v>
      </c>
      <c r="C138" s="283">
        <f t="shared" si="23"/>
        <v>700</v>
      </c>
      <c r="D138" s="284">
        <v>700</v>
      </c>
      <c r="E138" s="284"/>
      <c r="F138" s="284"/>
      <c r="G138" s="285"/>
      <c r="H138" s="286"/>
      <c r="I138" s="287"/>
    </row>
    <row r="139" spans="1:9" s="355" customFormat="1" ht="24">
      <c r="A139" s="310">
        <v>2353</v>
      </c>
      <c r="B139" s="306" t="s">
        <v>148</v>
      </c>
      <c r="C139" s="283">
        <f t="shared" si="23"/>
        <v>0</v>
      </c>
      <c r="D139" s="284"/>
      <c r="E139" s="284"/>
      <c r="F139" s="284"/>
      <c r="G139" s="285"/>
      <c r="H139" s="286"/>
      <c r="I139" s="287"/>
    </row>
    <row r="140" spans="1:9" s="355" customFormat="1" ht="24">
      <c r="A140" s="310">
        <v>2354</v>
      </c>
      <c r="B140" s="306" t="s">
        <v>149</v>
      </c>
      <c r="C140" s="283">
        <f t="shared" si="23"/>
        <v>1300</v>
      </c>
      <c r="D140" s="284">
        <v>1300</v>
      </c>
      <c r="E140" s="284"/>
      <c r="F140" s="284"/>
      <c r="G140" s="285"/>
      <c r="H140" s="286"/>
      <c r="I140" s="287"/>
    </row>
    <row r="141" spans="1:9" s="355" customFormat="1" ht="24">
      <c r="A141" s="310">
        <v>2355</v>
      </c>
      <c r="B141" s="306" t="s">
        <v>150</v>
      </c>
      <c r="C141" s="283">
        <f t="shared" si="23"/>
        <v>480</v>
      </c>
      <c r="D141" s="284">
        <v>480</v>
      </c>
      <c r="E141" s="284"/>
      <c r="F141" s="284"/>
      <c r="G141" s="285"/>
      <c r="H141" s="286"/>
      <c r="I141" s="287"/>
    </row>
    <row r="142" spans="1:9" s="355" customFormat="1" ht="24">
      <c r="A142" s="310">
        <v>2359</v>
      </c>
      <c r="B142" s="306" t="s">
        <v>151</v>
      </c>
      <c r="C142" s="283">
        <f t="shared" si="23"/>
        <v>0</v>
      </c>
      <c r="D142" s="284"/>
      <c r="E142" s="284"/>
      <c r="F142" s="284"/>
      <c r="G142" s="285"/>
      <c r="H142" s="286"/>
      <c r="I142" s="287"/>
    </row>
    <row r="143" spans="1:9" s="355" customFormat="1" ht="21.75" customHeight="1">
      <c r="A143" s="348">
        <v>2360</v>
      </c>
      <c r="B143" s="349" t="s">
        <v>152</v>
      </c>
      <c r="C143" s="350">
        <f t="shared" si="23"/>
        <v>3000</v>
      </c>
      <c r="D143" s="351">
        <f aca="true" t="shared" si="32" ref="D143:I143">SUM(D144:D152)</f>
        <v>3000</v>
      </c>
      <c r="E143" s="351">
        <f t="shared" si="32"/>
        <v>0</v>
      </c>
      <c r="F143" s="351">
        <f t="shared" si="32"/>
        <v>0</v>
      </c>
      <c r="G143" s="352">
        <f t="shared" si="32"/>
        <v>0</v>
      </c>
      <c r="H143" s="353">
        <f t="shared" si="32"/>
        <v>0</v>
      </c>
      <c r="I143" s="354">
        <f t="shared" si="32"/>
        <v>0</v>
      </c>
    </row>
    <row r="144" spans="1:9" s="355" customFormat="1" ht="12">
      <c r="A144" s="281">
        <v>2361</v>
      </c>
      <c r="B144" s="306" t="s">
        <v>153</v>
      </c>
      <c r="C144" s="283">
        <f t="shared" si="23"/>
        <v>0</v>
      </c>
      <c r="D144" s="284"/>
      <c r="E144" s="284"/>
      <c r="F144" s="284"/>
      <c r="G144" s="285"/>
      <c r="H144" s="286"/>
      <c r="I144" s="287"/>
    </row>
    <row r="145" spans="1:9" s="355" customFormat="1" ht="24">
      <c r="A145" s="281">
        <v>2362</v>
      </c>
      <c r="B145" s="306" t="s">
        <v>154</v>
      </c>
      <c r="C145" s="283">
        <f t="shared" si="23"/>
        <v>0</v>
      </c>
      <c r="D145" s="284"/>
      <c r="E145" s="284"/>
      <c r="F145" s="284"/>
      <c r="G145" s="285"/>
      <c r="H145" s="286"/>
      <c r="I145" s="287"/>
    </row>
    <row r="146" spans="1:9" s="355" customFormat="1" ht="12">
      <c r="A146" s="281">
        <v>2363</v>
      </c>
      <c r="B146" s="306" t="s">
        <v>155</v>
      </c>
      <c r="C146" s="283">
        <f t="shared" si="23"/>
        <v>0</v>
      </c>
      <c r="D146" s="284"/>
      <c r="E146" s="284"/>
      <c r="F146" s="284"/>
      <c r="G146" s="285"/>
      <c r="H146" s="286"/>
      <c r="I146" s="287"/>
    </row>
    <row r="147" spans="1:9" s="355" customFormat="1" ht="12">
      <c r="A147" s="281">
        <v>2364</v>
      </c>
      <c r="B147" s="306" t="s">
        <v>156</v>
      </c>
      <c r="C147" s="283">
        <f t="shared" si="23"/>
        <v>3000</v>
      </c>
      <c r="D147" s="284">
        <v>3000</v>
      </c>
      <c r="E147" s="284"/>
      <c r="F147" s="284"/>
      <c r="G147" s="285"/>
      <c r="H147" s="286"/>
      <c r="I147" s="287"/>
    </row>
    <row r="148" spans="1:9" s="355" customFormat="1" ht="9.75" customHeight="1">
      <c r="A148" s="281">
        <v>2365</v>
      </c>
      <c r="B148" s="306" t="s">
        <v>157</v>
      </c>
      <c r="C148" s="283">
        <f t="shared" si="23"/>
        <v>0</v>
      </c>
      <c r="D148" s="284"/>
      <c r="E148" s="284"/>
      <c r="F148" s="284"/>
      <c r="G148" s="285"/>
      <c r="H148" s="286"/>
      <c r="I148" s="287"/>
    </row>
    <row r="149" spans="1:9" s="355" customFormat="1" ht="9.75" customHeight="1">
      <c r="A149" s="281">
        <v>2366</v>
      </c>
      <c r="B149" s="306" t="s">
        <v>158</v>
      </c>
      <c r="C149" s="283">
        <f t="shared" si="23"/>
        <v>0</v>
      </c>
      <c r="D149" s="284"/>
      <c r="E149" s="284"/>
      <c r="F149" s="284"/>
      <c r="G149" s="285"/>
      <c r="H149" s="286"/>
      <c r="I149" s="287"/>
    </row>
    <row r="150" spans="1:9" s="355" customFormat="1" ht="12">
      <c r="A150" s="281">
        <v>2367</v>
      </c>
      <c r="B150" s="306" t="s">
        <v>159</v>
      </c>
      <c r="C150" s="283">
        <f t="shared" si="23"/>
        <v>0</v>
      </c>
      <c r="D150" s="284"/>
      <c r="E150" s="284"/>
      <c r="F150" s="284"/>
      <c r="G150" s="285"/>
      <c r="H150" s="286"/>
      <c r="I150" s="287"/>
    </row>
    <row r="151" spans="1:9" s="355" customFormat="1" ht="12">
      <c r="A151" s="281">
        <v>2368</v>
      </c>
      <c r="B151" s="306" t="s">
        <v>160</v>
      </c>
      <c r="C151" s="283">
        <f t="shared" si="23"/>
        <v>0</v>
      </c>
      <c r="D151" s="284"/>
      <c r="E151" s="284"/>
      <c r="F151" s="284"/>
      <c r="G151" s="285"/>
      <c r="H151" s="286"/>
      <c r="I151" s="287"/>
    </row>
    <row r="152" spans="1:9" s="355" customFormat="1" ht="36">
      <c r="A152" s="281">
        <v>2369</v>
      </c>
      <c r="B152" s="306" t="s">
        <v>161</v>
      </c>
      <c r="C152" s="283">
        <f t="shared" si="23"/>
        <v>0</v>
      </c>
      <c r="D152" s="284"/>
      <c r="E152" s="284"/>
      <c r="F152" s="284"/>
      <c r="G152" s="285"/>
      <c r="H152" s="286"/>
      <c r="I152" s="287"/>
    </row>
    <row r="153" spans="1:9" s="355" customFormat="1" ht="12">
      <c r="A153" s="348">
        <v>2370</v>
      </c>
      <c r="B153" s="349" t="s">
        <v>162</v>
      </c>
      <c r="C153" s="350">
        <f t="shared" si="23"/>
        <v>0</v>
      </c>
      <c r="D153" s="356"/>
      <c r="E153" s="356"/>
      <c r="F153" s="356"/>
      <c r="G153" s="357"/>
      <c r="H153" s="358"/>
      <c r="I153" s="359"/>
    </row>
    <row r="154" spans="1:9" s="355" customFormat="1" ht="12">
      <c r="A154" s="348">
        <v>2380</v>
      </c>
      <c r="B154" s="349" t="s">
        <v>163</v>
      </c>
      <c r="C154" s="350">
        <f t="shared" si="23"/>
        <v>928</v>
      </c>
      <c r="D154" s="351">
        <f aca="true" t="shared" si="33" ref="D154:I154">SUM(D155:D156)</f>
        <v>928</v>
      </c>
      <c r="E154" s="351">
        <f t="shared" si="33"/>
        <v>0</v>
      </c>
      <c r="F154" s="351">
        <f t="shared" si="33"/>
        <v>0</v>
      </c>
      <c r="G154" s="352">
        <f t="shared" si="33"/>
        <v>0</v>
      </c>
      <c r="H154" s="353">
        <f t="shared" si="33"/>
        <v>0</v>
      </c>
      <c r="I154" s="354">
        <f t="shared" si="33"/>
        <v>0</v>
      </c>
    </row>
    <row r="155" spans="1:9" s="355" customFormat="1" ht="12">
      <c r="A155" s="281">
        <v>2381</v>
      </c>
      <c r="B155" s="306" t="s">
        <v>164</v>
      </c>
      <c r="C155" s="283">
        <f t="shared" si="23"/>
        <v>300</v>
      </c>
      <c r="D155" s="284">
        <v>300</v>
      </c>
      <c r="E155" s="284"/>
      <c r="F155" s="284"/>
      <c r="G155" s="285"/>
      <c r="H155" s="286"/>
      <c r="I155" s="287"/>
    </row>
    <row r="156" spans="1:9" s="355" customFormat="1" ht="24">
      <c r="A156" s="281">
        <v>2389</v>
      </c>
      <c r="B156" s="306" t="s">
        <v>165</v>
      </c>
      <c r="C156" s="283">
        <f t="shared" si="23"/>
        <v>628</v>
      </c>
      <c r="D156" s="284">
        <v>628</v>
      </c>
      <c r="E156" s="284"/>
      <c r="F156" s="284"/>
      <c r="G156" s="285"/>
      <c r="H156" s="286"/>
      <c r="I156" s="287"/>
    </row>
    <row r="157" spans="1:9" s="355" customFormat="1" ht="12">
      <c r="A157" s="348">
        <v>2390</v>
      </c>
      <c r="B157" s="349" t="s">
        <v>166</v>
      </c>
      <c r="C157" s="350">
        <f t="shared" si="23"/>
        <v>150</v>
      </c>
      <c r="D157" s="356">
        <v>150</v>
      </c>
      <c r="E157" s="356"/>
      <c r="F157" s="356"/>
      <c r="G157" s="357"/>
      <c r="H157" s="358"/>
      <c r="I157" s="359"/>
    </row>
    <row r="158" spans="1:9" s="280" customFormat="1" ht="12">
      <c r="A158" s="296">
        <v>2400</v>
      </c>
      <c r="B158" s="344" t="s">
        <v>167</v>
      </c>
      <c r="C158" s="298">
        <f t="shared" si="23"/>
        <v>0</v>
      </c>
      <c r="D158" s="345">
        <f aca="true" t="shared" si="34" ref="D158:I158">SUM(D159:D161)</f>
        <v>0</v>
      </c>
      <c r="E158" s="345">
        <f t="shared" si="34"/>
        <v>0</v>
      </c>
      <c r="F158" s="345">
        <f t="shared" si="34"/>
        <v>0</v>
      </c>
      <c r="G158" s="346">
        <f t="shared" si="34"/>
        <v>0</v>
      </c>
      <c r="H158" s="304">
        <f t="shared" si="34"/>
        <v>0</v>
      </c>
      <c r="I158" s="347">
        <f t="shared" si="34"/>
        <v>0</v>
      </c>
    </row>
    <row r="159" spans="1:9" s="355" customFormat="1" ht="12">
      <c r="A159" s="348">
        <v>2410</v>
      </c>
      <c r="B159" s="349" t="s">
        <v>168</v>
      </c>
      <c r="C159" s="350">
        <f t="shared" si="23"/>
        <v>0</v>
      </c>
      <c r="D159" s="356"/>
      <c r="E159" s="356"/>
      <c r="F159" s="356"/>
      <c r="G159" s="357"/>
      <c r="H159" s="358"/>
      <c r="I159" s="359"/>
    </row>
    <row r="160" spans="1:9" s="355" customFormat="1" ht="24">
      <c r="A160" s="348">
        <v>2420</v>
      </c>
      <c r="B160" s="349" t="s">
        <v>169</v>
      </c>
      <c r="C160" s="350">
        <f t="shared" si="23"/>
        <v>0</v>
      </c>
      <c r="D160" s="356"/>
      <c r="E160" s="356"/>
      <c r="F160" s="356"/>
      <c r="G160" s="357"/>
      <c r="H160" s="358"/>
      <c r="I160" s="359"/>
    </row>
    <row r="161" spans="1:9" s="355" customFormat="1" ht="24">
      <c r="A161" s="348">
        <v>2490</v>
      </c>
      <c r="B161" s="349" t="s">
        <v>170</v>
      </c>
      <c r="C161" s="350">
        <f t="shared" si="23"/>
        <v>0</v>
      </c>
      <c r="D161" s="356"/>
      <c r="E161" s="356"/>
      <c r="F161" s="356"/>
      <c r="G161" s="357"/>
      <c r="H161" s="358"/>
      <c r="I161" s="359"/>
    </row>
    <row r="162" spans="1:9" s="280" customFormat="1" ht="24">
      <c r="A162" s="296">
        <v>2500</v>
      </c>
      <c r="B162" s="344" t="s">
        <v>171</v>
      </c>
      <c r="C162" s="298">
        <f t="shared" si="23"/>
        <v>1372</v>
      </c>
      <c r="D162" s="345">
        <f aca="true" t="shared" si="35" ref="D162:I162">D163</f>
        <v>1372</v>
      </c>
      <c r="E162" s="345">
        <f t="shared" si="35"/>
        <v>0</v>
      </c>
      <c r="F162" s="345">
        <f t="shared" si="35"/>
        <v>0</v>
      </c>
      <c r="G162" s="346">
        <f t="shared" si="35"/>
        <v>0</v>
      </c>
      <c r="H162" s="304">
        <f t="shared" si="35"/>
        <v>0</v>
      </c>
      <c r="I162" s="347">
        <f t="shared" si="35"/>
        <v>0</v>
      </c>
    </row>
    <row r="163" spans="1:9" s="280" customFormat="1" ht="24">
      <c r="A163" s="348">
        <v>2510</v>
      </c>
      <c r="B163" s="349" t="s">
        <v>171</v>
      </c>
      <c r="C163" s="350">
        <f t="shared" si="23"/>
        <v>1372</v>
      </c>
      <c r="D163" s="351">
        <f aca="true" t="shared" si="36" ref="D163:I163">SUM(D164:D167)</f>
        <v>1372</v>
      </c>
      <c r="E163" s="351">
        <f t="shared" si="36"/>
        <v>0</v>
      </c>
      <c r="F163" s="351">
        <f t="shared" si="36"/>
        <v>0</v>
      </c>
      <c r="G163" s="352">
        <f t="shared" si="36"/>
        <v>0</v>
      </c>
      <c r="H163" s="353">
        <f t="shared" si="36"/>
        <v>0</v>
      </c>
      <c r="I163" s="354">
        <f t="shared" si="36"/>
        <v>0</v>
      </c>
    </row>
    <row r="164" spans="1:9" s="280" customFormat="1" ht="24">
      <c r="A164" s="310">
        <v>2512</v>
      </c>
      <c r="B164" s="306" t="s">
        <v>172</v>
      </c>
      <c r="C164" s="283">
        <f t="shared" si="23"/>
        <v>0</v>
      </c>
      <c r="D164" s="284"/>
      <c r="E164" s="284"/>
      <c r="F164" s="284"/>
      <c r="G164" s="285"/>
      <c r="H164" s="286"/>
      <c r="I164" s="287"/>
    </row>
    <row r="165" spans="1:9" s="280" customFormat="1" ht="48">
      <c r="A165" s="310">
        <v>2513</v>
      </c>
      <c r="B165" s="306" t="s">
        <v>173</v>
      </c>
      <c r="C165" s="283">
        <f t="shared" si="23"/>
        <v>1112</v>
      </c>
      <c r="D165" s="284">
        <v>1112</v>
      </c>
      <c r="E165" s="284"/>
      <c r="F165" s="284"/>
      <c r="G165" s="285"/>
      <c r="H165" s="286"/>
      <c r="I165" s="287"/>
    </row>
    <row r="166" spans="1:9" s="280" customFormat="1" ht="24">
      <c r="A166" s="310">
        <v>2515</v>
      </c>
      <c r="B166" s="306" t="s">
        <v>174</v>
      </c>
      <c r="C166" s="283">
        <f t="shared" si="23"/>
        <v>0</v>
      </c>
      <c r="D166" s="284"/>
      <c r="E166" s="284"/>
      <c r="F166" s="284"/>
      <c r="G166" s="285"/>
      <c r="H166" s="286"/>
      <c r="I166" s="287"/>
    </row>
    <row r="167" spans="1:9" s="280" customFormat="1" ht="24">
      <c r="A167" s="310">
        <v>2519</v>
      </c>
      <c r="B167" s="306" t="s">
        <v>175</v>
      </c>
      <c r="C167" s="283">
        <f t="shared" si="23"/>
        <v>260</v>
      </c>
      <c r="D167" s="284">
        <v>260</v>
      </c>
      <c r="E167" s="284"/>
      <c r="F167" s="284"/>
      <c r="G167" s="285"/>
      <c r="H167" s="286"/>
      <c r="I167" s="287"/>
    </row>
    <row r="168" spans="1:9" s="280" customFormat="1" ht="48">
      <c r="A168" s="258">
        <v>2800</v>
      </c>
      <c r="B168" s="306" t="s">
        <v>176</v>
      </c>
      <c r="C168" s="298">
        <f t="shared" si="23"/>
        <v>0</v>
      </c>
      <c r="D168" s="345"/>
      <c r="E168" s="345"/>
      <c r="F168" s="345"/>
      <c r="G168" s="346"/>
      <c r="H168" s="304"/>
      <c r="I168" s="347"/>
    </row>
    <row r="169" spans="1:9" s="280" customFormat="1" ht="12">
      <c r="A169" s="337">
        <v>3000</v>
      </c>
      <c r="B169" s="338" t="s">
        <v>177</v>
      </c>
      <c r="C169" s="339">
        <f t="shared" si="23"/>
        <v>0</v>
      </c>
      <c r="D169" s="340">
        <f aca="true" t="shared" si="37" ref="D169:I169">SUM(D170,D175)</f>
        <v>0</v>
      </c>
      <c r="E169" s="340">
        <f t="shared" si="37"/>
        <v>0</v>
      </c>
      <c r="F169" s="340">
        <f t="shared" si="37"/>
        <v>0</v>
      </c>
      <c r="G169" s="340">
        <f t="shared" si="37"/>
        <v>0</v>
      </c>
      <c r="H169" s="340">
        <f t="shared" si="37"/>
        <v>0</v>
      </c>
      <c r="I169" s="343">
        <f t="shared" si="37"/>
        <v>0</v>
      </c>
    </row>
    <row r="170" spans="1:9" s="280" customFormat="1" ht="48">
      <c r="A170" s="296">
        <v>3200</v>
      </c>
      <c r="B170" s="344" t="s">
        <v>178</v>
      </c>
      <c r="C170" s="298">
        <f t="shared" si="23"/>
        <v>0</v>
      </c>
      <c r="D170" s="345">
        <f aca="true" t="shared" si="38" ref="D170:I170">SUM(D171)</f>
        <v>0</v>
      </c>
      <c r="E170" s="345">
        <f t="shared" si="38"/>
        <v>0</v>
      </c>
      <c r="F170" s="345">
        <f t="shared" si="38"/>
        <v>0</v>
      </c>
      <c r="G170" s="345">
        <f t="shared" si="38"/>
        <v>0</v>
      </c>
      <c r="H170" s="345">
        <f t="shared" si="38"/>
        <v>0</v>
      </c>
      <c r="I170" s="347">
        <f t="shared" si="38"/>
        <v>0</v>
      </c>
    </row>
    <row r="171" spans="1:9" s="280" customFormat="1" ht="36">
      <c r="A171" s="361">
        <v>3260</v>
      </c>
      <c r="B171" s="306" t="s">
        <v>179</v>
      </c>
      <c r="C171" s="283">
        <f t="shared" si="23"/>
        <v>0</v>
      </c>
      <c r="D171" s="284">
        <f aca="true" t="shared" si="39" ref="D171:I171">SUM(D172:D174)</f>
        <v>0</v>
      </c>
      <c r="E171" s="284">
        <f t="shared" si="39"/>
        <v>0</v>
      </c>
      <c r="F171" s="284">
        <f t="shared" si="39"/>
        <v>0</v>
      </c>
      <c r="G171" s="284">
        <f t="shared" si="39"/>
        <v>0</v>
      </c>
      <c r="H171" s="284">
        <f t="shared" si="39"/>
        <v>0</v>
      </c>
      <c r="I171" s="287">
        <f t="shared" si="39"/>
        <v>0</v>
      </c>
    </row>
    <row r="172" spans="1:9" s="280" customFormat="1" ht="36">
      <c r="A172" s="310">
        <v>3261</v>
      </c>
      <c r="B172" s="306" t="s">
        <v>180</v>
      </c>
      <c r="C172" s="283">
        <f aca="true" t="shared" si="40" ref="C172:C235">SUM(D172:I172)</f>
        <v>0</v>
      </c>
      <c r="D172" s="284"/>
      <c r="E172" s="284"/>
      <c r="F172" s="284"/>
      <c r="G172" s="285"/>
      <c r="H172" s="286"/>
      <c r="I172" s="287"/>
    </row>
    <row r="173" spans="1:9" s="280" customFormat="1" ht="24">
      <c r="A173" s="310">
        <v>3262</v>
      </c>
      <c r="B173" s="306" t="s">
        <v>181</v>
      </c>
      <c r="C173" s="283">
        <f t="shared" si="40"/>
        <v>0</v>
      </c>
      <c r="D173" s="284"/>
      <c r="E173" s="284"/>
      <c r="F173" s="284"/>
      <c r="G173" s="285"/>
      <c r="H173" s="286"/>
      <c r="I173" s="287"/>
    </row>
    <row r="174" spans="1:9" s="280" customFormat="1" ht="36">
      <c r="A174" s="310">
        <v>3263</v>
      </c>
      <c r="B174" s="306" t="s">
        <v>182</v>
      </c>
      <c r="C174" s="283">
        <f t="shared" si="40"/>
        <v>0</v>
      </c>
      <c r="D174" s="284"/>
      <c r="E174" s="284"/>
      <c r="F174" s="284"/>
      <c r="G174" s="285"/>
      <c r="H174" s="286"/>
      <c r="I174" s="287"/>
    </row>
    <row r="175" spans="1:9" s="280" customFormat="1" ht="60">
      <c r="A175" s="362">
        <v>3300</v>
      </c>
      <c r="B175" s="306" t="s">
        <v>183</v>
      </c>
      <c r="C175" s="283">
        <f t="shared" si="40"/>
        <v>0</v>
      </c>
      <c r="D175" s="284"/>
      <c r="E175" s="284"/>
      <c r="F175" s="284"/>
      <c r="G175" s="285"/>
      <c r="H175" s="286"/>
      <c r="I175" s="287"/>
    </row>
    <row r="176" spans="1:9" s="280" customFormat="1" ht="12">
      <c r="A176" s="363">
        <v>4000</v>
      </c>
      <c r="B176" s="338" t="s">
        <v>184</v>
      </c>
      <c r="C176" s="339">
        <f t="shared" si="40"/>
        <v>0</v>
      </c>
      <c r="D176" s="340">
        <f aca="true" t="shared" si="41" ref="D176:I176">SUM(D177,D180)</f>
        <v>0</v>
      </c>
      <c r="E176" s="340">
        <f t="shared" si="41"/>
        <v>0</v>
      </c>
      <c r="F176" s="340">
        <f t="shared" si="41"/>
        <v>0</v>
      </c>
      <c r="G176" s="340">
        <f t="shared" si="41"/>
        <v>0</v>
      </c>
      <c r="H176" s="340">
        <f t="shared" si="41"/>
        <v>0</v>
      </c>
      <c r="I176" s="343">
        <f t="shared" si="41"/>
        <v>0</v>
      </c>
    </row>
    <row r="177" spans="1:9" s="280" customFormat="1" ht="24">
      <c r="A177" s="364">
        <v>4200</v>
      </c>
      <c r="B177" s="344" t="s">
        <v>185</v>
      </c>
      <c r="C177" s="298">
        <f t="shared" si="40"/>
        <v>0</v>
      </c>
      <c r="D177" s="345">
        <f aca="true" t="shared" si="42" ref="D177:I177">SUM(D178,D179)</f>
        <v>0</v>
      </c>
      <c r="E177" s="345">
        <f t="shared" si="42"/>
        <v>0</v>
      </c>
      <c r="F177" s="345">
        <f t="shared" si="42"/>
        <v>0</v>
      </c>
      <c r="G177" s="345">
        <f t="shared" si="42"/>
        <v>0</v>
      </c>
      <c r="H177" s="345">
        <f t="shared" si="42"/>
        <v>0</v>
      </c>
      <c r="I177" s="347">
        <f t="shared" si="42"/>
        <v>0</v>
      </c>
    </row>
    <row r="178" spans="1:9" s="280" customFormat="1" ht="24">
      <c r="A178" s="361">
        <v>4240</v>
      </c>
      <c r="B178" s="306" t="s">
        <v>186</v>
      </c>
      <c r="C178" s="283">
        <f t="shared" si="40"/>
        <v>0</v>
      </c>
      <c r="D178" s="284"/>
      <c r="E178" s="284"/>
      <c r="F178" s="284"/>
      <c r="G178" s="285"/>
      <c r="H178" s="286"/>
      <c r="I178" s="287"/>
    </row>
    <row r="179" spans="1:9" s="280" customFormat="1" ht="24">
      <c r="A179" s="361">
        <v>4250</v>
      </c>
      <c r="B179" s="306" t="s">
        <v>187</v>
      </c>
      <c r="C179" s="283">
        <f t="shared" si="40"/>
        <v>0</v>
      </c>
      <c r="D179" s="284"/>
      <c r="E179" s="284"/>
      <c r="F179" s="284"/>
      <c r="G179" s="285"/>
      <c r="H179" s="286"/>
      <c r="I179" s="287"/>
    </row>
    <row r="180" spans="1:9" s="280" customFormat="1" ht="12">
      <c r="A180" s="296">
        <v>4300</v>
      </c>
      <c r="B180" s="344" t="s">
        <v>188</v>
      </c>
      <c r="C180" s="298">
        <f t="shared" si="40"/>
        <v>0</v>
      </c>
      <c r="D180" s="345">
        <f aca="true" t="shared" si="43" ref="D180:I180">SUM(D181)</f>
        <v>0</v>
      </c>
      <c r="E180" s="345">
        <f t="shared" si="43"/>
        <v>0</v>
      </c>
      <c r="F180" s="345">
        <f t="shared" si="43"/>
        <v>0</v>
      </c>
      <c r="G180" s="345">
        <f t="shared" si="43"/>
        <v>0</v>
      </c>
      <c r="H180" s="345">
        <f t="shared" si="43"/>
        <v>0</v>
      </c>
      <c r="I180" s="347">
        <f t="shared" si="43"/>
        <v>0</v>
      </c>
    </row>
    <row r="181" spans="1:9" s="280" customFormat="1" ht="24">
      <c r="A181" s="348">
        <v>4310</v>
      </c>
      <c r="B181" s="306" t="s">
        <v>189</v>
      </c>
      <c r="C181" s="350">
        <f t="shared" si="40"/>
        <v>0</v>
      </c>
      <c r="D181" s="365">
        <f aca="true" t="shared" si="44" ref="D181:I181">SUM(D182:D182)</f>
        <v>0</v>
      </c>
      <c r="E181" s="365">
        <f t="shared" si="44"/>
        <v>0</v>
      </c>
      <c r="F181" s="365">
        <f t="shared" si="44"/>
        <v>0</v>
      </c>
      <c r="G181" s="365">
        <f t="shared" si="44"/>
        <v>0</v>
      </c>
      <c r="H181" s="365">
        <f t="shared" si="44"/>
        <v>0</v>
      </c>
      <c r="I181" s="366">
        <f t="shared" si="44"/>
        <v>0</v>
      </c>
    </row>
    <row r="182" spans="1:9" s="280" customFormat="1" ht="48">
      <c r="A182" s="310">
        <v>4311</v>
      </c>
      <c r="B182" s="306" t="s">
        <v>190</v>
      </c>
      <c r="C182" s="350">
        <f t="shared" si="40"/>
        <v>0</v>
      </c>
      <c r="D182" s="365"/>
      <c r="E182" s="365"/>
      <c r="F182" s="365"/>
      <c r="G182" s="367"/>
      <c r="H182" s="311"/>
      <c r="I182" s="366"/>
    </row>
    <row r="183" spans="1:9" s="295" customFormat="1" ht="24">
      <c r="A183" s="368"/>
      <c r="B183" s="258" t="s">
        <v>191</v>
      </c>
      <c r="C183" s="332">
        <f t="shared" si="40"/>
        <v>2900</v>
      </c>
      <c r="D183" s="333">
        <f aca="true" t="shared" si="45" ref="D183:I183">SUM(D184,D220,D248,D273)</f>
        <v>2900</v>
      </c>
      <c r="E183" s="333">
        <f t="shared" si="45"/>
        <v>0</v>
      </c>
      <c r="F183" s="333">
        <f t="shared" si="45"/>
        <v>0</v>
      </c>
      <c r="G183" s="333">
        <f t="shared" si="45"/>
        <v>0</v>
      </c>
      <c r="H183" s="333">
        <f t="shared" si="45"/>
        <v>0</v>
      </c>
      <c r="I183" s="336">
        <f t="shared" si="45"/>
        <v>0</v>
      </c>
    </row>
    <row r="184" spans="1:9" s="280" customFormat="1" ht="12">
      <c r="A184" s="337">
        <v>5000</v>
      </c>
      <c r="B184" s="338" t="s">
        <v>192</v>
      </c>
      <c r="C184" s="339">
        <f t="shared" si="40"/>
        <v>2900</v>
      </c>
      <c r="D184" s="340">
        <f aca="true" t="shared" si="46" ref="D184:I184">D185+D193</f>
        <v>2900</v>
      </c>
      <c r="E184" s="340">
        <f t="shared" si="46"/>
        <v>0</v>
      </c>
      <c r="F184" s="340">
        <f t="shared" si="46"/>
        <v>0</v>
      </c>
      <c r="G184" s="340">
        <f t="shared" si="46"/>
        <v>0</v>
      </c>
      <c r="H184" s="340">
        <f t="shared" si="46"/>
        <v>0</v>
      </c>
      <c r="I184" s="343">
        <f t="shared" si="46"/>
        <v>0</v>
      </c>
    </row>
    <row r="185" spans="1:9" s="280" customFormat="1" ht="12">
      <c r="A185" s="296">
        <v>5100</v>
      </c>
      <c r="B185" s="344" t="s">
        <v>193</v>
      </c>
      <c r="C185" s="298">
        <f t="shared" si="40"/>
        <v>0</v>
      </c>
      <c r="D185" s="345">
        <f aca="true" t="shared" si="47" ref="D185:I185">D186+D187+D190+D191+D192</f>
        <v>0</v>
      </c>
      <c r="E185" s="345">
        <f t="shared" si="47"/>
        <v>0</v>
      </c>
      <c r="F185" s="345">
        <f t="shared" si="47"/>
        <v>0</v>
      </c>
      <c r="G185" s="346">
        <f t="shared" si="47"/>
        <v>0</v>
      </c>
      <c r="H185" s="304">
        <f t="shared" si="47"/>
        <v>0</v>
      </c>
      <c r="I185" s="347">
        <f t="shared" si="47"/>
        <v>0</v>
      </c>
    </row>
    <row r="186" spans="1:9" s="280" customFormat="1" ht="24">
      <c r="A186" s="348">
        <v>5110</v>
      </c>
      <c r="B186" s="349" t="s">
        <v>194</v>
      </c>
      <c r="C186" s="350">
        <f t="shared" si="40"/>
        <v>0</v>
      </c>
      <c r="D186" s="356"/>
      <c r="E186" s="356"/>
      <c r="F186" s="356"/>
      <c r="G186" s="357"/>
      <c r="H186" s="358"/>
      <c r="I186" s="359"/>
    </row>
    <row r="187" spans="1:9" s="280" customFormat="1" ht="24">
      <c r="A187" s="348">
        <v>5120</v>
      </c>
      <c r="B187" s="349" t="s">
        <v>195</v>
      </c>
      <c r="C187" s="350">
        <f t="shared" si="40"/>
        <v>0</v>
      </c>
      <c r="D187" s="351">
        <f aca="true" t="shared" si="48" ref="D187:I187">D188+D189</f>
        <v>0</v>
      </c>
      <c r="E187" s="351">
        <f t="shared" si="48"/>
        <v>0</v>
      </c>
      <c r="F187" s="351">
        <f t="shared" si="48"/>
        <v>0</v>
      </c>
      <c r="G187" s="352">
        <f t="shared" si="48"/>
        <v>0</v>
      </c>
      <c r="H187" s="353">
        <f t="shared" si="48"/>
        <v>0</v>
      </c>
      <c r="I187" s="354">
        <f t="shared" si="48"/>
        <v>0</v>
      </c>
    </row>
    <row r="188" spans="1:9" s="280" customFormat="1" ht="12">
      <c r="A188" s="310">
        <v>5121</v>
      </c>
      <c r="B188" s="306" t="s">
        <v>196</v>
      </c>
      <c r="C188" s="283">
        <f t="shared" si="40"/>
        <v>0</v>
      </c>
      <c r="D188" s="284"/>
      <c r="E188" s="284"/>
      <c r="F188" s="284"/>
      <c r="G188" s="285"/>
      <c r="H188" s="286"/>
      <c r="I188" s="287"/>
    </row>
    <row r="189" spans="1:9" s="280" customFormat="1" ht="36">
      <c r="A189" s="310">
        <v>5129</v>
      </c>
      <c r="B189" s="306" t="s">
        <v>197</v>
      </c>
      <c r="C189" s="283">
        <f t="shared" si="40"/>
        <v>0</v>
      </c>
      <c r="D189" s="284"/>
      <c r="E189" s="284"/>
      <c r="F189" s="284"/>
      <c r="G189" s="285"/>
      <c r="H189" s="286"/>
      <c r="I189" s="287"/>
    </row>
    <row r="190" spans="1:9" s="280" customFormat="1" ht="12">
      <c r="A190" s="348">
        <v>5130</v>
      </c>
      <c r="B190" s="349" t="s">
        <v>198</v>
      </c>
      <c r="C190" s="350">
        <f t="shared" si="40"/>
        <v>0</v>
      </c>
      <c r="D190" s="356"/>
      <c r="E190" s="356"/>
      <c r="F190" s="356"/>
      <c r="G190" s="357"/>
      <c r="H190" s="358"/>
      <c r="I190" s="359"/>
    </row>
    <row r="191" spans="1:9" s="280" customFormat="1" ht="12" customHeight="1">
      <c r="A191" s="348">
        <v>5140</v>
      </c>
      <c r="B191" s="349" t="s">
        <v>199</v>
      </c>
      <c r="C191" s="350">
        <f t="shared" si="40"/>
        <v>0</v>
      </c>
      <c r="D191" s="356"/>
      <c r="E191" s="356"/>
      <c r="F191" s="356"/>
      <c r="G191" s="357"/>
      <c r="H191" s="358"/>
      <c r="I191" s="359"/>
    </row>
    <row r="192" spans="1:9" s="280" customFormat="1" ht="36">
      <c r="A192" s="348">
        <v>5170</v>
      </c>
      <c r="B192" s="349" t="s">
        <v>200</v>
      </c>
      <c r="C192" s="350">
        <f t="shared" si="40"/>
        <v>0</v>
      </c>
      <c r="D192" s="356"/>
      <c r="E192" s="356"/>
      <c r="F192" s="356"/>
      <c r="G192" s="357"/>
      <c r="H192" s="358"/>
      <c r="I192" s="359"/>
    </row>
    <row r="193" spans="1:9" s="280" customFormat="1" ht="12">
      <c r="A193" s="296">
        <v>5200</v>
      </c>
      <c r="B193" s="344" t="s">
        <v>201</v>
      </c>
      <c r="C193" s="298">
        <f t="shared" si="40"/>
        <v>2900</v>
      </c>
      <c r="D193" s="345">
        <f aca="true" t="shared" si="49" ref="D193:I193">D194+D204+D205+D215+D216+D217+D219</f>
        <v>2900</v>
      </c>
      <c r="E193" s="345">
        <f t="shared" si="49"/>
        <v>0</v>
      </c>
      <c r="F193" s="345">
        <f t="shared" si="49"/>
        <v>0</v>
      </c>
      <c r="G193" s="346">
        <f t="shared" si="49"/>
        <v>0</v>
      </c>
      <c r="H193" s="304">
        <f t="shared" si="49"/>
        <v>0</v>
      </c>
      <c r="I193" s="347">
        <f t="shared" si="49"/>
        <v>0</v>
      </c>
    </row>
    <row r="194" spans="1:9" s="280" customFormat="1" ht="12">
      <c r="A194" s="348">
        <v>5210</v>
      </c>
      <c r="B194" s="349" t="s">
        <v>202</v>
      </c>
      <c r="C194" s="350">
        <f t="shared" si="40"/>
        <v>0</v>
      </c>
      <c r="D194" s="351">
        <f aca="true" t="shared" si="50" ref="D194:I194">SUM(D195:D203)</f>
        <v>0</v>
      </c>
      <c r="E194" s="351">
        <f t="shared" si="50"/>
        <v>0</v>
      </c>
      <c r="F194" s="351">
        <f t="shared" si="50"/>
        <v>0</v>
      </c>
      <c r="G194" s="352">
        <f t="shared" si="50"/>
        <v>0</v>
      </c>
      <c r="H194" s="353">
        <f t="shared" si="50"/>
        <v>0</v>
      </c>
      <c r="I194" s="354">
        <f t="shared" si="50"/>
        <v>0</v>
      </c>
    </row>
    <row r="195" spans="1:9" s="280" customFormat="1" ht="12">
      <c r="A195" s="310">
        <v>5211</v>
      </c>
      <c r="B195" s="306" t="s">
        <v>203</v>
      </c>
      <c r="C195" s="283">
        <f t="shared" si="40"/>
        <v>0</v>
      </c>
      <c r="D195" s="284"/>
      <c r="E195" s="284"/>
      <c r="F195" s="284"/>
      <c r="G195" s="285"/>
      <c r="H195" s="286"/>
      <c r="I195" s="287"/>
    </row>
    <row r="196" spans="1:9" s="280" customFormat="1" ht="12">
      <c r="A196" s="310">
        <v>5212</v>
      </c>
      <c r="B196" s="306" t="s">
        <v>204</v>
      </c>
      <c r="C196" s="283">
        <f t="shared" si="40"/>
        <v>0</v>
      </c>
      <c r="D196" s="284"/>
      <c r="E196" s="284"/>
      <c r="F196" s="284"/>
      <c r="G196" s="285"/>
      <c r="H196" s="286"/>
      <c r="I196" s="287"/>
    </row>
    <row r="197" spans="1:9" s="280" customFormat="1" ht="12">
      <c r="A197" s="310">
        <v>5213</v>
      </c>
      <c r="B197" s="306" t="s">
        <v>205</v>
      </c>
      <c r="C197" s="283">
        <f t="shared" si="40"/>
        <v>0</v>
      </c>
      <c r="D197" s="284"/>
      <c r="E197" s="284"/>
      <c r="F197" s="284"/>
      <c r="G197" s="285"/>
      <c r="H197" s="286"/>
      <c r="I197" s="287"/>
    </row>
    <row r="198" spans="1:9" s="280" customFormat="1" ht="12">
      <c r="A198" s="310">
        <v>5214</v>
      </c>
      <c r="B198" s="306" t="s">
        <v>206</v>
      </c>
      <c r="C198" s="283">
        <f t="shared" si="40"/>
        <v>0</v>
      </c>
      <c r="D198" s="284"/>
      <c r="E198" s="284"/>
      <c r="F198" s="284"/>
      <c r="G198" s="285"/>
      <c r="H198" s="286"/>
      <c r="I198" s="287"/>
    </row>
    <row r="199" spans="1:9" s="280" customFormat="1" ht="12">
      <c r="A199" s="282">
        <v>5215</v>
      </c>
      <c r="B199" s="306" t="s">
        <v>207</v>
      </c>
      <c r="C199" s="283">
        <f t="shared" si="40"/>
        <v>0</v>
      </c>
      <c r="D199" s="284"/>
      <c r="E199" s="284"/>
      <c r="F199" s="284"/>
      <c r="G199" s="285"/>
      <c r="H199" s="286"/>
      <c r="I199" s="287"/>
    </row>
    <row r="200" spans="1:9" s="280" customFormat="1" ht="24">
      <c r="A200" s="310">
        <v>5216</v>
      </c>
      <c r="B200" s="306" t="s">
        <v>208</v>
      </c>
      <c r="C200" s="283">
        <f t="shared" si="40"/>
        <v>0</v>
      </c>
      <c r="D200" s="284"/>
      <c r="E200" s="284"/>
      <c r="F200" s="284"/>
      <c r="G200" s="285"/>
      <c r="H200" s="286"/>
      <c r="I200" s="287"/>
    </row>
    <row r="201" spans="1:9" s="280" customFormat="1" ht="12">
      <c r="A201" s="310">
        <v>5217</v>
      </c>
      <c r="B201" s="306" t="s">
        <v>209</v>
      </c>
      <c r="C201" s="283">
        <f t="shared" si="40"/>
        <v>0</v>
      </c>
      <c r="D201" s="284"/>
      <c r="E201" s="284"/>
      <c r="F201" s="284"/>
      <c r="G201" s="285"/>
      <c r="H201" s="286"/>
      <c r="I201" s="287"/>
    </row>
    <row r="202" spans="1:9" s="280" customFormat="1" ht="12">
      <c r="A202" s="310">
        <v>5218</v>
      </c>
      <c r="B202" s="306" t="s">
        <v>210</v>
      </c>
      <c r="C202" s="283">
        <f t="shared" si="40"/>
        <v>0</v>
      </c>
      <c r="D202" s="284"/>
      <c r="E202" s="284"/>
      <c r="F202" s="284"/>
      <c r="G202" s="285"/>
      <c r="H202" s="286"/>
      <c r="I202" s="287"/>
    </row>
    <row r="203" spans="1:9" s="280" customFormat="1" ht="12">
      <c r="A203" s="310">
        <v>5219</v>
      </c>
      <c r="B203" s="306" t="s">
        <v>211</v>
      </c>
      <c r="C203" s="283">
        <f t="shared" si="40"/>
        <v>0</v>
      </c>
      <c r="D203" s="284"/>
      <c r="E203" s="284"/>
      <c r="F203" s="284"/>
      <c r="G203" s="285"/>
      <c r="H203" s="286"/>
      <c r="I203" s="287"/>
    </row>
    <row r="204" spans="1:9" s="280" customFormat="1" ht="13.5" customHeight="1">
      <c r="A204" s="348">
        <v>5220</v>
      </c>
      <c r="B204" s="349" t="s">
        <v>212</v>
      </c>
      <c r="C204" s="350">
        <f t="shared" si="40"/>
        <v>0</v>
      </c>
      <c r="D204" s="356"/>
      <c r="E204" s="356"/>
      <c r="F204" s="356"/>
      <c r="G204" s="357"/>
      <c r="H204" s="358"/>
      <c r="I204" s="359"/>
    </row>
    <row r="205" spans="1:9" s="280" customFormat="1" ht="12">
      <c r="A205" s="348">
        <v>5230</v>
      </c>
      <c r="B205" s="349" t="s">
        <v>213</v>
      </c>
      <c r="C205" s="350">
        <f t="shared" si="40"/>
        <v>2900</v>
      </c>
      <c r="D205" s="351">
        <f aca="true" t="shared" si="51" ref="D205:I205">SUM(D206:D214)</f>
        <v>2900</v>
      </c>
      <c r="E205" s="351">
        <f t="shared" si="51"/>
        <v>0</v>
      </c>
      <c r="F205" s="351">
        <f t="shared" si="51"/>
        <v>0</v>
      </c>
      <c r="G205" s="352">
        <f t="shared" si="51"/>
        <v>0</v>
      </c>
      <c r="H205" s="353">
        <f t="shared" si="51"/>
        <v>0</v>
      </c>
      <c r="I205" s="354">
        <f t="shared" si="51"/>
        <v>0</v>
      </c>
    </row>
    <row r="206" spans="1:9" s="280" customFormat="1" ht="12">
      <c r="A206" s="310">
        <v>5231</v>
      </c>
      <c r="B206" s="306" t="s">
        <v>214</v>
      </c>
      <c r="C206" s="283">
        <f t="shared" si="40"/>
        <v>0</v>
      </c>
      <c r="D206" s="284"/>
      <c r="E206" s="284"/>
      <c r="F206" s="284"/>
      <c r="G206" s="285"/>
      <c r="H206" s="286"/>
      <c r="I206" s="287"/>
    </row>
    <row r="207" spans="1:9" s="280" customFormat="1" ht="12">
      <c r="A207" s="282">
        <v>5232</v>
      </c>
      <c r="B207" s="306" t="s">
        <v>215</v>
      </c>
      <c r="C207" s="283">
        <f t="shared" si="40"/>
        <v>2900</v>
      </c>
      <c r="D207" s="284">
        <v>2900</v>
      </c>
      <c r="E207" s="284"/>
      <c r="F207" s="284"/>
      <c r="G207" s="285"/>
      <c r="H207" s="286"/>
      <c r="I207" s="287"/>
    </row>
    <row r="208" spans="1:9" s="280" customFormat="1" ht="12">
      <c r="A208" s="310">
        <v>5233</v>
      </c>
      <c r="B208" s="306" t="s">
        <v>216</v>
      </c>
      <c r="C208" s="283">
        <f t="shared" si="40"/>
        <v>0</v>
      </c>
      <c r="D208" s="284"/>
      <c r="E208" s="284"/>
      <c r="F208" s="284"/>
      <c r="G208" s="285"/>
      <c r="H208" s="286"/>
      <c r="I208" s="287"/>
    </row>
    <row r="209" spans="1:9" s="280" customFormat="1" ht="24">
      <c r="A209" s="310">
        <v>5234</v>
      </c>
      <c r="B209" s="306" t="s">
        <v>217</v>
      </c>
      <c r="C209" s="283">
        <f t="shared" si="40"/>
        <v>0</v>
      </c>
      <c r="D209" s="284"/>
      <c r="E209" s="284"/>
      <c r="F209" s="284"/>
      <c r="G209" s="285"/>
      <c r="H209" s="286"/>
      <c r="I209" s="287"/>
    </row>
    <row r="210" spans="1:9" s="280" customFormat="1" ht="12">
      <c r="A210" s="282">
        <v>5235</v>
      </c>
      <c r="B210" s="306" t="s">
        <v>218</v>
      </c>
      <c r="C210" s="283">
        <f t="shared" si="40"/>
        <v>0</v>
      </c>
      <c r="D210" s="284"/>
      <c r="E210" s="284"/>
      <c r="F210" s="284"/>
      <c r="G210" s="285"/>
      <c r="H210" s="286"/>
      <c r="I210" s="287"/>
    </row>
    <row r="211" spans="1:9" s="280" customFormat="1" ht="24">
      <c r="A211" s="310">
        <v>5236</v>
      </c>
      <c r="B211" s="306" t="s">
        <v>219</v>
      </c>
      <c r="C211" s="283">
        <f t="shared" si="40"/>
        <v>0</v>
      </c>
      <c r="D211" s="284"/>
      <c r="E211" s="284"/>
      <c r="F211" s="284"/>
      <c r="G211" s="285"/>
      <c r="H211" s="286"/>
      <c r="I211" s="287"/>
    </row>
    <row r="212" spans="1:9" s="280" customFormat="1" ht="14.25" customHeight="1">
      <c r="A212" s="282">
        <v>5237</v>
      </c>
      <c r="B212" s="306" t="s">
        <v>220</v>
      </c>
      <c r="C212" s="283">
        <f t="shared" si="40"/>
        <v>0</v>
      </c>
      <c r="D212" s="284"/>
      <c r="E212" s="284"/>
      <c r="F212" s="284"/>
      <c r="G212" s="285"/>
      <c r="H212" s="286"/>
      <c r="I212" s="287"/>
    </row>
    <row r="213" spans="1:9" s="280" customFormat="1" ht="24">
      <c r="A213" s="310">
        <v>5238</v>
      </c>
      <c r="B213" s="306" t="s">
        <v>221</v>
      </c>
      <c r="C213" s="283">
        <f t="shared" si="40"/>
        <v>0</v>
      </c>
      <c r="D213" s="284"/>
      <c r="E213" s="284"/>
      <c r="F213" s="284"/>
      <c r="G213" s="285"/>
      <c r="H213" s="286"/>
      <c r="I213" s="287"/>
    </row>
    <row r="214" spans="1:9" s="280" customFormat="1" ht="24">
      <c r="A214" s="310">
        <v>5239</v>
      </c>
      <c r="B214" s="306" t="s">
        <v>222</v>
      </c>
      <c r="C214" s="283">
        <f t="shared" si="40"/>
        <v>0</v>
      </c>
      <c r="D214" s="284"/>
      <c r="E214" s="284"/>
      <c r="F214" s="284"/>
      <c r="G214" s="285"/>
      <c r="H214" s="286"/>
      <c r="I214" s="287"/>
    </row>
    <row r="215" spans="1:9" s="280" customFormat="1" ht="24">
      <c r="A215" s="348">
        <v>5240</v>
      </c>
      <c r="B215" s="349" t="s">
        <v>223</v>
      </c>
      <c r="C215" s="350">
        <f t="shared" si="40"/>
        <v>0</v>
      </c>
      <c r="D215" s="356"/>
      <c r="E215" s="356"/>
      <c r="F215" s="356"/>
      <c r="G215" s="356"/>
      <c r="H215" s="356"/>
      <c r="I215" s="359"/>
    </row>
    <row r="216" spans="1:9" s="280" customFormat="1" ht="22.5" customHeight="1">
      <c r="A216" s="348">
        <v>5250</v>
      </c>
      <c r="B216" s="349" t="s">
        <v>224</v>
      </c>
      <c r="C216" s="350">
        <f t="shared" si="40"/>
        <v>0</v>
      </c>
      <c r="D216" s="356"/>
      <c r="E216" s="356"/>
      <c r="F216" s="356"/>
      <c r="G216" s="357"/>
      <c r="H216" s="358"/>
      <c r="I216" s="359"/>
    </row>
    <row r="217" spans="1:9" s="280" customFormat="1" ht="12">
      <c r="A217" s="348">
        <v>5260</v>
      </c>
      <c r="B217" s="349" t="s">
        <v>225</v>
      </c>
      <c r="C217" s="350">
        <f t="shared" si="40"/>
        <v>0</v>
      </c>
      <c r="D217" s="351">
        <f aca="true" t="shared" si="52" ref="D217:I217">SUM(D218)</f>
        <v>0</v>
      </c>
      <c r="E217" s="351">
        <f t="shared" si="52"/>
        <v>0</v>
      </c>
      <c r="F217" s="351">
        <f t="shared" si="52"/>
        <v>0</v>
      </c>
      <c r="G217" s="352">
        <f t="shared" si="52"/>
        <v>0</v>
      </c>
      <c r="H217" s="353">
        <f t="shared" si="52"/>
        <v>0</v>
      </c>
      <c r="I217" s="354">
        <f t="shared" si="52"/>
        <v>0</v>
      </c>
    </row>
    <row r="218" spans="1:9" s="280" customFormat="1" ht="24">
      <c r="A218" s="310">
        <v>5269</v>
      </c>
      <c r="B218" s="306" t="s">
        <v>226</v>
      </c>
      <c r="C218" s="283">
        <f t="shared" si="40"/>
        <v>0</v>
      </c>
      <c r="D218" s="284"/>
      <c r="E218" s="284"/>
      <c r="F218" s="284"/>
      <c r="G218" s="285"/>
      <c r="H218" s="286"/>
      <c r="I218" s="287"/>
    </row>
    <row r="219" spans="1:9" s="280" customFormat="1" ht="24">
      <c r="A219" s="348">
        <v>5270</v>
      </c>
      <c r="B219" s="349" t="s">
        <v>227</v>
      </c>
      <c r="C219" s="350">
        <f t="shared" si="40"/>
        <v>0</v>
      </c>
      <c r="D219" s="356"/>
      <c r="E219" s="356"/>
      <c r="F219" s="356"/>
      <c r="G219" s="357"/>
      <c r="H219" s="358"/>
      <c r="I219" s="359"/>
    </row>
    <row r="220" spans="1:9" s="280" customFormat="1" ht="12">
      <c r="A220" s="337">
        <v>6000</v>
      </c>
      <c r="B220" s="338" t="s">
        <v>228</v>
      </c>
      <c r="C220" s="339">
        <f t="shared" si="40"/>
        <v>0</v>
      </c>
      <c r="D220" s="340">
        <f aca="true" t="shared" si="53" ref="D220:I220">D221+D231+D240</f>
        <v>0</v>
      </c>
      <c r="E220" s="340">
        <f t="shared" si="53"/>
        <v>0</v>
      </c>
      <c r="F220" s="340">
        <f t="shared" si="53"/>
        <v>0</v>
      </c>
      <c r="G220" s="341">
        <f t="shared" si="53"/>
        <v>0</v>
      </c>
      <c r="H220" s="342">
        <f t="shared" si="53"/>
        <v>0</v>
      </c>
      <c r="I220" s="343">
        <f t="shared" si="53"/>
        <v>0</v>
      </c>
    </row>
    <row r="221" spans="1:9" s="280" customFormat="1" ht="24">
      <c r="A221" s="296">
        <v>6200</v>
      </c>
      <c r="B221" s="369" t="s">
        <v>229</v>
      </c>
      <c r="C221" s="298">
        <f t="shared" si="40"/>
        <v>0</v>
      </c>
      <c r="D221" s="345">
        <f aca="true" t="shared" si="54" ref="D221:I221">SUM(D222,D223,D229,D230)</f>
        <v>0</v>
      </c>
      <c r="E221" s="345">
        <f t="shared" si="54"/>
        <v>0</v>
      </c>
      <c r="F221" s="345">
        <f t="shared" si="54"/>
        <v>0</v>
      </c>
      <c r="G221" s="345">
        <f t="shared" si="54"/>
        <v>0</v>
      </c>
      <c r="H221" s="345">
        <f t="shared" si="54"/>
        <v>0</v>
      </c>
      <c r="I221" s="347">
        <f t="shared" si="54"/>
        <v>0</v>
      </c>
    </row>
    <row r="222" spans="1:9" s="280" customFormat="1" ht="24">
      <c r="A222" s="370">
        <v>6220</v>
      </c>
      <c r="B222" s="349" t="s">
        <v>230</v>
      </c>
      <c r="C222" s="351">
        <f t="shared" si="40"/>
        <v>0</v>
      </c>
      <c r="D222" s="356"/>
      <c r="E222" s="356"/>
      <c r="F222" s="356"/>
      <c r="G222" s="356"/>
      <c r="H222" s="356"/>
      <c r="I222" s="359"/>
    </row>
    <row r="223" spans="1:9" s="280" customFormat="1" ht="14.25" customHeight="1">
      <c r="A223" s="371">
        <v>6250</v>
      </c>
      <c r="B223" s="372" t="s">
        <v>231</v>
      </c>
      <c r="C223" s="373">
        <f t="shared" si="40"/>
        <v>0</v>
      </c>
      <c r="D223" s="373">
        <f aca="true" t="shared" si="55" ref="D223:I223">SUM(D224:D228)</f>
        <v>0</v>
      </c>
      <c r="E223" s="373">
        <f t="shared" si="55"/>
        <v>0</v>
      </c>
      <c r="F223" s="373">
        <f t="shared" si="55"/>
        <v>0</v>
      </c>
      <c r="G223" s="373">
        <f t="shared" si="55"/>
        <v>0</v>
      </c>
      <c r="H223" s="373">
        <f t="shared" si="55"/>
        <v>0</v>
      </c>
      <c r="I223" s="374">
        <f t="shared" si="55"/>
        <v>0</v>
      </c>
    </row>
    <row r="224" spans="1:9" s="280" customFormat="1" ht="14.25" customHeight="1">
      <c r="A224" s="375">
        <v>6252</v>
      </c>
      <c r="B224" s="372" t="s">
        <v>232</v>
      </c>
      <c r="C224" s="373">
        <f t="shared" si="40"/>
        <v>0</v>
      </c>
      <c r="D224" s="376"/>
      <c r="E224" s="376"/>
      <c r="F224" s="376"/>
      <c r="G224" s="376"/>
      <c r="H224" s="376"/>
      <c r="I224" s="377"/>
    </row>
    <row r="225" spans="1:9" s="280" customFormat="1" ht="14.25" customHeight="1">
      <c r="A225" s="375">
        <v>6253</v>
      </c>
      <c r="B225" s="372" t="s">
        <v>233</v>
      </c>
      <c r="C225" s="373">
        <f t="shared" si="40"/>
        <v>0</v>
      </c>
      <c r="D225" s="376"/>
      <c r="E225" s="376"/>
      <c r="F225" s="376"/>
      <c r="G225" s="376"/>
      <c r="H225" s="376"/>
      <c r="I225" s="377"/>
    </row>
    <row r="226" spans="1:9" s="280" customFormat="1" ht="24">
      <c r="A226" s="375">
        <v>6254</v>
      </c>
      <c r="B226" s="372" t="s">
        <v>234</v>
      </c>
      <c r="C226" s="373">
        <f t="shared" si="40"/>
        <v>0</v>
      </c>
      <c r="D226" s="376"/>
      <c r="E226" s="376"/>
      <c r="F226" s="376"/>
      <c r="G226" s="376"/>
      <c r="H226" s="376"/>
      <c r="I226" s="377"/>
    </row>
    <row r="227" spans="1:9" s="280" customFormat="1" ht="24">
      <c r="A227" s="375">
        <v>6255</v>
      </c>
      <c r="B227" s="372" t="s">
        <v>235</v>
      </c>
      <c r="C227" s="373">
        <f t="shared" si="40"/>
        <v>0</v>
      </c>
      <c r="D227" s="376"/>
      <c r="E227" s="376"/>
      <c r="F227" s="376"/>
      <c r="G227" s="376"/>
      <c r="H227" s="376"/>
      <c r="I227" s="377"/>
    </row>
    <row r="228" spans="1:9" s="280" customFormat="1" ht="24">
      <c r="A228" s="375">
        <v>6259</v>
      </c>
      <c r="B228" s="372" t="s">
        <v>236</v>
      </c>
      <c r="C228" s="373">
        <f t="shared" si="40"/>
        <v>0</v>
      </c>
      <c r="D228" s="376"/>
      <c r="E228" s="376"/>
      <c r="F228" s="376"/>
      <c r="G228" s="376"/>
      <c r="H228" s="376"/>
      <c r="I228" s="377"/>
    </row>
    <row r="229" spans="1:9" s="280" customFormat="1" ht="24">
      <c r="A229" s="348">
        <v>6260</v>
      </c>
      <c r="B229" s="372" t="s">
        <v>237</v>
      </c>
      <c r="C229" s="350">
        <f t="shared" si="40"/>
        <v>0</v>
      </c>
      <c r="D229" s="356"/>
      <c r="E229" s="356"/>
      <c r="F229" s="356"/>
      <c r="G229" s="357"/>
      <c r="H229" s="358"/>
      <c r="I229" s="359"/>
    </row>
    <row r="230" spans="1:9" s="280" customFormat="1" ht="12">
      <c r="A230" s="348">
        <v>6270</v>
      </c>
      <c r="B230" s="378" t="s">
        <v>238</v>
      </c>
      <c r="C230" s="350">
        <f t="shared" si="40"/>
        <v>0</v>
      </c>
      <c r="D230" s="356"/>
      <c r="E230" s="356"/>
      <c r="F230" s="356"/>
      <c r="G230" s="357"/>
      <c r="H230" s="358"/>
      <c r="I230" s="359"/>
    </row>
    <row r="231" spans="1:9" s="280" customFormat="1" ht="12">
      <c r="A231" s="296">
        <v>6300</v>
      </c>
      <c r="B231" s="344" t="s">
        <v>239</v>
      </c>
      <c r="C231" s="298">
        <f t="shared" si="40"/>
        <v>0</v>
      </c>
      <c r="D231" s="345">
        <f aca="true" t="shared" si="56" ref="D231:I231">SUM(D232,D238,D239)</f>
        <v>0</v>
      </c>
      <c r="E231" s="345">
        <f t="shared" si="56"/>
        <v>0</v>
      </c>
      <c r="F231" s="345">
        <f t="shared" si="56"/>
        <v>0</v>
      </c>
      <c r="G231" s="345">
        <f t="shared" si="56"/>
        <v>0</v>
      </c>
      <c r="H231" s="345">
        <f t="shared" si="56"/>
        <v>0</v>
      </c>
      <c r="I231" s="347">
        <f t="shared" si="56"/>
        <v>0</v>
      </c>
    </row>
    <row r="232" spans="1:9" s="280" customFormat="1" ht="24">
      <c r="A232" s="370">
        <v>6320</v>
      </c>
      <c r="B232" s="349" t="s">
        <v>240</v>
      </c>
      <c r="C232" s="351">
        <f t="shared" si="40"/>
        <v>0</v>
      </c>
      <c r="D232" s="351">
        <f aca="true" t="shared" si="57" ref="D232:I232">SUM(D233:D237)</f>
        <v>0</v>
      </c>
      <c r="E232" s="351">
        <f t="shared" si="57"/>
        <v>0</v>
      </c>
      <c r="F232" s="351">
        <f t="shared" si="57"/>
        <v>0</v>
      </c>
      <c r="G232" s="351">
        <f t="shared" si="57"/>
        <v>0</v>
      </c>
      <c r="H232" s="351">
        <f t="shared" si="57"/>
        <v>0</v>
      </c>
      <c r="I232" s="354">
        <f t="shared" si="57"/>
        <v>0</v>
      </c>
    </row>
    <row r="233" spans="1:9" s="280" customFormat="1" ht="12">
      <c r="A233" s="375">
        <v>6321</v>
      </c>
      <c r="B233" s="372" t="s">
        <v>241</v>
      </c>
      <c r="C233" s="373">
        <f t="shared" si="40"/>
        <v>0</v>
      </c>
      <c r="D233" s="376"/>
      <c r="E233" s="376"/>
      <c r="F233" s="376"/>
      <c r="G233" s="376"/>
      <c r="H233" s="376"/>
      <c r="I233" s="377"/>
    </row>
    <row r="234" spans="1:9" s="280" customFormat="1" ht="12">
      <c r="A234" s="375">
        <v>6322</v>
      </c>
      <c r="B234" s="372" t="s">
        <v>242</v>
      </c>
      <c r="C234" s="373">
        <f t="shared" si="40"/>
        <v>0</v>
      </c>
      <c r="D234" s="376"/>
      <c r="E234" s="376"/>
      <c r="F234" s="376"/>
      <c r="G234" s="376"/>
      <c r="H234" s="376"/>
      <c r="I234" s="377"/>
    </row>
    <row r="235" spans="1:9" s="280" customFormat="1" ht="24">
      <c r="A235" s="375">
        <v>6323</v>
      </c>
      <c r="B235" s="372" t="s">
        <v>243</v>
      </c>
      <c r="C235" s="373">
        <f t="shared" si="40"/>
        <v>0</v>
      </c>
      <c r="D235" s="376"/>
      <c r="E235" s="376"/>
      <c r="F235" s="376"/>
      <c r="G235" s="376"/>
      <c r="H235" s="376"/>
      <c r="I235" s="377"/>
    </row>
    <row r="236" spans="1:9" s="280" customFormat="1" ht="24">
      <c r="A236" s="375">
        <v>6324</v>
      </c>
      <c r="B236" s="372" t="s">
        <v>244</v>
      </c>
      <c r="C236" s="373">
        <f aca="true" t="shared" si="58" ref="C236:C288">SUM(D236:I236)</f>
        <v>0</v>
      </c>
      <c r="D236" s="376"/>
      <c r="E236" s="376"/>
      <c r="F236" s="376"/>
      <c r="G236" s="376"/>
      <c r="H236" s="376"/>
      <c r="I236" s="377"/>
    </row>
    <row r="237" spans="1:9" s="280" customFormat="1" ht="12">
      <c r="A237" s="375">
        <v>6329</v>
      </c>
      <c r="B237" s="372" t="s">
        <v>245</v>
      </c>
      <c r="C237" s="373">
        <f t="shared" si="58"/>
        <v>0</v>
      </c>
      <c r="D237" s="376"/>
      <c r="E237" s="376"/>
      <c r="F237" s="376"/>
      <c r="G237" s="376"/>
      <c r="H237" s="376"/>
      <c r="I237" s="377"/>
    </row>
    <row r="238" spans="1:9" s="280" customFormat="1" ht="24">
      <c r="A238" s="348">
        <v>6330</v>
      </c>
      <c r="B238" s="372" t="s">
        <v>246</v>
      </c>
      <c r="C238" s="350">
        <f t="shared" si="58"/>
        <v>0</v>
      </c>
      <c r="D238" s="356"/>
      <c r="E238" s="356"/>
      <c r="F238" s="356"/>
      <c r="G238" s="357"/>
      <c r="H238" s="358"/>
      <c r="I238" s="359"/>
    </row>
    <row r="239" spans="1:9" s="280" customFormat="1" ht="12">
      <c r="A239" s="348">
        <v>6360</v>
      </c>
      <c r="B239" s="378" t="s">
        <v>247</v>
      </c>
      <c r="C239" s="350">
        <f t="shared" si="58"/>
        <v>0</v>
      </c>
      <c r="D239" s="356"/>
      <c r="E239" s="356"/>
      <c r="F239" s="356"/>
      <c r="G239" s="357"/>
      <c r="H239" s="358"/>
      <c r="I239" s="359"/>
    </row>
    <row r="240" spans="1:9" s="280" customFormat="1" ht="36">
      <c r="A240" s="296">
        <v>6400</v>
      </c>
      <c r="B240" s="344" t="s">
        <v>248</v>
      </c>
      <c r="C240" s="298">
        <f t="shared" si="58"/>
        <v>0</v>
      </c>
      <c r="D240" s="379">
        <f aca="true" t="shared" si="59" ref="D240:I240">SUM(D241:D247)</f>
        <v>0</v>
      </c>
      <c r="E240" s="379">
        <f t="shared" si="59"/>
        <v>0</v>
      </c>
      <c r="F240" s="379">
        <f t="shared" si="59"/>
        <v>0</v>
      </c>
      <c r="G240" s="379">
        <f t="shared" si="59"/>
        <v>0</v>
      </c>
      <c r="H240" s="379">
        <f t="shared" si="59"/>
        <v>0</v>
      </c>
      <c r="I240" s="380">
        <f t="shared" si="59"/>
        <v>0</v>
      </c>
    </row>
    <row r="241" spans="1:9" s="280" customFormat="1" ht="12">
      <c r="A241" s="370">
        <v>6410</v>
      </c>
      <c r="B241" s="349" t="s">
        <v>249</v>
      </c>
      <c r="C241" s="351">
        <f t="shared" si="58"/>
        <v>0</v>
      </c>
      <c r="D241" s="356"/>
      <c r="E241" s="356"/>
      <c r="F241" s="356"/>
      <c r="G241" s="356"/>
      <c r="H241" s="356"/>
      <c r="I241" s="359"/>
    </row>
    <row r="242" spans="1:9" s="280" customFormat="1" ht="24">
      <c r="A242" s="371">
        <v>6420</v>
      </c>
      <c r="B242" s="372" t="s">
        <v>250</v>
      </c>
      <c r="C242" s="373">
        <f t="shared" si="58"/>
        <v>0</v>
      </c>
      <c r="D242" s="376"/>
      <c r="E242" s="376"/>
      <c r="F242" s="376"/>
      <c r="G242" s="376"/>
      <c r="H242" s="376"/>
      <c r="I242" s="377"/>
    </row>
    <row r="243" spans="1:9" s="280" customFormat="1" ht="12">
      <c r="A243" s="371">
        <v>6430</v>
      </c>
      <c r="B243" s="372" t="s">
        <v>251</v>
      </c>
      <c r="C243" s="373">
        <f t="shared" si="58"/>
        <v>0</v>
      </c>
      <c r="D243" s="376"/>
      <c r="E243" s="376"/>
      <c r="F243" s="376"/>
      <c r="G243" s="376"/>
      <c r="H243" s="376"/>
      <c r="I243" s="377"/>
    </row>
    <row r="244" spans="1:9" s="280" customFormat="1" ht="24">
      <c r="A244" s="371">
        <v>6440</v>
      </c>
      <c r="B244" s="372" t="s">
        <v>252</v>
      </c>
      <c r="C244" s="373">
        <f t="shared" si="58"/>
        <v>0</v>
      </c>
      <c r="D244" s="376"/>
      <c r="E244" s="376"/>
      <c r="F244" s="376"/>
      <c r="G244" s="376"/>
      <c r="H244" s="376"/>
      <c r="I244" s="377"/>
    </row>
    <row r="245" spans="1:9" s="280" customFormat="1" ht="36">
      <c r="A245" s="371">
        <v>6450</v>
      </c>
      <c r="B245" s="372" t="s">
        <v>253</v>
      </c>
      <c r="C245" s="373">
        <f t="shared" si="58"/>
        <v>0</v>
      </c>
      <c r="D245" s="376"/>
      <c r="E245" s="376"/>
      <c r="F245" s="376"/>
      <c r="G245" s="376"/>
      <c r="H245" s="376"/>
      <c r="I245" s="377"/>
    </row>
    <row r="246" spans="1:9" s="280" customFormat="1" ht="12">
      <c r="A246" s="371">
        <v>6460</v>
      </c>
      <c r="B246" s="372" t="s">
        <v>254</v>
      </c>
      <c r="C246" s="373">
        <f t="shared" si="58"/>
        <v>0</v>
      </c>
      <c r="D246" s="376"/>
      <c r="E246" s="376"/>
      <c r="F246" s="376"/>
      <c r="G246" s="376"/>
      <c r="H246" s="376"/>
      <c r="I246" s="377"/>
    </row>
    <row r="247" spans="1:9" s="280" customFormat="1" ht="36">
      <c r="A247" s="381">
        <v>6470</v>
      </c>
      <c r="B247" s="378" t="s">
        <v>255</v>
      </c>
      <c r="C247" s="382">
        <f t="shared" si="58"/>
        <v>0</v>
      </c>
      <c r="D247" s="383"/>
      <c r="E247" s="383"/>
      <c r="F247" s="383"/>
      <c r="G247" s="383"/>
      <c r="H247" s="383"/>
      <c r="I247" s="384"/>
    </row>
    <row r="248" spans="1:9" s="280" customFormat="1" ht="60">
      <c r="A248" s="337">
        <v>7000</v>
      </c>
      <c r="B248" s="385" t="s">
        <v>256</v>
      </c>
      <c r="C248" s="339">
        <f t="shared" si="58"/>
        <v>0</v>
      </c>
      <c r="D248" s="340">
        <f aca="true" t="shared" si="60" ref="D248:I248">SUM(D249,D262,D268)</f>
        <v>0</v>
      </c>
      <c r="E248" s="340">
        <f t="shared" si="60"/>
        <v>0</v>
      </c>
      <c r="F248" s="340">
        <f t="shared" si="60"/>
        <v>0</v>
      </c>
      <c r="G248" s="340">
        <f t="shared" si="60"/>
        <v>0</v>
      </c>
      <c r="H248" s="340">
        <f t="shared" si="60"/>
        <v>0</v>
      </c>
      <c r="I248" s="343">
        <f t="shared" si="60"/>
        <v>0</v>
      </c>
    </row>
    <row r="249" spans="1:9" s="280" customFormat="1" ht="24">
      <c r="A249" s="386">
        <v>7200</v>
      </c>
      <c r="B249" s="344" t="s">
        <v>257</v>
      </c>
      <c r="C249" s="298">
        <f t="shared" si="58"/>
        <v>0</v>
      </c>
      <c r="D249" s="345">
        <f aca="true" t="shared" si="61" ref="D249:I249">SUM(D250,D251,D254,D261)</f>
        <v>0</v>
      </c>
      <c r="E249" s="345">
        <f t="shared" si="61"/>
        <v>0</v>
      </c>
      <c r="F249" s="345">
        <f t="shared" si="61"/>
        <v>0</v>
      </c>
      <c r="G249" s="345">
        <f t="shared" si="61"/>
        <v>0</v>
      </c>
      <c r="H249" s="345">
        <f t="shared" si="61"/>
        <v>0</v>
      </c>
      <c r="I249" s="347">
        <f t="shared" si="61"/>
        <v>0</v>
      </c>
    </row>
    <row r="250" spans="1:9" s="280" customFormat="1" ht="36">
      <c r="A250" s="387">
        <v>7210</v>
      </c>
      <c r="B250" s="349" t="s">
        <v>258</v>
      </c>
      <c r="C250" s="350">
        <f t="shared" si="58"/>
        <v>0</v>
      </c>
      <c r="D250" s="351"/>
      <c r="E250" s="351"/>
      <c r="F250" s="351"/>
      <c r="G250" s="352"/>
      <c r="H250" s="353"/>
      <c r="I250" s="354"/>
    </row>
    <row r="251" spans="1:9" s="280" customFormat="1" ht="24">
      <c r="A251" s="387">
        <v>7220</v>
      </c>
      <c r="B251" s="349" t="s">
        <v>259</v>
      </c>
      <c r="C251" s="350">
        <f t="shared" si="58"/>
        <v>0</v>
      </c>
      <c r="D251" s="351">
        <f aca="true" t="shared" si="62" ref="D251:I251">SUM(D252:D253)</f>
        <v>0</v>
      </c>
      <c r="E251" s="351">
        <f t="shared" si="62"/>
        <v>0</v>
      </c>
      <c r="F251" s="351">
        <f t="shared" si="62"/>
        <v>0</v>
      </c>
      <c r="G251" s="352">
        <f t="shared" si="62"/>
        <v>0</v>
      </c>
      <c r="H251" s="353">
        <f t="shared" si="62"/>
        <v>0</v>
      </c>
      <c r="I251" s="354">
        <f t="shared" si="62"/>
        <v>0</v>
      </c>
    </row>
    <row r="252" spans="1:9" s="355" customFormat="1" ht="36">
      <c r="A252" s="388">
        <v>7221</v>
      </c>
      <c r="B252" s="306" t="s">
        <v>260</v>
      </c>
      <c r="C252" s="283">
        <f t="shared" si="58"/>
        <v>0</v>
      </c>
      <c r="D252" s="284"/>
      <c r="E252" s="284"/>
      <c r="F252" s="284"/>
      <c r="G252" s="285"/>
      <c r="H252" s="286"/>
      <c r="I252" s="287"/>
    </row>
    <row r="253" spans="1:9" s="355" customFormat="1" ht="36">
      <c r="A253" s="388">
        <v>7222</v>
      </c>
      <c r="B253" s="306" t="s">
        <v>261</v>
      </c>
      <c r="C253" s="283">
        <f t="shared" si="58"/>
        <v>0</v>
      </c>
      <c r="D253" s="284"/>
      <c r="E253" s="284"/>
      <c r="F253" s="284"/>
      <c r="G253" s="285"/>
      <c r="H253" s="286"/>
      <c r="I253" s="287"/>
    </row>
    <row r="254" spans="1:9" s="355" customFormat="1" ht="36">
      <c r="A254" s="389">
        <v>7240</v>
      </c>
      <c r="B254" s="306" t="s">
        <v>262</v>
      </c>
      <c r="C254" s="283">
        <f t="shared" si="58"/>
        <v>0</v>
      </c>
      <c r="D254" s="284">
        <f aca="true" t="shared" si="63" ref="D254:I254">SUM(D255:D260)</f>
        <v>0</v>
      </c>
      <c r="E254" s="284">
        <f t="shared" si="63"/>
        <v>0</v>
      </c>
      <c r="F254" s="284">
        <f t="shared" si="63"/>
        <v>0</v>
      </c>
      <c r="G254" s="284">
        <f t="shared" si="63"/>
        <v>0</v>
      </c>
      <c r="H254" s="284">
        <f t="shared" si="63"/>
        <v>0</v>
      </c>
      <c r="I254" s="287">
        <f t="shared" si="63"/>
        <v>0</v>
      </c>
    </row>
    <row r="255" spans="1:9" s="355" customFormat="1" ht="36">
      <c r="A255" s="388">
        <v>7241</v>
      </c>
      <c r="B255" s="306" t="s">
        <v>263</v>
      </c>
      <c r="C255" s="283">
        <f t="shared" si="58"/>
        <v>0</v>
      </c>
      <c r="D255" s="284"/>
      <c r="E255" s="284"/>
      <c r="F255" s="284"/>
      <c r="G255" s="285"/>
      <c r="H255" s="286"/>
      <c r="I255" s="287"/>
    </row>
    <row r="256" spans="1:9" s="355" customFormat="1" ht="36">
      <c r="A256" s="388">
        <v>7242</v>
      </c>
      <c r="B256" s="306" t="s">
        <v>264</v>
      </c>
      <c r="C256" s="283">
        <f t="shared" si="58"/>
        <v>0</v>
      </c>
      <c r="D256" s="284"/>
      <c r="E256" s="284"/>
      <c r="F256" s="284"/>
      <c r="G256" s="285"/>
      <c r="H256" s="286"/>
      <c r="I256" s="287"/>
    </row>
    <row r="257" spans="1:9" s="355" customFormat="1" ht="36">
      <c r="A257" s="388">
        <v>7243</v>
      </c>
      <c r="B257" s="306" t="s">
        <v>265</v>
      </c>
      <c r="C257" s="283">
        <f t="shared" si="58"/>
        <v>0</v>
      </c>
      <c r="D257" s="284"/>
      <c r="E257" s="284"/>
      <c r="F257" s="284"/>
      <c r="G257" s="285"/>
      <c r="H257" s="286"/>
      <c r="I257" s="287"/>
    </row>
    <row r="258" spans="1:9" s="355" customFormat="1" ht="36">
      <c r="A258" s="388">
        <v>7244</v>
      </c>
      <c r="B258" s="306" t="s">
        <v>266</v>
      </c>
      <c r="C258" s="283">
        <f t="shared" si="58"/>
        <v>0</v>
      </c>
      <c r="D258" s="284"/>
      <c r="E258" s="284"/>
      <c r="F258" s="284"/>
      <c r="G258" s="285"/>
      <c r="H258" s="286"/>
      <c r="I258" s="287"/>
    </row>
    <row r="259" spans="1:9" s="355" customFormat="1" ht="12">
      <c r="A259" s="388">
        <v>7245</v>
      </c>
      <c r="B259" s="306" t="s">
        <v>267</v>
      </c>
      <c r="C259" s="283">
        <f t="shared" si="58"/>
        <v>0</v>
      </c>
      <c r="D259" s="284"/>
      <c r="E259" s="284"/>
      <c r="F259" s="284"/>
      <c r="G259" s="285"/>
      <c r="H259" s="286"/>
      <c r="I259" s="287"/>
    </row>
    <row r="260" spans="1:9" s="355" customFormat="1" ht="72">
      <c r="A260" s="388">
        <v>7246</v>
      </c>
      <c r="B260" s="306" t="s">
        <v>268</v>
      </c>
      <c r="C260" s="283">
        <f t="shared" si="58"/>
        <v>0</v>
      </c>
      <c r="D260" s="284"/>
      <c r="E260" s="284"/>
      <c r="F260" s="284"/>
      <c r="G260" s="285"/>
      <c r="H260" s="286"/>
      <c r="I260" s="287"/>
    </row>
    <row r="261" spans="1:9" s="355" customFormat="1" ht="36">
      <c r="A261" s="389">
        <v>7260</v>
      </c>
      <c r="B261" s="306" t="s">
        <v>269</v>
      </c>
      <c r="C261" s="283">
        <f t="shared" si="58"/>
        <v>0</v>
      </c>
      <c r="D261" s="284"/>
      <c r="E261" s="284"/>
      <c r="F261" s="284"/>
      <c r="G261" s="285"/>
      <c r="H261" s="286"/>
      <c r="I261" s="287"/>
    </row>
    <row r="262" spans="1:9" s="355" customFormat="1" ht="24">
      <c r="A262" s="390">
        <v>7500</v>
      </c>
      <c r="B262" s="369" t="s">
        <v>270</v>
      </c>
      <c r="C262" s="391">
        <f t="shared" si="58"/>
        <v>0</v>
      </c>
      <c r="D262" s="392">
        <f aca="true" t="shared" si="64" ref="D262:I262">SUM(D263)</f>
        <v>0</v>
      </c>
      <c r="E262" s="392">
        <f t="shared" si="64"/>
        <v>0</v>
      </c>
      <c r="F262" s="392">
        <f t="shared" si="64"/>
        <v>0</v>
      </c>
      <c r="G262" s="393">
        <f t="shared" si="64"/>
        <v>0</v>
      </c>
      <c r="H262" s="394">
        <f t="shared" si="64"/>
        <v>0</v>
      </c>
      <c r="I262" s="395">
        <f t="shared" si="64"/>
        <v>0</v>
      </c>
    </row>
    <row r="263" spans="1:9" s="355" customFormat="1" ht="48">
      <c r="A263" s="396">
        <v>7510</v>
      </c>
      <c r="B263" s="306" t="s">
        <v>271</v>
      </c>
      <c r="C263" s="283">
        <f t="shared" si="58"/>
        <v>0</v>
      </c>
      <c r="D263" s="365">
        <f aca="true" t="shared" si="65" ref="D263:I263">SUM(D264:D267)</f>
        <v>0</v>
      </c>
      <c r="E263" s="365">
        <f t="shared" si="65"/>
        <v>0</v>
      </c>
      <c r="F263" s="365">
        <f t="shared" si="65"/>
        <v>0</v>
      </c>
      <c r="G263" s="365">
        <f t="shared" si="65"/>
        <v>0</v>
      </c>
      <c r="H263" s="365">
        <f t="shared" si="65"/>
        <v>0</v>
      </c>
      <c r="I263" s="366">
        <f t="shared" si="65"/>
        <v>0</v>
      </c>
    </row>
    <row r="264" spans="1:9" s="355" customFormat="1" ht="73.5" customHeight="1">
      <c r="A264" s="397">
        <v>7511</v>
      </c>
      <c r="B264" s="306" t="s">
        <v>272</v>
      </c>
      <c r="C264" s="283">
        <f t="shared" si="58"/>
        <v>0</v>
      </c>
      <c r="D264" s="284"/>
      <c r="E264" s="284"/>
      <c r="F264" s="284"/>
      <c r="G264" s="285"/>
      <c r="H264" s="286"/>
      <c r="I264" s="287"/>
    </row>
    <row r="265" spans="1:9" s="355" customFormat="1" ht="72">
      <c r="A265" s="397">
        <v>7512</v>
      </c>
      <c r="B265" s="306" t="s">
        <v>273</v>
      </c>
      <c r="C265" s="283">
        <f t="shared" si="58"/>
        <v>0</v>
      </c>
      <c r="D265" s="284"/>
      <c r="E265" s="284"/>
      <c r="F265" s="284"/>
      <c r="G265" s="285"/>
      <c r="H265" s="286"/>
      <c r="I265" s="287"/>
    </row>
    <row r="266" spans="1:9" s="355" customFormat="1" ht="72">
      <c r="A266" s="397">
        <v>7515</v>
      </c>
      <c r="B266" s="306" t="s">
        <v>274</v>
      </c>
      <c r="C266" s="283">
        <f t="shared" si="58"/>
        <v>0</v>
      </c>
      <c r="D266" s="284"/>
      <c r="E266" s="284"/>
      <c r="F266" s="284"/>
      <c r="G266" s="285"/>
      <c r="H266" s="286"/>
      <c r="I266" s="287"/>
    </row>
    <row r="267" spans="1:9" s="355" customFormat="1" ht="94.5" customHeight="1">
      <c r="A267" s="398">
        <v>7516</v>
      </c>
      <c r="B267" s="306" t="s">
        <v>275</v>
      </c>
      <c r="C267" s="283">
        <f t="shared" si="58"/>
        <v>0</v>
      </c>
      <c r="D267" s="284"/>
      <c r="E267" s="284"/>
      <c r="F267" s="284"/>
      <c r="G267" s="285"/>
      <c r="H267" s="286"/>
      <c r="I267" s="287"/>
    </row>
    <row r="268" spans="1:9" s="280" customFormat="1" ht="12">
      <c r="A268" s="386">
        <v>7700</v>
      </c>
      <c r="B268" s="369" t="s">
        <v>276</v>
      </c>
      <c r="C268" s="391">
        <f t="shared" si="58"/>
        <v>0</v>
      </c>
      <c r="D268" s="399">
        <f aca="true" t="shared" si="66" ref="D268:I268">SUM(D269,D272)</f>
        <v>0</v>
      </c>
      <c r="E268" s="399">
        <f t="shared" si="66"/>
        <v>0</v>
      </c>
      <c r="F268" s="399">
        <f t="shared" si="66"/>
        <v>0</v>
      </c>
      <c r="G268" s="399">
        <f t="shared" si="66"/>
        <v>0</v>
      </c>
      <c r="H268" s="399">
        <f t="shared" si="66"/>
        <v>0</v>
      </c>
      <c r="I268" s="400">
        <f t="shared" si="66"/>
        <v>0</v>
      </c>
    </row>
    <row r="269" spans="1:9" s="280" customFormat="1" ht="21" customHeight="1">
      <c r="A269" s="387">
        <v>7710</v>
      </c>
      <c r="B269" s="349" t="s">
        <v>277</v>
      </c>
      <c r="C269" s="350">
        <f t="shared" si="58"/>
        <v>0</v>
      </c>
      <c r="D269" s="351">
        <f aca="true" t="shared" si="67" ref="D269:I269">SUM(D270:D271)</f>
        <v>0</v>
      </c>
      <c r="E269" s="351">
        <f t="shared" si="67"/>
        <v>0</v>
      </c>
      <c r="F269" s="351">
        <f t="shared" si="67"/>
        <v>0</v>
      </c>
      <c r="G269" s="352">
        <f t="shared" si="67"/>
        <v>0</v>
      </c>
      <c r="H269" s="353">
        <f t="shared" si="67"/>
        <v>0</v>
      </c>
      <c r="I269" s="354">
        <f t="shared" si="67"/>
        <v>0</v>
      </c>
    </row>
    <row r="270" spans="1:9" s="355" customFormat="1" ht="36">
      <c r="A270" s="388">
        <v>7711</v>
      </c>
      <c r="B270" s="306" t="s">
        <v>278</v>
      </c>
      <c r="C270" s="283">
        <f t="shared" si="58"/>
        <v>0</v>
      </c>
      <c r="D270" s="284"/>
      <c r="E270" s="284"/>
      <c r="F270" s="284"/>
      <c r="G270" s="285"/>
      <c r="H270" s="286"/>
      <c r="I270" s="287"/>
    </row>
    <row r="271" spans="1:9" s="355" customFormat="1" ht="36">
      <c r="A271" s="388">
        <v>7712</v>
      </c>
      <c r="B271" s="306" t="s">
        <v>279</v>
      </c>
      <c r="C271" s="283">
        <f t="shared" si="58"/>
        <v>0</v>
      </c>
      <c r="D271" s="284"/>
      <c r="E271" s="284"/>
      <c r="F271" s="284"/>
      <c r="G271" s="285"/>
      <c r="H271" s="286"/>
      <c r="I271" s="287"/>
    </row>
    <row r="272" spans="1:9" s="355" customFormat="1" ht="12">
      <c r="A272" s="389">
        <v>7720</v>
      </c>
      <c r="B272" s="306" t="s">
        <v>280</v>
      </c>
      <c r="C272" s="283">
        <f t="shared" si="58"/>
        <v>0</v>
      </c>
      <c r="D272" s="284"/>
      <c r="E272" s="284"/>
      <c r="F272" s="284"/>
      <c r="G272" s="285"/>
      <c r="H272" s="286"/>
      <c r="I272" s="287"/>
    </row>
    <row r="273" spans="1:9" s="280" customFormat="1" ht="48">
      <c r="A273" s="401">
        <v>9000</v>
      </c>
      <c r="B273" s="402" t="s">
        <v>281</v>
      </c>
      <c r="C273" s="339">
        <f t="shared" si="58"/>
        <v>0</v>
      </c>
      <c r="D273" s="340">
        <f aca="true" t="shared" si="68" ref="D273:I273">SUM(D274,D277,D279,D281)</f>
        <v>0</v>
      </c>
      <c r="E273" s="340">
        <f t="shared" si="68"/>
        <v>0</v>
      </c>
      <c r="F273" s="340">
        <f t="shared" si="68"/>
        <v>0</v>
      </c>
      <c r="G273" s="340">
        <f t="shared" si="68"/>
        <v>0</v>
      </c>
      <c r="H273" s="340">
        <f t="shared" si="68"/>
        <v>0</v>
      </c>
      <c r="I273" s="343">
        <f t="shared" si="68"/>
        <v>0</v>
      </c>
    </row>
    <row r="274" spans="1:9" s="280" customFormat="1" ht="36">
      <c r="A274" s="403">
        <v>9200</v>
      </c>
      <c r="B274" s="404" t="s">
        <v>282</v>
      </c>
      <c r="C274" s="298">
        <f t="shared" si="58"/>
        <v>0</v>
      </c>
      <c r="D274" s="345">
        <f aca="true" t="shared" si="69" ref="D274:I274">SUM(D275:D276)</f>
        <v>0</v>
      </c>
      <c r="E274" s="345">
        <f t="shared" si="69"/>
        <v>0</v>
      </c>
      <c r="F274" s="345">
        <f t="shared" si="69"/>
        <v>0</v>
      </c>
      <c r="G274" s="346">
        <f t="shared" si="69"/>
        <v>0</v>
      </c>
      <c r="H274" s="304">
        <f t="shared" si="69"/>
        <v>0</v>
      </c>
      <c r="I274" s="347">
        <f t="shared" si="69"/>
        <v>0</v>
      </c>
    </row>
    <row r="275" spans="1:9" s="280" customFormat="1" ht="36">
      <c r="A275" s="405">
        <v>9210</v>
      </c>
      <c r="B275" s="406" t="s">
        <v>283</v>
      </c>
      <c r="C275" s="350">
        <f t="shared" si="58"/>
        <v>0</v>
      </c>
      <c r="D275" s="356"/>
      <c r="E275" s="356"/>
      <c r="F275" s="356"/>
      <c r="G275" s="357"/>
      <c r="H275" s="358"/>
      <c r="I275" s="359"/>
    </row>
    <row r="276" spans="1:9" s="280" customFormat="1" ht="36">
      <c r="A276" s="405">
        <v>9220</v>
      </c>
      <c r="B276" s="406" t="s">
        <v>284</v>
      </c>
      <c r="C276" s="350">
        <f t="shared" si="58"/>
        <v>0</v>
      </c>
      <c r="D276" s="356"/>
      <c r="E276" s="356"/>
      <c r="F276" s="356"/>
      <c r="G276" s="357"/>
      <c r="H276" s="358"/>
      <c r="I276" s="359"/>
    </row>
    <row r="277" spans="1:9" s="280" customFormat="1" ht="36">
      <c r="A277" s="403">
        <v>9300</v>
      </c>
      <c r="B277" s="407" t="s">
        <v>285</v>
      </c>
      <c r="C277" s="298">
        <f t="shared" si="58"/>
        <v>0</v>
      </c>
      <c r="D277" s="345">
        <f aca="true" t="shared" si="70" ref="D277:I277">SUM(D278)</f>
        <v>0</v>
      </c>
      <c r="E277" s="345">
        <f t="shared" si="70"/>
        <v>0</v>
      </c>
      <c r="F277" s="345">
        <f t="shared" si="70"/>
        <v>0</v>
      </c>
      <c r="G277" s="345">
        <f t="shared" si="70"/>
        <v>0</v>
      </c>
      <c r="H277" s="345">
        <f t="shared" si="70"/>
        <v>0</v>
      </c>
      <c r="I277" s="347">
        <f t="shared" si="70"/>
        <v>0</v>
      </c>
    </row>
    <row r="278" spans="1:9" s="280" customFormat="1" ht="48">
      <c r="A278" s="408">
        <v>9320</v>
      </c>
      <c r="B278" s="409" t="s">
        <v>286</v>
      </c>
      <c r="C278" s="283">
        <f t="shared" si="58"/>
        <v>0</v>
      </c>
      <c r="D278" s="284"/>
      <c r="E278" s="284"/>
      <c r="F278" s="284"/>
      <c r="G278" s="285"/>
      <c r="H278" s="286"/>
      <c r="I278" s="287"/>
    </row>
    <row r="279" spans="1:9" s="280" customFormat="1" ht="36">
      <c r="A279" s="403">
        <v>9400</v>
      </c>
      <c r="B279" s="407" t="s">
        <v>287</v>
      </c>
      <c r="C279" s="298">
        <f t="shared" si="58"/>
        <v>0</v>
      </c>
      <c r="D279" s="345">
        <f aca="true" t="shared" si="71" ref="D279:I279">SUM(D280:D280)</f>
        <v>0</v>
      </c>
      <c r="E279" s="345">
        <f t="shared" si="71"/>
        <v>0</v>
      </c>
      <c r="F279" s="345">
        <f t="shared" si="71"/>
        <v>0</v>
      </c>
      <c r="G279" s="346">
        <f t="shared" si="71"/>
        <v>0</v>
      </c>
      <c r="H279" s="304">
        <f t="shared" si="71"/>
        <v>0</v>
      </c>
      <c r="I279" s="347">
        <f t="shared" si="71"/>
        <v>0</v>
      </c>
    </row>
    <row r="280" spans="1:9" s="280" customFormat="1" ht="48">
      <c r="A280" s="405">
        <v>9420</v>
      </c>
      <c r="B280" s="406" t="s">
        <v>288</v>
      </c>
      <c r="C280" s="350">
        <f t="shared" si="58"/>
        <v>0</v>
      </c>
      <c r="D280" s="356"/>
      <c r="E280" s="356"/>
      <c r="F280" s="356"/>
      <c r="G280" s="357"/>
      <c r="H280" s="358"/>
      <c r="I280" s="359"/>
    </row>
    <row r="281" spans="1:9" s="280" customFormat="1" ht="36">
      <c r="A281" s="410">
        <v>9600</v>
      </c>
      <c r="B281" s="411" t="s">
        <v>289</v>
      </c>
      <c r="C281" s="412">
        <f t="shared" si="58"/>
        <v>0</v>
      </c>
      <c r="D281" s="412">
        <f aca="true" t="shared" si="72" ref="D281:I281">SUM(D282)</f>
        <v>0</v>
      </c>
      <c r="E281" s="412">
        <f t="shared" si="72"/>
        <v>0</v>
      </c>
      <c r="F281" s="412">
        <f t="shared" si="72"/>
        <v>0</v>
      </c>
      <c r="G281" s="412">
        <f t="shared" si="72"/>
        <v>0</v>
      </c>
      <c r="H281" s="412">
        <f t="shared" si="72"/>
        <v>0</v>
      </c>
      <c r="I281" s="413">
        <f t="shared" si="72"/>
        <v>0</v>
      </c>
    </row>
    <row r="282" spans="1:9" s="280" customFormat="1" ht="36">
      <c r="A282" s="414">
        <v>9610</v>
      </c>
      <c r="B282" s="406" t="s">
        <v>290</v>
      </c>
      <c r="C282" s="351">
        <f t="shared" si="58"/>
        <v>0</v>
      </c>
      <c r="D282" s="351">
        <f aca="true" t="shared" si="73" ref="D282:I282">SUM(D283:D285)</f>
        <v>0</v>
      </c>
      <c r="E282" s="351">
        <f t="shared" si="73"/>
        <v>0</v>
      </c>
      <c r="F282" s="351">
        <f t="shared" si="73"/>
        <v>0</v>
      </c>
      <c r="G282" s="351">
        <f t="shared" si="73"/>
        <v>0</v>
      </c>
      <c r="H282" s="351">
        <f t="shared" si="73"/>
        <v>0</v>
      </c>
      <c r="I282" s="354">
        <f t="shared" si="73"/>
        <v>0</v>
      </c>
    </row>
    <row r="283" spans="1:9" s="280" customFormat="1" ht="72">
      <c r="A283" s="415">
        <v>9611</v>
      </c>
      <c r="B283" s="416" t="s">
        <v>291</v>
      </c>
      <c r="C283" s="373">
        <f t="shared" si="58"/>
        <v>0</v>
      </c>
      <c r="D283" s="376"/>
      <c r="E283" s="376"/>
      <c r="F283" s="376"/>
      <c r="G283" s="376"/>
      <c r="H283" s="376"/>
      <c r="I283" s="377"/>
    </row>
    <row r="284" spans="1:9" s="280" customFormat="1" ht="60">
      <c r="A284" s="415">
        <v>9612</v>
      </c>
      <c r="B284" s="416" t="s">
        <v>292</v>
      </c>
      <c r="C284" s="373">
        <f t="shared" si="58"/>
        <v>0</v>
      </c>
      <c r="D284" s="376"/>
      <c r="E284" s="376"/>
      <c r="F284" s="376"/>
      <c r="G284" s="376"/>
      <c r="H284" s="376"/>
      <c r="I284" s="377"/>
    </row>
    <row r="285" spans="1:9" s="280" customFormat="1" ht="87" customHeight="1">
      <c r="A285" s="417">
        <v>9619</v>
      </c>
      <c r="B285" s="418" t="s">
        <v>293</v>
      </c>
      <c r="C285" s="373">
        <f t="shared" si="58"/>
        <v>0</v>
      </c>
      <c r="D285" s="383"/>
      <c r="E285" s="383"/>
      <c r="F285" s="383"/>
      <c r="G285" s="383"/>
      <c r="H285" s="383"/>
      <c r="I285" s="384"/>
    </row>
    <row r="286" spans="1:9" s="280" customFormat="1" ht="12">
      <c r="A286" s="419"/>
      <c r="B286" s="306" t="s">
        <v>294</v>
      </c>
      <c r="C286" s="283">
        <f t="shared" si="58"/>
        <v>9708</v>
      </c>
      <c r="D286" s="365">
        <f aca="true" t="shared" si="74" ref="D286:I286">SUM(D287:D288)</f>
        <v>0</v>
      </c>
      <c r="E286" s="365">
        <f t="shared" si="74"/>
        <v>0</v>
      </c>
      <c r="F286" s="365">
        <f t="shared" si="74"/>
        <v>0</v>
      </c>
      <c r="G286" s="367">
        <f t="shared" si="74"/>
        <v>0</v>
      </c>
      <c r="H286" s="311">
        <f t="shared" si="74"/>
        <v>9708</v>
      </c>
      <c r="I286" s="366">
        <f t="shared" si="74"/>
        <v>0</v>
      </c>
    </row>
    <row r="287" spans="1:9" s="280" customFormat="1" ht="12">
      <c r="A287" s="419"/>
      <c r="B287" s="282" t="s">
        <v>30</v>
      </c>
      <c r="C287" s="283">
        <f t="shared" si="58"/>
        <v>0</v>
      </c>
      <c r="D287" s="284"/>
      <c r="E287" s="284"/>
      <c r="F287" s="284"/>
      <c r="G287" s="285"/>
      <c r="H287" s="286"/>
      <c r="I287" s="287"/>
    </row>
    <row r="288" spans="1:9" s="280" customFormat="1" ht="12">
      <c r="A288" s="419"/>
      <c r="B288" s="282" t="s">
        <v>31</v>
      </c>
      <c r="C288" s="283">
        <f t="shared" si="58"/>
        <v>9708</v>
      </c>
      <c r="D288" s="284"/>
      <c r="E288" s="284"/>
      <c r="F288" s="284"/>
      <c r="G288" s="285"/>
      <c r="H288" s="286">
        <v>9708</v>
      </c>
      <c r="I288" s="287"/>
    </row>
    <row r="289" spans="1:9" s="427" customFormat="1" ht="12">
      <c r="A289" s="420"/>
      <c r="B289" s="421" t="s">
        <v>295</v>
      </c>
      <c r="C289" s="422">
        <f aca="true" t="shared" si="75" ref="C289:I289">SUM(C286,C273,C248,C220,C184,C176,C169,C71,C47)</f>
        <v>668263</v>
      </c>
      <c r="D289" s="423">
        <f t="shared" si="75"/>
        <v>648555</v>
      </c>
      <c r="E289" s="423">
        <f t="shared" si="75"/>
        <v>0</v>
      </c>
      <c r="F289" s="423">
        <f t="shared" si="75"/>
        <v>0</v>
      </c>
      <c r="G289" s="424">
        <f t="shared" si="75"/>
        <v>0</v>
      </c>
      <c r="H289" s="425">
        <f t="shared" si="75"/>
        <v>19708</v>
      </c>
      <c r="I289" s="426">
        <f t="shared" si="75"/>
        <v>0</v>
      </c>
    </row>
    <row r="290" spans="1:9" s="427" customFormat="1" ht="3" customHeight="1">
      <c r="A290" s="428"/>
      <c r="B290" s="429"/>
      <c r="C290" s="391"/>
      <c r="D290" s="399"/>
      <c r="E290" s="399"/>
      <c r="F290" s="399"/>
      <c r="G290" s="399"/>
      <c r="H290" s="399"/>
      <c r="I290" s="400"/>
    </row>
    <row r="291" spans="1:9" s="432" customFormat="1" ht="12">
      <c r="A291" s="773" t="s">
        <v>296</v>
      </c>
      <c r="B291" s="774"/>
      <c r="C291" s="430">
        <f>SUM(D291:I291)</f>
        <v>0</v>
      </c>
      <c r="D291" s="430">
        <f>D21-D45</f>
        <v>0</v>
      </c>
      <c r="E291" s="430">
        <f>E21-E45</f>
        <v>0</v>
      </c>
      <c r="F291" s="430">
        <f>F21-F45</f>
        <v>0</v>
      </c>
      <c r="G291" s="430">
        <f>SUM(G21:G22)-G45</f>
        <v>0</v>
      </c>
      <c r="H291" s="430">
        <f>H23-H45</f>
        <v>0</v>
      </c>
      <c r="I291" s="431">
        <f>SUM(I40:I42)-I45</f>
        <v>0</v>
      </c>
    </row>
    <row r="292" spans="1:9" s="427" customFormat="1" ht="3" customHeight="1">
      <c r="A292" s="433"/>
      <c r="B292" s="433"/>
      <c r="C292" s="391"/>
      <c r="D292" s="399"/>
      <c r="E292" s="399"/>
      <c r="F292" s="399"/>
      <c r="G292" s="399"/>
      <c r="H292" s="399"/>
      <c r="I292" s="400"/>
    </row>
    <row r="293" spans="1:9" s="432" customFormat="1" ht="12">
      <c r="A293" s="773" t="s">
        <v>297</v>
      </c>
      <c r="B293" s="774"/>
      <c r="C293" s="430">
        <f aca="true" t="shared" si="76" ref="C293:I293">SUM(C294,C296)-C304+C306</f>
        <v>0</v>
      </c>
      <c r="D293" s="430">
        <f t="shared" si="76"/>
        <v>0</v>
      </c>
      <c r="E293" s="430">
        <f t="shared" si="76"/>
        <v>0</v>
      </c>
      <c r="F293" s="430">
        <f t="shared" si="76"/>
        <v>0</v>
      </c>
      <c r="G293" s="430">
        <f t="shared" si="76"/>
        <v>0</v>
      </c>
      <c r="H293" s="430">
        <f t="shared" si="76"/>
        <v>0</v>
      </c>
      <c r="I293" s="431">
        <f t="shared" si="76"/>
        <v>0</v>
      </c>
    </row>
    <row r="294" spans="1:9" s="432" customFormat="1" ht="12">
      <c r="A294" s="434" t="s">
        <v>298</v>
      </c>
      <c r="B294" s="434" t="s">
        <v>299</v>
      </c>
      <c r="C294" s="430">
        <f aca="true" t="shared" si="77" ref="C294:I294">C18-C286</f>
        <v>0</v>
      </c>
      <c r="D294" s="430">
        <f t="shared" si="77"/>
        <v>0</v>
      </c>
      <c r="E294" s="430">
        <f t="shared" si="77"/>
        <v>0</v>
      </c>
      <c r="F294" s="430">
        <f t="shared" si="77"/>
        <v>0</v>
      </c>
      <c r="G294" s="430">
        <f t="shared" si="77"/>
        <v>0</v>
      </c>
      <c r="H294" s="430">
        <f t="shared" si="77"/>
        <v>0</v>
      </c>
      <c r="I294" s="431">
        <f t="shared" si="77"/>
        <v>0</v>
      </c>
    </row>
    <row r="295" spans="1:9" s="427" customFormat="1" ht="3" customHeight="1">
      <c r="A295" s="429"/>
      <c r="B295" s="429"/>
      <c r="C295" s="391"/>
      <c r="D295" s="399"/>
      <c r="E295" s="399"/>
      <c r="F295" s="399"/>
      <c r="G295" s="399"/>
      <c r="H295" s="399"/>
      <c r="I295" s="400"/>
    </row>
    <row r="296" spans="1:9" s="432" customFormat="1" ht="12">
      <c r="A296" s="435" t="s">
        <v>300</v>
      </c>
      <c r="B296" s="435" t="s">
        <v>301</v>
      </c>
      <c r="C296" s="430">
        <f aca="true" t="shared" si="78" ref="C296:I296">SUM(C297,C299,C301)-SUM(C298,C300,C302)</f>
        <v>0</v>
      </c>
      <c r="D296" s="430">
        <f t="shared" si="78"/>
        <v>0</v>
      </c>
      <c r="E296" s="430">
        <f t="shared" si="78"/>
        <v>0</v>
      </c>
      <c r="F296" s="430">
        <f t="shared" si="78"/>
        <v>0</v>
      </c>
      <c r="G296" s="430">
        <f t="shared" si="78"/>
        <v>0</v>
      </c>
      <c r="H296" s="430">
        <f t="shared" si="78"/>
        <v>0</v>
      </c>
      <c r="I296" s="431">
        <f t="shared" si="78"/>
        <v>0</v>
      </c>
    </row>
    <row r="297" spans="1:9" s="427" customFormat="1" ht="12">
      <c r="A297" s="436" t="s">
        <v>302</v>
      </c>
      <c r="B297" s="436" t="s">
        <v>303</v>
      </c>
      <c r="C297" s="437">
        <f aca="true" t="shared" si="79" ref="C297:C302">SUM(D297:I297)</f>
        <v>0</v>
      </c>
      <c r="D297" s="438"/>
      <c r="E297" s="438"/>
      <c r="F297" s="438"/>
      <c r="G297" s="438"/>
      <c r="H297" s="438"/>
      <c r="I297" s="439"/>
    </row>
    <row r="298" spans="1:9" s="427" customFormat="1" ht="12">
      <c r="A298" s="440" t="s">
        <v>304</v>
      </c>
      <c r="B298" s="440" t="s">
        <v>305</v>
      </c>
      <c r="C298" s="441">
        <f t="shared" si="79"/>
        <v>0</v>
      </c>
      <c r="D298" s="376"/>
      <c r="E298" s="376"/>
      <c r="F298" s="376"/>
      <c r="G298" s="376"/>
      <c r="H298" s="376"/>
      <c r="I298" s="377"/>
    </row>
    <row r="299" spans="1:9" s="427" customFormat="1" ht="12">
      <c r="A299" s="440" t="s">
        <v>306</v>
      </c>
      <c r="B299" s="440" t="s">
        <v>307</v>
      </c>
      <c r="C299" s="441">
        <f t="shared" si="79"/>
        <v>0</v>
      </c>
      <c r="D299" s="376"/>
      <c r="E299" s="376"/>
      <c r="F299" s="376"/>
      <c r="G299" s="376"/>
      <c r="H299" s="376"/>
      <c r="I299" s="377"/>
    </row>
    <row r="300" spans="1:9" s="427" customFormat="1" ht="12">
      <c r="A300" s="440" t="s">
        <v>308</v>
      </c>
      <c r="B300" s="440" t="s">
        <v>309</v>
      </c>
      <c r="C300" s="441">
        <f t="shared" si="79"/>
        <v>0</v>
      </c>
      <c r="D300" s="376"/>
      <c r="E300" s="376"/>
      <c r="F300" s="376"/>
      <c r="G300" s="376"/>
      <c r="H300" s="376"/>
      <c r="I300" s="377"/>
    </row>
    <row r="301" spans="1:9" s="427" customFormat="1" ht="12">
      <c r="A301" s="440" t="s">
        <v>310</v>
      </c>
      <c r="B301" s="440" t="s">
        <v>311</v>
      </c>
      <c r="C301" s="441">
        <f t="shared" si="79"/>
        <v>0</v>
      </c>
      <c r="D301" s="376"/>
      <c r="E301" s="376"/>
      <c r="F301" s="376"/>
      <c r="G301" s="376"/>
      <c r="H301" s="376"/>
      <c r="I301" s="377"/>
    </row>
    <row r="302" spans="1:9" s="427" customFormat="1" ht="12">
      <c r="A302" s="442" t="s">
        <v>312</v>
      </c>
      <c r="B302" s="442" t="s">
        <v>313</v>
      </c>
      <c r="C302" s="443">
        <f t="shared" si="79"/>
        <v>0</v>
      </c>
      <c r="D302" s="383"/>
      <c r="E302" s="383"/>
      <c r="F302" s="383"/>
      <c r="G302" s="383"/>
      <c r="H302" s="383"/>
      <c r="I302" s="384"/>
    </row>
    <row r="303" spans="1:9" s="427" customFormat="1" ht="3" customHeight="1">
      <c r="A303" s="429"/>
      <c r="B303" s="429"/>
      <c r="C303" s="391"/>
      <c r="D303" s="392"/>
      <c r="E303" s="392"/>
      <c r="F303" s="392"/>
      <c r="G303" s="392"/>
      <c r="H303" s="392"/>
      <c r="I303" s="395"/>
    </row>
    <row r="304" spans="1:9" s="432" customFormat="1" ht="12">
      <c r="A304" s="435" t="s">
        <v>314</v>
      </c>
      <c r="B304" s="435" t="s">
        <v>315</v>
      </c>
      <c r="C304" s="444">
        <f>SUM(D304:I304)</f>
        <v>0</v>
      </c>
      <c r="D304" s="445"/>
      <c r="E304" s="445"/>
      <c r="F304" s="445"/>
      <c r="G304" s="445"/>
      <c r="H304" s="445"/>
      <c r="I304" s="446"/>
    </row>
    <row r="305" spans="1:9" s="432" customFormat="1" ht="3" customHeight="1">
      <c r="A305" s="447"/>
      <c r="B305" s="448"/>
      <c r="C305" s="449"/>
      <c r="D305" s="450"/>
      <c r="E305" s="451"/>
      <c r="F305" s="451"/>
      <c r="G305" s="451"/>
      <c r="H305" s="451"/>
      <c r="I305" s="452"/>
    </row>
    <row r="306" spans="1:9" s="432" customFormat="1" ht="48">
      <c r="A306" s="447" t="s">
        <v>316</v>
      </c>
      <c r="B306" s="453" t="s">
        <v>317</v>
      </c>
      <c r="C306" s="454">
        <f>SUM(D306:I306)</f>
        <v>0</v>
      </c>
      <c r="D306" s="455"/>
      <c r="E306" s="456"/>
      <c r="F306" s="456"/>
      <c r="G306" s="456"/>
      <c r="H306" s="456"/>
      <c r="I306" s="457"/>
    </row>
    <row r="307" s="280" customFormat="1" ht="11.25"/>
    <row r="308" s="280" customFormat="1" ht="11.25"/>
    <row r="309" s="280" customFormat="1" ht="11.25"/>
    <row r="310" s="280" customFormat="1" ht="11.25"/>
    <row r="311" s="280" customFormat="1" ht="11.25"/>
    <row r="312" s="280" customFormat="1" ht="11.25"/>
    <row r="313" s="280" customFormat="1" ht="11.25"/>
    <row r="314" s="280" customFormat="1" ht="11.25"/>
    <row r="315" s="280" customFormat="1" ht="11.25"/>
    <row r="316" s="280" customFormat="1" ht="11.25"/>
    <row r="317" s="280" customFormat="1" ht="11.25"/>
    <row r="318" s="280" customFormat="1" ht="11.25"/>
    <row r="319" s="280" customFormat="1" ht="11.25"/>
    <row r="320" s="280" customFormat="1" ht="11.25"/>
    <row r="321" s="280" customFormat="1" ht="11.25"/>
    <row r="322" s="280" customFormat="1" ht="11.25"/>
    <row r="323" s="280" customFormat="1" ht="11.25"/>
    <row r="324" s="280" customFormat="1" ht="11.25"/>
    <row r="325" s="280" customFormat="1" ht="11.25"/>
    <row r="326" spans="1:9" s="280" customFormat="1" ht="11.25">
      <c r="A326" s="458"/>
      <c r="B326" s="458"/>
      <c r="C326" s="458"/>
      <c r="D326" s="458"/>
      <c r="E326" s="458"/>
      <c r="F326" s="458"/>
      <c r="G326" s="458"/>
      <c r="H326" s="458"/>
      <c r="I326" s="458"/>
    </row>
    <row r="327" spans="1:9" s="280" customFormat="1" ht="11.25">
      <c r="A327" s="458"/>
      <c r="B327" s="458"/>
      <c r="C327" s="458"/>
      <c r="D327" s="458"/>
      <c r="E327" s="458"/>
      <c r="F327" s="458"/>
      <c r="G327" s="458"/>
      <c r="H327" s="458"/>
      <c r="I327" s="458"/>
    </row>
    <row r="328" spans="1:9" s="280" customFormat="1" ht="11.25">
      <c r="A328" s="458"/>
      <c r="B328" s="458"/>
      <c r="C328" s="458"/>
      <c r="D328" s="458"/>
      <c r="E328" s="458"/>
      <c r="F328" s="458"/>
      <c r="G328" s="458"/>
      <c r="H328" s="458"/>
      <c r="I328" s="458"/>
    </row>
    <row r="329" spans="1:9" s="280" customFormat="1" ht="11.25">
      <c r="A329" s="458"/>
      <c r="B329" s="458"/>
      <c r="C329" s="458"/>
      <c r="D329" s="458"/>
      <c r="E329" s="458"/>
      <c r="F329" s="458"/>
      <c r="G329" s="458"/>
      <c r="H329" s="458"/>
      <c r="I329" s="458"/>
    </row>
    <row r="330" spans="1:9" s="280" customFormat="1" ht="11.25">
      <c r="A330" s="458"/>
      <c r="B330" s="458"/>
      <c r="C330" s="458"/>
      <c r="D330" s="458"/>
      <c r="E330" s="458"/>
      <c r="F330" s="458"/>
      <c r="G330" s="458"/>
      <c r="H330" s="458"/>
      <c r="I330" s="458"/>
    </row>
    <row r="331" spans="1:9" s="280" customFormat="1" ht="11.25">
      <c r="A331" s="458"/>
      <c r="B331" s="458"/>
      <c r="C331" s="458"/>
      <c r="D331" s="458"/>
      <c r="E331" s="458"/>
      <c r="F331" s="458"/>
      <c r="G331" s="458"/>
      <c r="H331" s="458"/>
      <c r="I331" s="458"/>
    </row>
    <row r="332" spans="1:9" s="280" customFormat="1" ht="11.25">
      <c r="A332" s="458"/>
      <c r="B332" s="458"/>
      <c r="C332" s="458"/>
      <c r="D332" s="458"/>
      <c r="E332" s="458"/>
      <c r="F332" s="458"/>
      <c r="G332" s="458"/>
      <c r="H332" s="458"/>
      <c r="I332" s="458"/>
    </row>
    <row r="333" spans="1:9" s="280" customFormat="1" ht="11.25">
      <c r="A333" s="458"/>
      <c r="B333" s="458"/>
      <c r="C333" s="458"/>
      <c r="D333" s="458"/>
      <c r="E333" s="458"/>
      <c r="F333" s="458"/>
      <c r="G333" s="458"/>
      <c r="H333" s="458"/>
      <c r="I333" s="458"/>
    </row>
    <row r="334" spans="1:9" s="280" customFormat="1" ht="11.25">
      <c r="A334" s="458"/>
      <c r="B334" s="458"/>
      <c r="C334" s="458"/>
      <c r="D334" s="458"/>
      <c r="E334" s="458"/>
      <c r="F334" s="458"/>
      <c r="G334" s="458"/>
      <c r="H334" s="458"/>
      <c r="I334" s="458"/>
    </row>
    <row r="335" spans="1:9" s="280" customFormat="1" ht="11.25">
      <c r="A335" s="458"/>
      <c r="B335" s="458"/>
      <c r="C335" s="458"/>
      <c r="D335" s="458"/>
      <c r="E335" s="458"/>
      <c r="F335" s="458"/>
      <c r="G335" s="458"/>
      <c r="H335" s="458"/>
      <c r="I335" s="458"/>
    </row>
    <row r="336" spans="1:9" s="280" customFormat="1" ht="11.25">
      <c r="A336" s="458"/>
      <c r="B336" s="458"/>
      <c r="C336" s="458"/>
      <c r="D336" s="458"/>
      <c r="E336" s="458"/>
      <c r="F336" s="458"/>
      <c r="G336" s="458"/>
      <c r="H336" s="458"/>
      <c r="I336" s="458"/>
    </row>
    <row r="337" spans="1:9" s="280" customFormat="1" ht="11.25">
      <c r="A337" s="458"/>
      <c r="B337" s="458"/>
      <c r="C337" s="458"/>
      <c r="D337" s="458"/>
      <c r="E337" s="458"/>
      <c r="F337" s="458"/>
      <c r="G337" s="458"/>
      <c r="H337" s="458"/>
      <c r="I337" s="458"/>
    </row>
    <row r="338" spans="1:9" s="280" customFormat="1" ht="11.25">
      <c r="A338" s="458"/>
      <c r="B338" s="458"/>
      <c r="C338" s="458"/>
      <c r="D338" s="458"/>
      <c r="E338" s="458"/>
      <c r="F338" s="458"/>
      <c r="G338" s="458"/>
      <c r="H338" s="458"/>
      <c r="I338" s="458"/>
    </row>
    <row r="339" spans="1:9" s="280" customFormat="1" ht="11.25">
      <c r="A339" s="458"/>
      <c r="B339" s="458"/>
      <c r="C339" s="458"/>
      <c r="D339" s="458"/>
      <c r="E339" s="458"/>
      <c r="F339" s="458"/>
      <c r="G339" s="458"/>
      <c r="H339" s="458"/>
      <c r="I339" s="458"/>
    </row>
    <row r="340" spans="1:9" s="280" customFormat="1" ht="11.25">
      <c r="A340" s="458"/>
      <c r="B340" s="458"/>
      <c r="C340" s="458"/>
      <c r="D340" s="458"/>
      <c r="E340" s="458"/>
      <c r="F340" s="458"/>
      <c r="G340" s="458"/>
      <c r="H340" s="458"/>
      <c r="I340" s="458"/>
    </row>
    <row r="341" spans="1:9" s="280" customFormat="1" ht="11.25">
      <c r="A341" s="458"/>
      <c r="B341" s="458"/>
      <c r="C341" s="458"/>
      <c r="D341" s="458"/>
      <c r="E341" s="458"/>
      <c r="F341" s="458"/>
      <c r="G341" s="458"/>
      <c r="H341" s="458"/>
      <c r="I341" s="458"/>
    </row>
    <row r="342" spans="1:9" s="280" customFormat="1" ht="11.25">
      <c r="A342" s="458"/>
      <c r="B342" s="458"/>
      <c r="C342" s="458"/>
      <c r="D342" s="458"/>
      <c r="E342" s="458"/>
      <c r="F342" s="458"/>
      <c r="G342" s="458"/>
      <c r="H342" s="458"/>
      <c r="I342" s="458"/>
    </row>
    <row r="343" spans="1:9" s="280" customFormat="1" ht="11.25">
      <c r="A343" s="458"/>
      <c r="B343" s="458"/>
      <c r="C343" s="458"/>
      <c r="D343" s="458"/>
      <c r="E343" s="458"/>
      <c r="F343" s="458"/>
      <c r="G343" s="458"/>
      <c r="H343" s="458"/>
      <c r="I343" s="458"/>
    </row>
    <row r="344" spans="1:9" s="280" customFormat="1" ht="11.25">
      <c r="A344" s="458"/>
      <c r="B344" s="458"/>
      <c r="C344" s="458"/>
      <c r="D344" s="458"/>
      <c r="E344" s="458"/>
      <c r="F344" s="458"/>
      <c r="G344" s="458"/>
      <c r="H344" s="458"/>
      <c r="I344" s="458"/>
    </row>
    <row r="345" spans="1:9" s="280" customFormat="1" ht="11.25">
      <c r="A345" s="458"/>
      <c r="B345" s="458"/>
      <c r="C345" s="458"/>
      <c r="D345" s="458"/>
      <c r="E345" s="458"/>
      <c r="F345" s="458"/>
      <c r="G345" s="458"/>
      <c r="H345" s="458"/>
      <c r="I345" s="458"/>
    </row>
    <row r="346" spans="1:9" s="280" customFormat="1" ht="11.25">
      <c r="A346" s="458"/>
      <c r="B346" s="458"/>
      <c r="C346" s="458"/>
      <c r="D346" s="458"/>
      <c r="E346" s="458"/>
      <c r="F346" s="458"/>
      <c r="G346" s="458"/>
      <c r="H346" s="458"/>
      <c r="I346" s="458"/>
    </row>
    <row r="347" spans="1:9" s="280" customFormat="1" ht="11.25">
      <c r="A347" s="458"/>
      <c r="B347" s="458"/>
      <c r="C347" s="458"/>
      <c r="D347" s="458"/>
      <c r="E347" s="458"/>
      <c r="F347" s="458"/>
      <c r="G347" s="458"/>
      <c r="H347" s="458"/>
      <c r="I347" s="458"/>
    </row>
    <row r="348" spans="1:9" s="280" customFormat="1" ht="11.25">
      <c r="A348" s="458"/>
      <c r="B348" s="458"/>
      <c r="C348" s="458"/>
      <c r="D348" s="458"/>
      <c r="E348" s="458"/>
      <c r="F348" s="458"/>
      <c r="G348" s="458"/>
      <c r="H348" s="458"/>
      <c r="I348" s="458"/>
    </row>
    <row r="349" spans="1:9" s="280" customFormat="1" ht="11.25">
      <c r="A349" s="458"/>
      <c r="B349" s="458"/>
      <c r="C349" s="458"/>
      <c r="D349" s="458"/>
      <c r="E349" s="458"/>
      <c r="F349" s="458"/>
      <c r="G349" s="458"/>
      <c r="H349" s="458"/>
      <c r="I349" s="458"/>
    </row>
    <row r="350" spans="1:9" s="280" customFormat="1" ht="11.25">
      <c r="A350" s="458"/>
      <c r="B350" s="458"/>
      <c r="C350" s="458"/>
      <c r="D350" s="458"/>
      <c r="E350" s="458"/>
      <c r="F350" s="458"/>
      <c r="G350" s="458"/>
      <c r="H350" s="458"/>
      <c r="I350" s="458"/>
    </row>
    <row r="351" spans="1:9" s="280" customFormat="1" ht="11.25">
      <c r="A351" s="458"/>
      <c r="B351" s="458"/>
      <c r="C351" s="458"/>
      <c r="D351" s="458"/>
      <c r="E351" s="458"/>
      <c r="F351" s="458"/>
      <c r="G351" s="458"/>
      <c r="H351" s="458"/>
      <c r="I351" s="458"/>
    </row>
    <row r="352" spans="1:9" s="280" customFormat="1" ht="11.25">
      <c r="A352" s="458"/>
      <c r="B352" s="458"/>
      <c r="C352" s="458"/>
      <c r="D352" s="458"/>
      <c r="E352" s="458"/>
      <c r="F352" s="458"/>
      <c r="G352" s="458"/>
      <c r="H352" s="458"/>
      <c r="I352" s="458"/>
    </row>
    <row r="353" spans="1:9" s="280" customFormat="1" ht="11.25">
      <c r="A353" s="458"/>
      <c r="B353" s="458"/>
      <c r="C353" s="458"/>
      <c r="D353" s="458"/>
      <c r="E353" s="458"/>
      <c r="F353" s="458"/>
      <c r="G353" s="458"/>
      <c r="H353" s="458"/>
      <c r="I353" s="458"/>
    </row>
    <row r="354" spans="1:9" s="280" customFormat="1" ht="11.25">
      <c r="A354" s="458"/>
      <c r="B354" s="458"/>
      <c r="C354" s="458"/>
      <c r="D354" s="458"/>
      <c r="E354" s="458"/>
      <c r="F354" s="458"/>
      <c r="G354" s="458"/>
      <c r="H354" s="458"/>
      <c r="I354" s="458"/>
    </row>
    <row r="355" spans="1:9" s="280" customFormat="1" ht="11.25">
      <c r="A355" s="458"/>
      <c r="B355" s="458"/>
      <c r="C355" s="458"/>
      <c r="D355" s="458"/>
      <c r="E355" s="458"/>
      <c r="F355" s="458"/>
      <c r="G355" s="458"/>
      <c r="H355" s="458"/>
      <c r="I355" s="458"/>
    </row>
    <row r="356" spans="1:9" s="280" customFormat="1" ht="11.25">
      <c r="A356" s="458"/>
      <c r="B356" s="458"/>
      <c r="C356" s="458"/>
      <c r="D356" s="458"/>
      <c r="E356" s="458"/>
      <c r="F356" s="458"/>
      <c r="G356" s="458"/>
      <c r="H356" s="458"/>
      <c r="I356" s="458"/>
    </row>
    <row r="357" spans="1:9" s="280" customFormat="1" ht="11.25">
      <c r="A357" s="458"/>
      <c r="B357" s="458"/>
      <c r="C357" s="458"/>
      <c r="D357" s="458"/>
      <c r="E357" s="458"/>
      <c r="F357" s="458"/>
      <c r="G357" s="458"/>
      <c r="H357" s="458"/>
      <c r="I357" s="458"/>
    </row>
    <row r="358" spans="1:9" s="280" customFormat="1" ht="11.25">
      <c r="A358" s="458"/>
      <c r="B358" s="458"/>
      <c r="C358" s="458"/>
      <c r="D358" s="458"/>
      <c r="E358" s="458"/>
      <c r="F358" s="458"/>
      <c r="G358" s="458"/>
      <c r="H358" s="458"/>
      <c r="I358" s="458"/>
    </row>
    <row r="359" spans="1:9" s="280" customFormat="1" ht="11.25">
      <c r="A359" s="458"/>
      <c r="B359" s="458"/>
      <c r="C359" s="458"/>
      <c r="D359" s="458"/>
      <c r="E359" s="458"/>
      <c r="F359" s="458"/>
      <c r="G359" s="458"/>
      <c r="H359" s="458"/>
      <c r="I359" s="458"/>
    </row>
    <row r="360" spans="1:9" s="280" customFormat="1" ht="11.25">
      <c r="A360" s="458"/>
      <c r="B360" s="458"/>
      <c r="C360" s="458"/>
      <c r="D360" s="458"/>
      <c r="E360" s="458"/>
      <c r="F360" s="458"/>
      <c r="G360" s="458"/>
      <c r="H360" s="458"/>
      <c r="I360" s="458"/>
    </row>
    <row r="361" spans="1:9" s="280" customFormat="1" ht="11.25">
      <c r="A361" s="458"/>
      <c r="B361" s="458"/>
      <c r="C361" s="458"/>
      <c r="D361" s="458"/>
      <c r="E361" s="458"/>
      <c r="F361" s="458"/>
      <c r="G361" s="458"/>
      <c r="H361" s="458"/>
      <c r="I361" s="458"/>
    </row>
    <row r="362" spans="1:9" s="280" customFormat="1" ht="11.25">
      <c r="A362" s="458"/>
      <c r="B362" s="458"/>
      <c r="C362" s="458"/>
      <c r="D362" s="458"/>
      <c r="E362" s="458"/>
      <c r="F362" s="458"/>
      <c r="G362" s="458"/>
      <c r="H362" s="458"/>
      <c r="I362" s="458"/>
    </row>
    <row r="363" spans="1:9" s="280" customFormat="1" ht="11.25">
      <c r="A363" s="458"/>
      <c r="B363" s="458"/>
      <c r="C363" s="458"/>
      <c r="D363" s="458"/>
      <c r="E363" s="458"/>
      <c r="F363" s="458"/>
      <c r="G363" s="458"/>
      <c r="H363" s="458"/>
      <c r="I363" s="458"/>
    </row>
    <row r="364" spans="1:9" s="280" customFormat="1" ht="11.25">
      <c r="A364" s="458"/>
      <c r="B364" s="458"/>
      <c r="C364" s="458"/>
      <c r="D364" s="458"/>
      <c r="E364" s="458"/>
      <c r="F364" s="458"/>
      <c r="G364" s="458"/>
      <c r="H364" s="458"/>
      <c r="I364" s="458"/>
    </row>
    <row r="365" spans="1:9" s="280" customFormat="1" ht="11.25">
      <c r="A365" s="458"/>
      <c r="B365" s="458"/>
      <c r="C365" s="458"/>
      <c r="D365" s="458"/>
      <c r="E365" s="458"/>
      <c r="F365" s="458"/>
      <c r="G365" s="458"/>
      <c r="H365" s="458"/>
      <c r="I365" s="458"/>
    </row>
    <row r="366" spans="1:9" s="280" customFormat="1" ht="11.25">
      <c r="A366" s="458"/>
      <c r="B366" s="458"/>
      <c r="C366" s="458"/>
      <c r="D366" s="458"/>
      <c r="E366" s="458"/>
      <c r="F366" s="458"/>
      <c r="G366" s="458"/>
      <c r="H366" s="458"/>
      <c r="I366" s="458"/>
    </row>
    <row r="367" spans="1:9" s="280" customFormat="1" ht="11.25">
      <c r="A367" s="458"/>
      <c r="B367" s="458"/>
      <c r="C367" s="458"/>
      <c r="D367" s="458"/>
      <c r="E367" s="458"/>
      <c r="F367" s="458"/>
      <c r="G367" s="458"/>
      <c r="H367" s="458"/>
      <c r="I367" s="458"/>
    </row>
    <row r="368" spans="1:9" s="280" customFormat="1" ht="11.25">
      <c r="A368" s="458"/>
      <c r="B368" s="458"/>
      <c r="C368" s="458"/>
      <c r="D368" s="458"/>
      <c r="E368" s="458"/>
      <c r="F368" s="458"/>
      <c r="G368" s="458"/>
      <c r="H368" s="458"/>
      <c r="I368" s="458"/>
    </row>
    <row r="369" spans="1:9" s="280" customFormat="1" ht="11.25">
      <c r="A369" s="458"/>
      <c r="B369" s="458"/>
      <c r="C369" s="458"/>
      <c r="D369" s="458"/>
      <c r="E369" s="458"/>
      <c r="F369" s="458"/>
      <c r="G369" s="458"/>
      <c r="H369" s="458"/>
      <c r="I369" s="458"/>
    </row>
    <row r="370" spans="1:9" s="280" customFormat="1" ht="11.25">
      <c r="A370" s="458"/>
      <c r="B370" s="458"/>
      <c r="C370" s="458"/>
      <c r="D370" s="458"/>
      <c r="E370" s="458"/>
      <c r="F370" s="458"/>
      <c r="G370" s="458"/>
      <c r="H370" s="458"/>
      <c r="I370" s="458"/>
    </row>
    <row r="371" spans="1:9" s="280" customFormat="1" ht="11.25">
      <c r="A371" s="458"/>
      <c r="B371" s="458"/>
      <c r="C371" s="458"/>
      <c r="D371" s="458"/>
      <c r="E371" s="458"/>
      <c r="F371" s="458"/>
      <c r="G371" s="458"/>
      <c r="H371" s="458"/>
      <c r="I371" s="458"/>
    </row>
    <row r="372" spans="1:9" s="280" customFormat="1" ht="11.25">
      <c r="A372" s="458"/>
      <c r="B372" s="458"/>
      <c r="C372" s="458"/>
      <c r="D372" s="458"/>
      <c r="E372" s="458"/>
      <c r="F372" s="458"/>
      <c r="G372" s="458"/>
      <c r="H372" s="458"/>
      <c r="I372" s="458"/>
    </row>
    <row r="373" spans="1:9" s="280" customFormat="1" ht="11.25">
      <c r="A373" s="458"/>
      <c r="B373" s="458"/>
      <c r="C373" s="458"/>
      <c r="D373" s="458"/>
      <c r="E373" s="458"/>
      <c r="F373" s="458"/>
      <c r="G373" s="458"/>
      <c r="H373" s="458"/>
      <c r="I373" s="458"/>
    </row>
    <row r="374" spans="1:9" s="280" customFormat="1" ht="11.25">
      <c r="A374" s="458"/>
      <c r="B374" s="458"/>
      <c r="C374" s="458"/>
      <c r="D374" s="458"/>
      <c r="E374" s="458"/>
      <c r="F374" s="458"/>
      <c r="G374" s="458"/>
      <c r="H374" s="458"/>
      <c r="I374" s="458"/>
    </row>
    <row r="375" spans="1:9" s="280" customFormat="1" ht="11.25">
      <c r="A375" s="458"/>
      <c r="B375" s="458"/>
      <c r="C375" s="458"/>
      <c r="D375" s="458"/>
      <c r="E375" s="458"/>
      <c r="F375" s="458"/>
      <c r="G375" s="458"/>
      <c r="H375" s="458"/>
      <c r="I375" s="458"/>
    </row>
    <row r="376" spans="1:9" s="280" customFormat="1" ht="11.25">
      <c r="A376" s="458"/>
      <c r="B376" s="458"/>
      <c r="C376" s="458"/>
      <c r="D376" s="458"/>
      <c r="E376" s="458"/>
      <c r="F376" s="458"/>
      <c r="G376" s="458"/>
      <c r="H376" s="458"/>
      <c r="I376" s="458"/>
    </row>
    <row r="377" spans="1:9" s="280" customFormat="1" ht="11.25">
      <c r="A377" s="458"/>
      <c r="B377" s="458"/>
      <c r="C377" s="458"/>
      <c r="D377" s="458"/>
      <c r="E377" s="458"/>
      <c r="F377" s="458"/>
      <c r="G377" s="458"/>
      <c r="H377" s="458"/>
      <c r="I377" s="458"/>
    </row>
    <row r="378" spans="1:9" s="280" customFormat="1" ht="11.25">
      <c r="A378" s="458"/>
      <c r="B378" s="458"/>
      <c r="C378" s="458"/>
      <c r="D378" s="458"/>
      <c r="E378" s="458"/>
      <c r="F378" s="458"/>
      <c r="G378" s="458"/>
      <c r="H378" s="458"/>
      <c r="I378" s="458"/>
    </row>
    <row r="379" spans="1:9" s="280" customFormat="1" ht="11.25">
      <c r="A379" s="458"/>
      <c r="B379" s="458"/>
      <c r="C379" s="458"/>
      <c r="D379" s="458"/>
      <c r="E379" s="458"/>
      <c r="F379" s="458"/>
      <c r="G379" s="458"/>
      <c r="H379" s="458"/>
      <c r="I379" s="458"/>
    </row>
    <row r="380" spans="1:9" s="280" customFormat="1" ht="11.25">
      <c r="A380" s="458"/>
      <c r="B380" s="458"/>
      <c r="C380" s="458"/>
      <c r="D380" s="458"/>
      <c r="E380" s="458"/>
      <c r="F380" s="458"/>
      <c r="G380" s="458"/>
      <c r="H380" s="458"/>
      <c r="I380" s="458"/>
    </row>
    <row r="381" spans="1:9" s="280" customFormat="1" ht="11.25">
      <c r="A381" s="458"/>
      <c r="B381" s="458"/>
      <c r="C381" s="458"/>
      <c r="D381" s="458"/>
      <c r="E381" s="458"/>
      <c r="F381" s="458"/>
      <c r="G381" s="458"/>
      <c r="H381" s="458"/>
      <c r="I381" s="458"/>
    </row>
    <row r="382" spans="1:9" s="280" customFormat="1" ht="11.25">
      <c r="A382" s="458"/>
      <c r="B382" s="458"/>
      <c r="C382" s="458"/>
      <c r="D382" s="458"/>
      <c r="E382" s="458"/>
      <c r="F382" s="458"/>
      <c r="G382" s="458"/>
      <c r="H382" s="458"/>
      <c r="I382" s="458"/>
    </row>
    <row r="383" spans="1:9" s="280" customFormat="1" ht="11.25">
      <c r="A383" s="458"/>
      <c r="B383" s="458"/>
      <c r="C383" s="458"/>
      <c r="D383" s="458"/>
      <c r="E383" s="458"/>
      <c r="F383" s="458"/>
      <c r="G383" s="458"/>
      <c r="H383" s="458"/>
      <c r="I383" s="458"/>
    </row>
    <row r="384" spans="1:9" s="280" customFormat="1" ht="11.25">
      <c r="A384" s="458"/>
      <c r="B384" s="458"/>
      <c r="C384" s="458"/>
      <c r="D384" s="458"/>
      <c r="E384" s="458"/>
      <c r="F384" s="458"/>
      <c r="G384" s="458"/>
      <c r="H384" s="458"/>
      <c r="I384" s="458"/>
    </row>
    <row r="385" spans="1:9" s="280" customFormat="1" ht="11.25">
      <c r="A385" s="458"/>
      <c r="B385" s="458"/>
      <c r="C385" s="458"/>
      <c r="D385" s="458"/>
      <c r="E385" s="458"/>
      <c r="F385" s="458"/>
      <c r="G385" s="458"/>
      <c r="H385" s="458"/>
      <c r="I385" s="458"/>
    </row>
    <row r="386" spans="1:9" s="280" customFormat="1" ht="11.25">
      <c r="A386" s="458"/>
      <c r="B386" s="458"/>
      <c r="C386" s="458"/>
      <c r="D386" s="458"/>
      <c r="E386" s="458"/>
      <c r="F386" s="458"/>
      <c r="G386" s="458"/>
      <c r="H386" s="458"/>
      <c r="I386" s="458"/>
    </row>
    <row r="387" spans="1:9" s="280" customFormat="1" ht="11.25">
      <c r="A387" s="458"/>
      <c r="B387" s="458"/>
      <c r="C387" s="458"/>
      <c r="D387" s="458"/>
      <c r="E387" s="458"/>
      <c r="F387" s="458"/>
      <c r="G387" s="458"/>
      <c r="H387" s="458"/>
      <c r="I387" s="458"/>
    </row>
    <row r="388" spans="1:9" s="280" customFormat="1" ht="11.25">
      <c r="A388" s="458"/>
      <c r="B388" s="458"/>
      <c r="C388" s="458"/>
      <c r="D388" s="458"/>
      <c r="E388" s="458"/>
      <c r="F388" s="458"/>
      <c r="G388" s="458"/>
      <c r="H388" s="458"/>
      <c r="I388" s="458"/>
    </row>
    <row r="389" spans="1:9" s="280" customFormat="1" ht="11.25">
      <c r="A389" s="458"/>
      <c r="B389" s="458"/>
      <c r="C389" s="458"/>
      <c r="D389" s="458"/>
      <c r="E389" s="458"/>
      <c r="F389" s="458"/>
      <c r="G389" s="458"/>
      <c r="H389" s="458"/>
      <c r="I389" s="458"/>
    </row>
    <row r="390" spans="1:9" s="280" customFormat="1" ht="11.25">
      <c r="A390" s="458"/>
      <c r="B390" s="458"/>
      <c r="C390" s="458"/>
      <c r="D390" s="458"/>
      <c r="E390" s="458"/>
      <c r="F390" s="458"/>
      <c r="G390" s="458"/>
      <c r="H390" s="458"/>
      <c r="I390" s="458"/>
    </row>
    <row r="391" spans="1:9" s="280" customFormat="1" ht="11.25">
      <c r="A391" s="458"/>
      <c r="B391" s="458"/>
      <c r="C391" s="458"/>
      <c r="D391" s="458"/>
      <c r="E391" s="458"/>
      <c r="F391" s="458"/>
      <c r="G391" s="458"/>
      <c r="H391" s="458"/>
      <c r="I391" s="458"/>
    </row>
    <row r="392" spans="1:9" s="280" customFormat="1" ht="11.25">
      <c r="A392" s="458"/>
      <c r="B392" s="458"/>
      <c r="C392" s="458"/>
      <c r="D392" s="458"/>
      <c r="E392" s="458"/>
      <c r="F392" s="458"/>
      <c r="G392" s="458"/>
      <c r="H392" s="458"/>
      <c r="I392" s="458"/>
    </row>
    <row r="393" spans="1:9" s="280" customFormat="1" ht="11.25">
      <c r="A393" s="458"/>
      <c r="B393" s="458"/>
      <c r="C393" s="458"/>
      <c r="D393" s="458"/>
      <c r="E393" s="458"/>
      <c r="F393" s="458"/>
      <c r="G393" s="458"/>
      <c r="H393" s="458"/>
      <c r="I393" s="458"/>
    </row>
    <row r="394" spans="1:9" s="280" customFormat="1" ht="11.25">
      <c r="A394" s="458"/>
      <c r="B394" s="458"/>
      <c r="C394" s="458"/>
      <c r="D394" s="458"/>
      <c r="E394" s="458"/>
      <c r="F394" s="458"/>
      <c r="G394" s="458"/>
      <c r="H394" s="458"/>
      <c r="I394" s="458"/>
    </row>
    <row r="395" spans="1:9" s="280" customFormat="1" ht="11.25">
      <c r="A395" s="458"/>
      <c r="B395" s="458"/>
      <c r="C395" s="458"/>
      <c r="D395" s="458"/>
      <c r="E395" s="458"/>
      <c r="F395" s="458"/>
      <c r="G395" s="458"/>
      <c r="H395" s="458"/>
      <c r="I395" s="458"/>
    </row>
    <row r="396" spans="1:9" s="280" customFormat="1" ht="11.25">
      <c r="A396" s="458"/>
      <c r="B396" s="458"/>
      <c r="C396" s="458"/>
      <c r="D396" s="458"/>
      <c r="E396" s="458"/>
      <c r="F396" s="458"/>
      <c r="G396" s="458"/>
      <c r="H396" s="458"/>
      <c r="I396" s="458"/>
    </row>
    <row r="397" spans="1:9" s="280" customFormat="1" ht="11.25">
      <c r="A397" s="458"/>
      <c r="B397" s="458"/>
      <c r="C397" s="458"/>
      <c r="D397" s="458"/>
      <c r="E397" s="458"/>
      <c r="F397" s="458"/>
      <c r="G397" s="458"/>
      <c r="H397" s="458"/>
      <c r="I397" s="458"/>
    </row>
    <row r="398" spans="1:9" s="280" customFormat="1" ht="11.25">
      <c r="A398" s="458"/>
      <c r="B398" s="458"/>
      <c r="C398" s="458"/>
      <c r="D398" s="458"/>
      <c r="E398" s="458"/>
      <c r="F398" s="458"/>
      <c r="G398" s="458"/>
      <c r="H398" s="458"/>
      <c r="I398" s="458"/>
    </row>
    <row r="399" spans="1:9" s="280" customFormat="1" ht="11.25">
      <c r="A399" s="458"/>
      <c r="B399" s="458"/>
      <c r="C399" s="458"/>
      <c r="D399" s="458"/>
      <c r="E399" s="458"/>
      <c r="F399" s="458"/>
      <c r="G399" s="458"/>
      <c r="H399" s="458"/>
      <c r="I399" s="458"/>
    </row>
    <row r="400" spans="1:9" s="280" customFormat="1" ht="11.25">
      <c r="A400" s="458"/>
      <c r="B400" s="458"/>
      <c r="C400" s="458"/>
      <c r="D400" s="458"/>
      <c r="E400" s="458"/>
      <c r="F400" s="458"/>
      <c r="G400" s="458"/>
      <c r="H400" s="458"/>
      <c r="I400" s="458"/>
    </row>
    <row r="401" spans="1:9" s="280" customFormat="1" ht="11.25">
      <c r="A401" s="458"/>
      <c r="B401" s="458"/>
      <c r="C401" s="458"/>
      <c r="D401" s="458"/>
      <c r="E401" s="458"/>
      <c r="F401" s="458"/>
      <c r="G401" s="458"/>
      <c r="H401" s="458"/>
      <c r="I401" s="458"/>
    </row>
    <row r="402" spans="1:9" s="280" customFormat="1" ht="11.25">
      <c r="A402" s="458"/>
      <c r="B402" s="458"/>
      <c r="C402" s="458"/>
      <c r="D402" s="458"/>
      <c r="E402" s="458"/>
      <c r="F402" s="458"/>
      <c r="G402" s="458"/>
      <c r="H402" s="458"/>
      <c r="I402" s="458"/>
    </row>
    <row r="403" spans="1:9" s="280" customFormat="1" ht="11.25">
      <c r="A403" s="458"/>
      <c r="B403" s="458"/>
      <c r="C403" s="458"/>
      <c r="D403" s="458"/>
      <c r="E403" s="458"/>
      <c r="F403" s="458"/>
      <c r="G403" s="458"/>
      <c r="H403" s="458"/>
      <c r="I403" s="458"/>
    </row>
    <row r="404" spans="1:9" s="280" customFormat="1" ht="11.25">
      <c r="A404" s="458"/>
      <c r="B404" s="458"/>
      <c r="C404" s="458"/>
      <c r="D404" s="458"/>
      <c r="E404" s="458"/>
      <c r="F404" s="458"/>
      <c r="G404" s="458"/>
      <c r="H404" s="458"/>
      <c r="I404" s="458"/>
    </row>
    <row r="405" spans="1:9" s="280" customFormat="1" ht="11.25">
      <c r="A405" s="458"/>
      <c r="B405" s="458"/>
      <c r="C405" s="458"/>
      <c r="D405" s="458"/>
      <c r="E405" s="458"/>
      <c r="F405" s="458"/>
      <c r="G405" s="458"/>
      <c r="H405" s="458"/>
      <c r="I405" s="458"/>
    </row>
    <row r="406" spans="1:9" s="280" customFormat="1" ht="11.25">
      <c r="A406" s="458"/>
      <c r="B406" s="458"/>
      <c r="C406" s="458"/>
      <c r="D406" s="458"/>
      <c r="E406" s="458"/>
      <c r="F406" s="458"/>
      <c r="G406" s="458"/>
      <c r="H406" s="458"/>
      <c r="I406" s="458"/>
    </row>
    <row r="407" spans="1:9" s="280" customFormat="1" ht="11.25">
      <c r="A407" s="458"/>
      <c r="B407" s="458"/>
      <c r="C407" s="458"/>
      <c r="D407" s="458"/>
      <c r="E407" s="458"/>
      <c r="F407" s="458"/>
      <c r="G407" s="458"/>
      <c r="H407" s="458"/>
      <c r="I407" s="458"/>
    </row>
    <row r="408" spans="1:9" s="280" customFormat="1" ht="11.25">
      <c r="A408" s="458"/>
      <c r="B408" s="458"/>
      <c r="C408" s="458"/>
      <c r="D408" s="458"/>
      <c r="E408" s="458"/>
      <c r="F408" s="458"/>
      <c r="G408" s="458"/>
      <c r="H408" s="458"/>
      <c r="I408" s="458"/>
    </row>
    <row r="409" spans="1:9" s="280" customFormat="1" ht="11.25">
      <c r="A409" s="458"/>
      <c r="B409" s="458"/>
      <c r="C409" s="458"/>
      <c r="D409" s="458"/>
      <c r="E409" s="458"/>
      <c r="F409" s="458"/>
      <c r="G409" s="458"/>
      <c r="H409" s="458"/>
      <c r="I409" s="458"/>
    </row>
    <row r="410" spans="1:9" s="280" customFormat="1" ht="11.25">
      <c r="A410" s="458"/>
      <c r="B410" s="458"/>
      <c r="C410" s="458"/>
      <c r="D410" s="458"/>
      <c r="E410" s="458"/>
      <c r="F410" s="458"/>
      <c r="G410" s="458"/>
      <c r="H410" s="458"/>
      <c r="I410" s="458"/>
    </row>
    <row r="411" spans="1:9" s="280" customFormat="1" ht="11.25">
      <c r="A411" s="458"/>
      <c r="B411" s="458"/>
      <c r="C411" s="458"/>
      <c r="D411" s="458"/>
      <c r="E411" s="458"/>
      <c r="F411" s="458"/>
      <c r="G411" s="458"/>
      <c r="H411" s="458"/>
      <c r="I411" s="458"/>
    </row>
    <row r="412" spans="1:9" s="280" customFormat="1" ht="11.25">
      <c r="A412" s="458"/>
      <c r="B412" s="458"/>
      <c r="C412" s="458"/>
      <c r="D412" s="458"/>
      <c r="E412" s="458"/>
      <c r="F412" s="458"/>
      <c r="G412" s="458"/>
      <c r="H412" s="458"/>
      <c r="I412" s="458"/>
    </row>
    <row r="413" spans="1:9" s="280" customFormat="1" ht="11.25">
      <c r="A413" s="458"/>
      <c r="B413" s="458"/>
      <c r="C413" s="458"/>
      <c r="D413" s="458"/>
      <c r="E413" s="458"/>
      <c r="F413" s="458"/>
      <c r="G413" s="458"/>
      <c r="H413" s="458"/>
      <c r="I413" s="458"/>
    </row>
    <row r="414" spans="1:9" s="280" customFormat="1" ht="11.25">
      <c r="A414" s="458"/>
      <c r="B414" s="458"/>
      <c r="C414" s="458"/>
      <c r="D414" s="458"/>
      <c r="E414" s="458"/>
      <c r="F414" s="458"/>
      <c r="G414" s="458"/>
      <c r="H414" s="458"/>
      <c r="I414" s="458"/>
    </row>
    <row r="415" spans="1:9" s="280" customFormat="1" ht="11.25">
      <c r="A415" s="458"/>
      <c r="B415" s="458"/>
      <c r="C415" s="458"/>
      <c r="D415" s="458"/>
      <c r="E415" s="458"/>
      <c r="F415" s="458"/>
      <c r="G415" s="458"/>
      <c r="H415" s="458"/>
      <c r="I415" s="458"/>
    </row>
    <row r="416" spans="1:9" s="280" customFormat="1" ht="11.25">
      <c r="A416" s="458"/>
      <c r="B416" s="458"/>
      <c r="C416" s="458"/>
      <c r="D416" s="458"/>
      <c r="E416" s="458"/>
      <c r="F416" s="458"/>
      <c r="G416" s="458"/>
      <c r="H416" s="458"/>
      <c r="I416" s="458"/>
    </row>
    <row r="417" spans="1:9" s="280" customFormat="1" ht="11.25">
      <c r="A417" s="458"/>
      <c r="B417" s="458"/>
      <c r="C417" s="458"/>
      <c r="D417" s="458"/>
      <c r="E417" s="458"/>
      <c r="F417" s="458"/>
      <c r="G417" s="458"/>
      <c r="H417" s="458"/>
      <c r="I417" s="458"/>
    </row>
    <row r="418" spans="1:9" s="280" customFormat="1" ht="11.25">
      <c r="A418" s="458"/>
      <c r="B418" s="458"/>
      <c r="C418" s="458"/>
      <c r="D418" s="458"/>
      <c r="E418" s="458"/>
      <c r="F418" s="458"/>
      <c r="G418" s="458"/>
      <c r="H418" s="458"/>
      <c r="I418" s="458"/>
    </row>
    <row r="419" spans="1:9" s="280" customFormat="1" ht="11.25">
      <c r="A419" s="458"/>
      <c r="B419" s="458"/>
      <c r="C419" s="458"/>
      <c r="D419" s="458"/>
      <c r="E419" s="458"/>
      <c r="F419" s="458"/>
      <c r="G419" s="458"/>
      <c r="H419" s="458"/>
      <c r="I419" s="458"/>
    </row>
    <row r="420" spans="1:9" s="280" customFormat="1" ht="11.25">
      <c r="A420" s="458"/>
      <c r="B420" s="458"/>
      <c r="C420" s="458"/>
      <c r="D420" s="458"/>
      <c r="E420" s="458"/>
      <c r="F420" s="458"/>
      <c r="G420" s="458"/>
      <c r="H420" s="458"/>
      <c r="I420" s="458"/>
    </row>
    <row r="421" spans="1:9" s="280" customFormat="1" ht="11.25">
      <c r="A421" s="458"/>
      <c r="B421" s="458"/>
      <c r="C421" s="458"/>
      <c r="D421" s="458"/>
      <c r="E421" s="458"/>
      <c r="F421" s="458"/>
      <c r="G421" s="458"/>
      <c r="H421" s="458"/>
      <c r="I421" s="458"/>
    </row>
    <row r="422" spans="1:9" s="280" customFormat="1" ht="11.25">
      <c r="A422" s="458"/>
      <c r="B422" s="458"/>
      <c r="C422" s="458"/>
      <c r="D422" s="458"/>
      <c r="E422" s="458"/>
      <c r="F422" s="458"/>
      <c r="G422" s="458"/>
      <c r="H422" s="458"/>
      <c r="I422" s="458"/>
    </row>
    <row r="423" spans="1:9" s="280" customFormat="1" ht="11.25">
      <c r="A423" s="458"/>
      <c r="B423" s="458"/>
      <c r="C423" s="458"/>
      <c r="D423" s="458"/>
      <c r="E423" s="458"/>
      <c r="F423" s="458"/>
      <c r="G423" s="458"/>
      <c r="H423" s="458"/>
      <c r="I423" s="458"/>
    </row>
    <row r="424" spans="1:9" s="280" customFormat="1" ht="11.25">
      <c r="A424" s="458"/>
      <c r="B424" s="458"/>
      <c r="C424" s="458"/>
      <c r="D424" s="458"/>
      <c r="E424" s="458"/>
      <c r="F424" s="458"/>
      <c r="G424" s="458"/>
      <c r="H424" s="458"/>
      <c r="I424" s="458"/>
    </row>
    <row r="425" spans="1:9" s="280" customFormat="1" ht="11.25">
      <c r="A425" s="458"/>
      <c r="B425" s="458"/>
      <c r="C425" s="458"/>
      <c r="D425" s="458"/>
      <c r="E425" s="458"/>
      <c r="F425" s="458"/>
      <c r="G425" s="458"/>
      <c r="H425" s="458"/>
      <c r="I425" s="458"/>
    </row>
    <row r="426" spans="1:9" s="280" customFormat="1" ht="11.25">
      <c r="A426" s="458"/>
      <c r="B426" s="458"/>
      <c r="C426" s="458"/>
      <c r="D426" s="458"/>
      <c r="E426" s="458"/>
      <c r="F426" s="458"/>
      <c r="G426" s="458"/>
      <c r="H426" s="458"/>
      <c r="I426" s="458"/>
    </row>
    <row r="427" spans="1:9" s="280" customFormat="1" ht="11.25">
      <c r="A427" s="458"/>
      <c r="B427" s="458"/>
      <c r="C427" s="458"/>
      <c r="D427" s="458"/>
      <c r="E427" s="458"/>
      <c r="F427" s="458"/>
      <c r="G427" s="458"/>
      <c r="H427" s="458"/>
      <c r="I427" s="458"/>
    </row>
    <row r="428" spans="1:9" s="280" customFormat="1" ht="11.25">
      <c r="A428" s="458"/>
      <c r="B428" s="458"/>
      <c r="C428" s="458"/>
      <c r="D428" s="458"/>
      <c r="E428" s="458"/>
      <c r="F428" s="458"/>
      <c r="G428" s="458"/>
      <c r="H428" s="458"/>
      <c r="I428" s="458"/>
    </row>
    <row r="429" spans="1:9" s="280" customFormat="1" ht="11.25">
      <c r="A429" s="458"/>
      <c r="B429" s="458"/>
      <c r="C429" s="458"/>
      <c r="D429" s="458"/>
      <c r="E429" s="458"/>
      <c r="F429" s="458"/>
      <c r="G429" s="458"/>
      <c r="H429" s="458"/>
      <c r="I429" s="458"/>
    </row>
    <row r="430" spans="1:9" s="280" customFormat="1" ht="11.25">
      <c r="A430" s="458"/>
      <c r="B430" s="458"/>
      <c r="C430" s="458"/>
      <c r="D430" s="458"/>
      <c r="E430" s="458"/>
      <c r="F430" s="458"/>
      <c r="G430" s="458"/>
      <c r="H430" s="458"/>
      <c r="I430" s="458"/>
    </row>
    <row r="431" spans="1:9" s="280" customFormat="1" ht="11.25">
      <c r="A431" s="458"/>
      <c r="B431" s="458"/>
      <c r="C431" s="458"/>
      <c r="D431" s="458"/>
      <c r="E431" s="458"/>
      <c r="F431" s="458"/>
      <c r="G431" s="458"/>
      <c r="H431" s="458"/>
      <c r="I431" s="458"/>
    </row>
    <row r="432" spans="1:9" s="280" customFormat="1" ht="11.25">
      <c r="A432" s="458"/>
      <c r="B432" s="458"/>
      <c r="C432" s="458"/>
      <c r="D432" s="458"/>
      <c r="E432" s="458"/>
      <c r="F432" s="458"/>
      <c r="G432" s="458"/>
      <c r="H432" s="458"/>
      <c r="I432" s="458"/>
    </row>
    <row r="433" spans="1:9" s="280" customFormat="1" ht="11.25">
      <c r="A433" s="458"/>
      <c r="B433" s="458"/>
      <c r="C433" s="458"/>
      <c r="D433" s="458"/>
      <c r="E433" s="458"/>
      <c r="F433" s="458"/>
      <c r="G433" s="458"/>
      <c r="H433" s="458"/>
      <c r="I433" s="458"/>
    </row>
    <row r="434" spans="1:9" s="280" customFormat="1" ht="11.25">
      <c r="A434" s="458"/>
      <c r="B434" s="458"/>
      <c r="C434" s="458"/>
      <c r="D434" s="458"/>
      <c r="E434" s="458"/>
      <c r="F434" s="458"/>
      <c r="G434" s="458"/>
      <c r="H434" s="458"/>
      <c r="I434" s="458"/>
    </row>
    <row r="435" spans="1:9" s="280" customFormat="1" ht="11.25">
      <c r="A435" s="458"/>
      <c r="B435" s="458"/>
      <c r="C435" s="458"/>
      <c r="D435" s="458"/>
      <c r="E435" s="458"/>
      <c r="F435" s="458"/>
      <c r="G435" s="458"/>
      <c r="H435" s="458"/>
      <c r="I435" s="458"/>
    </row>
    <row r="436" spans="1:9" s="280" customFormat="1" ht="11.25">
      <c r="A436" s="458"/>
      <c r="B436" s="458"/>
      <c r="C436" s="458"/>
      <c r="D436" s="458"/>
      <c r="E436" s="458"/>
      <c r="F436" s="458"/>
      <c r="G436" s="458"/>
      <c r="H436" s="458"/>
      <c r="I436" s="458"/>
    </row>
    <row r="437" spans="1:9" s="280" customFormat="1" ht="11.25">
      <c r="A437" s="458"/>
      <c r="B437" s="458"/>
      <c r="C437" s="458"/>
      <c r="D437" s="458"/>
      <c r="E437" s="458"/>
      <c r="F437" s="458"/>
      <c r="G437" s="458"/>
      <c r="H437" s="458"/>
      <c r="I437" s="458"/>
    </row>
    <row r="438" spans="1:9" s="280" customFormat="1" ht="11.25">
      <c r="A438" s="458"/>
      <c r="B438" s="458"/>
      <c r="C438" s="458"/>
      <c r="D438" s="458"/>
      <c r="E438" s="458"/>
      <c r="F438" s="458"/>
      <c r="G438" s="458"/>
      <c r="H438" s="458"/>
      <c r="I438" s="458"/>
    </row>
    <row r="439" spans="1:9" s="280" customFormat="1" ht="11.25">
      <c r="A439" s="458"/>
      <c r="B439" s="458"/>
      <c r="C439" s="458"/>
      <c r="D439" s="458"/>
      <c r="E439" s="458"/>
      <c r="F439" s="458"/>
      <c r="G439" s="458"/>
      <c r="H439" s="458"/>
      <c r="I439" s="458"/>
    </row>
    <row r="440" spans="1:9" s="280" customFormat="1" ht="11.25">
      <c r="A440" s="458"/>
      <c r="B440" s="458"/>
      <c r="C440" s="458"/>
      <c r="D440" s="458"/>
      <c r="E440" s="458"/>
      <c r="F440" s="458"/>
      <c r="G440" s="458"/>
      <c r="H440" s="458"/>
      <c r="I440" s="458"/>
    </row>
    <row r="441" spans="1:9" s="280" customFormat="1" ht="11.25">
      <c r="A441" s="458"/>
      <c r="B441" s="458"/>
      <c r="C441" s="458"/>
      <c r="D441" s="458"/>
      <c r="E441" s="458"/>
      <c r="F441" s="458"/>
      <c r="G441" s="458"/>
      <c r="H441" s="458"/>
      <c r="I441" s="458"/>
    </row>
    <row r="442" spans="1:9" s="280" customFormat="1" ht="11.25">
      <c r="A442" s="458"/>
      <c r="B442" s="458"/>
      <c r="C442" s="458"/>
      <c r="D442" s="458"/>
      <c r="E442" s="458"/>
      <c r="F442" s="458"/>
      <c r="G442" s="458"/>
      <c r="H442" s="458"/>
      <c r="I442" s="458"/>
    </row>
    <row r="443" spans="1:9" s="280" customFormat="1" ht="11.25">
      <c r="A443" s="458"/>
      <c r="B443" s="458"/>
      <c r="C443" s="458"/>
      <c r="D443" s="458"/>
      <c r="E443" s="458"/>
      <c r="F443" s="458"/>
      <c r="G443" s="458"/>
      <c r="H443" s="458"/>
      <c r="I443" s="458"/>
    </row>
    <row r="444" spans="1:9" s="280" customFormat="1" ht="11.25">
      <c r="A444" s="458"/>
      <c r="B444" s="458"/>
      <c r="C444" s="458"/>
      <c r="D444" s="458"/>
      <c r="E444" s="458"/>
      <c r="F444" s="458"/>
      <c r="G444" s="458"/>
      <c r="H444" s="458"/>
      <c r="I444" s="458"/>
    </row>
    <row r="445" spans="1:9" s="280" customFormat="1" ht="11.25">
      <c r="A445" s="458"/>
      <c r="B445" s="458"/>
      <c r="C445" s="458"/>
      <c r="D445" s="458"/>
      <c r="E445" s="458"/>
      <c r="F445" s="458"/>
      <c r="G445" s="458"/>
      <c r="H445" s="458"/>
      <c r="I445" s="458"/>
    </row>
    <row r="446" spans="1:9" s="280" customFormat="1" ht="11.25">
      <c r="A446" s="458"/>
      <c r="B446" s="458"/>
      <c r="C446" s="458"/>
      <c r="D446" s="458"/>
      <c r="E446" s="458"/>
      <c r="F446" s="458"/>
      <c r="G446" s="458"/>
      <c r="H446" s="458"/>
      <c r="I446" s="458"/>
    </row>
    <row r="447" spans="1:9" s="280" customFormat="1" ht="11.25">
      <c r="A447" s="458"/>
      <c r="B447" s="458"/>
      <c r="C447" s="458"/>
      <c r="D447" s="458"/>
      <c r="E447" s="458"/>
      <c r="F447" s="458"/>
      <c r="G447" s="458"/>
      <c r="H447" s="458"/>
      <c r="I447" s="458"/>
    </row>
    <row r="448" spans="1:9" s="280" customFormat="1" ht="11.25">
      <c r="A448" s="458"/>
      <c r="B448" s="458"/>
      <c r="C448" s="458"/>
      <c r="D448" s="458"/>
      <c r="E448" s="458"/>
      <c r="F448" s="458"/>
      <c r="G448" s="458"/>
      <c r="H448" s="458"/>
      <c r="I448" s="458"/>
    </row>
    <row r="449" spans="1:9" s="280" customFormat="1" ht="11.25">
      <c r="A449" s="458"/>
      <c r="B449" s="458"/>
      <c r="C449" s="458"/>
      <c r="D449" s="458"/>
      <c r="E449" s="458"/>
      <c r="F449" s="458"/>
      <c r="G449" s="458"/>
      <c r="H449" s="458"/>
      <c r="I449" s="458"/>
    </row>
    <row r="450" spans="1:9" s="280" customFormat="1" ht="11.25">
      <c r="A450" s="458"/>
      <c r="B450" s="458"/>
      <c r="C450" s="458"/>
      <c r="D450" s="458"/>
      <c r="E450" s="458"/>
      <c r="F450" s="458"/>
      <c r="G450" s="458"/>
      <c r="H450" s="458"/>
      <c r="I450" s="458"/>
    </row>
    <row r="451" spans="1:9" s="280" customFormat="1" ht="11.25">
      <c r="A451" s="458"/>
      <c r="B451" s="458"/>
      <c r="C451" s="458"/>
      <c r="D451" s="458"/>
      <c r="E451" s="458"/>
      <c r="F451" s="458"/>
      <c r="G451" s="458"/>
      <c r="H451" s="458"/>
      <c r="I451" s="458"/>
    </row>
    <row r="452" spans="1:9" s="280" customFormat="1" ht="11.25">
      <c r="A452" s="458"/>
      <c r="B452" s="458"/>
      <c r="C452" s="458"/>
      <c r="D452" s="458"/>
      <c r="E452" s="458"/>
      <c r="F452" s="458"/>
      <c r="G452" s="458"/>
      <c r="H452" s="458"/>
      <c r="I452" s="458"/>
    </row>
    <row r="453" spans="1:9" s="280" customFormat="1" ht="11.25">
      <c r="A453" s="458"/>
      <c r="B453" s="458"/>
      <c r="C453" s="458"/>
      <c r="D453" s="458"/>
      <c r="E453" s="458"/>
      <c r="F453" s="458"/>
      <c r="G453" s="458"/>
      <c r="H453" s="458"/>
      <c r="I453" s="458"/>
    </row>
    <row r="454" spans="1:9" s="280" customFormat="1" ht="11.25">
      <c r="A454" s="458"/>
      <c r="B454" s="458"/>
      <c r="C454" s="458"/>
      <c r="D454" s="458"/>
      <c r="E454" s="458"/>
      <c r="F454" s="458"/>
      <c r="G454" s="458"/>
      <c r="H454" s="458"/>
      <c r="I454" s="458"/>
    </row>
    <row r="455" spans="1:9" s="280" customFormat="1" ht="11.25">
      <c r="A455" s="458"/>
      <c r="B455" s="458"/>
      <c r="C455" s="458"/>
      <c r="D455" s="458"/>
      <c r="E455" s="458"/>
      <c r="F455" s="458"/>
      <c r="G455" s="458"/>
      <c r="H455" s="458"/>
      <c r="I455" s="458"/>
    </row>
    <row r="456" spans="1:9" s="280" customFormat="1" ht="11.25">
      <c r="A456" s="458"/>
      <c r="B456" s="458"/>
      <c r="C456" s="458"/>
      <c r="D456" s="458"/>
      <c r="E456" s="458"/>
      <c r="F456" s="458"/>
      <c r="G456" s="458"/>
      <c r="H456" s="458"/>
      <c r="I456" s="458"/>
    </row>
    <row r="457" spans="1:9" s="280" customFormat="1" ht="11.25">
      <c r="A457" s="458"/>
      <c r="B457" s="458"/>
      <c r="C457" s="458"/>
      <c r="D457" s="458"/>
      <c r="E457" s="458"/>
      <c r="F457" s="458"/>
      <c r="G457" s="458"/>
      <c r="H457" s="458"/>
      <c r="I457" s="458"/>
    </row>
    <row r="458" spans="1:9" s="280" customFormat="1" ht="11.25">
      <c r="A458" s="458"/>
      <c r="B458" s="458"/>
      <c r="C458" s="458"/>
      <c r="D458" s="458"/>
      <c r="E458" s="458"/>
      <c r="F458" s="458"/>
      <c r="G458" s="458"/>
      <c r="H458" s="458"/>
      <c r="I458" s="458"/>
    </row>
    <row r="459" spans="1:9" s="280" customFormat="1" ht="11.25">
      <c r="A459" s="458"/>
      <c r="B459" s="458"/>
      <c r="C459" s="458"/>
      <c r="D459" s="458"/>
      <c r="E459" s="458"/>
      <c r="F459" s="458"/>
      <c r="G459" s="458"/>
      <c r="H459" s="458"/>
      <c r="I459" s="458"/>
    </row>
    <row r="460" spans="1:9" s="280" customFormat="1" ht="11.25">
      <c r="A460" s="458"/>
      <c r="B460" s="458"/>
      <c r="C460" s="458"/>
      <c r="D460" s="458"/>
      <c r="E460" s="458"/>
      <c r="F460" s="458"/>
      <c r="G460" s="458"/>
      <c r="H460" s="458"/>
      <c r="I460" s="458"/>
    </row>
    <row r="461" spans="1:9" s="280" customFormat="1" ht="11.25">
      <c r="A461" s="458"/>
      <c r="B461" s="458"/>
      <c r="C461" s="458"/>
      <c r="D461" s="458"/>
      <c r="E461" s="458"/>
      <c r="F461" s="458"/>
      <c r="G461" s="458"/>
      <c r="H461" s="458"/>
      <c r="I461" s="458"/>
    </row>
    <row r="462" spans="1:9" s="280" customFormat="1" ht="11.25">
      <c r="A462" s="458"/>
      <c r="B462" s="458"/>
      <c r="C462" s="458"/>
      <c r="D462" s="458"/>
      <c r="E462" s="458"/>
      <c r="F462" s="458"/>
      <c r="G462" s="458"/>
      <c r="H462" s="458"/>
      <c r="I462" s="458"/>
    </row>
    <row r="463" spans="1:9" s="280" customFormat="1" ht="11.25">
      <c r="A463" s="458"/>
      <c r="B463" s="458"/>
      <c r="C463" s="458"/>
      <c r="D463" s="458"/>
      <c r="E463" s="458"/>
      <c r="F463" s="458"/>
      <c r="G463" s="458"/>
      <c r="H463" s="458"/>
      <c r="I463" s="458"/>
    </row>
    <row r="464" spans="1:9" s="280" customFormat="1" ht="11.25">
      <c r="A464" s="458"/>
      <c r="B464" s="458"/>
      <c r="C464" s="458"/>
      <c r="D464" s="458"/>
      <c r="E464" s="458"/>
      <c r="F464" s="458"/>
      <c r="G464" s="458"/>
      <c r="H464" s="458"/>
      <c r="I464" s="458"/>
    </row>
    <row r="465" spans="1:9" s="280" customFormat="1" ht="11.25">
      <c r="A465" s="458"/>
      <c r="B465" s="458"/>
      <c r="C465" s="458"/>
      <c r="D465" s="458"/>
      <c r="E465" s="458"/>
      <c r="F465" s="458"/>
      <c r="G465" s="458"/>
      <c r="H465" s="458"/>
      <c r="I465" s="458"/>
    </row>
    <row r="466" spans="1:9" s="280" customFormat="1" ht="11.25">
      <c r="A466" s="458"/>
      <c r="B466" s="458"/>
      <c r="C466" s="458"/>
      <c r="D466" s="458"/>
      <c r="E466" s="458"/>
      <c r="F466" s="458"/>
      <c r="G466" s="458"/>
      <c r="H466" s="458"/>
      <c r="I466" s="458"/>
    </row>
  </sheetData>
  <sheetProtection/>
  <mergeCells count="14">
    <mergeCell ref="C12:I12"/>
    <mergeCell ref="I13:I14"/>
    <mergeCell ref="C13:C14"/>
    <mergeCell ref="D13:D14"/>
    <mergeCell ref="F13:F14"/>
    <mergeCell ref="A291:B291"/>
    <mergeCell ref="A293:B293"/>
    <mergeCell ref="G1:H1"/>
    <mergeCell ref="B12:B14"/>
    <mergeCell ref="A2:I2"/>
    <mergeCell ref="C9:I9"/>
    <mergeCell ref="G13:H13"/>
    <mergeCell ref="A12:A14"/>
    <mergeCell ref="E13:E14"/>
  </mergeCells>
  <printOptions gridLines="1"/>
  <pageMargins left="1.7716535433070868" right="0.03937007874015748" top="0.31496062992125984" bottom="0.31496062992125984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
             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tabColor indexed="51"/>
  </sheetPr>
  <dimension ref="A1:I46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459" customWidth="1"/>
    <col min="2" max="2" width="24.28125" style="459" customWidth="1"/>
    <col min="3" max="8" width="8.7109375" style="459" customWidth="1"/>
    <col min="9" max="9" width="7.57421875" style="459" customWidth="1"/>
    <col min="10" max="16384" width="9.140625" style="230" customWidth="1"/>
  </cols>
  <sheetData>
    <row r="1" spans="1:9" ht="12.75">
      <c r="A1" s="227"/>
      <c r="B1" s="228"/>
      <c r="C1" s="228"/>
      <c r="D1" s="228"/>
      <c r="E1" s="228"/>
      <c r="F1" s="228"/>
      <c r="G1" s="775" t="s">
        <v>0</v>
      </c>
      <c r="H1" s="775"/>
      <c r="I1" s="229" t="s">
        <v>332</v>
      </c>
    </row>
    <row r="2" spans="1:9" ht="18" customHeight="1">
      <c r="A2" s="778" t="s">
        <v>2</v>
      </c>
      <c r="B2" s="779"/>
      <c r="C2" s="779"/>
      <c r="D2" s="779"/>
      <c r="E2" s="779"/>
      <c r="F2" s="779"/>
      <c r="G2" s="779"/>
      <c r="H2" s="779"/>
      <c r="I2" s="780"/>
    </row>
    <row r="3" spans="1:9" ht="12.75">
      <c r="A3" s="231" t="s">
        <v>3</v>
      </c>
      <c r="B3" s="234"/>
      <c r="C3" s="237" t="s">
        <v>333</v>
      </c>
      <c r="D3" s="237"/>
      <c r="E3" s="237"/>
      <c r="F3" s="237"/>
      <c r="G3" s="237"/>
      <c r="H3" s="237"/>
      <c r="I3" s="238"/>
    </row>
    <row r="4" spans="1:9" ht="12.75">
      <c r="A4" s="231" t="s">
        <v>5</v>
      </c>
      <c r="B4" s="232"/>
      <c r="C4" s="237" t="s">
        <v>334</v>
      </c>
      <c r="D4" s="237"/>
      <c r="E4" s="237"/>
      <c r="F4" s="237"/>
      <c r="G4" s="237"/>
      <c r="H4" s="237"/>
      <c r="I4" s="238"/>
    </row>
    <row r="5" spans="1:9" ht="12.75">
      <c r="A5" s="231" t="s">
        <v>6</v>
      </c>
      <c r="B5" s="232"/>
      <c r="C5" s="235" t="s">
        <v>335</v>
      </c>
      <c r="D5" s="235"/>
      <c r="E5" s="235"/>
      <c r="F5" s="235"/>
      <c r="G5" s="235"/>
      <c r="H5" s="235"/>
      <c r="I5" s="236"/>
    </row>
    <row r="6" spans="1:9" ht="12.75">
      <c r="A6" s="239" t="s">
        <v>8</v>
      </c>
      <c r="B6" s="232"/>
      <c r="C6" s="232"/>
      <c r="D6" s="232"/>
      <c r="E6" s="232"/>
      <c r="F6" s="232"/>
      <c r="G6" s="232"/>
      <c r="H6" s="232"/>
      <c r="I6" s="233"/>
    </row>
    <row r="7" spans="1:9" ht="12.75">
      <c r="A7" s="231"/>
      <c r="B7" s="232" t="s">
        <v>9</v>
      </c>
      <c r="C7" s="240" t="s">
        <v>336</v>
      </c>
      <c r="D7" s="240"/>
      <c r="E7" s="240"/>
      <c r="F7" s="240"/>
      <c r="G7" s="240"/>
      <c r="H7" s="240"/>
      <c r="I7" s="241"/>
    </row>
    <row r="8" spans="1:9" ht="12.75">
      <c r="A8" s="231"/>
      <c r="B8" s="232" t="s">
        <v>11</v>
      </c>
      <c r="C8" s="242"/>
      <c r="D8" s="242"/>
      <c r="E8" s="242"/>
      <c r="F8" s="242"/>
      <c r="G8" s="242"/>
      <c r="H8" s="242"/>
      <c r="I8" s="243"/>
    </row>
    <row r="9" spans="1:9" ht="12.75">
      <c r="A9" s="231"/>
      <c r="B9" s="232" t="s">
        <v>12</v>
      </c>
      <c r="C9" s="781"/>
      <c r="D9" s="781"/>
      <c r="E9" s="781"/>
      <c r="F9" s="781"/>
      <c r="G9" s="781"/>
      <c r="H9" s="781"/>
      <c r="I9" s="782"/>
    </row>
    <row r="10" spans="1:9" ht="12.75">
      <c r="A10" s="231"/>
      <c r="B10" s="232" t="s">
        <v>13</v>
      </c>
      <c r="C10" s="240"/>
      <c r="D10" s="240"/>
      <c r="E10" s="240"/>
      <c r="F10" s="240"/>
      <c r="G10" s="240"/>
      <c r="H10" s="240"/>
      <c r="I10" s="241"/>
    </row>
    <row r="11" spans="1:9" ht="12.75">
      <c r="A11" s="231"/>
      <c r="B11" s="232" t="s">
        <v>14</v>
      </c>
      <c r="C11" s="240"/>
      <c r="D11" s="240"/>
      <c r="E11" s="240"/>
      <c r="F11" s="240"/>
      <c r="G11" s="240"/>
      <c r="H11" s="240"/>
      <c r="I11" s="241"/>
    </row>
    <row r="12" spans="1:9" s="244" customFormat="1" ht="12.75" customHeight="1">
      <c r="A12" s="769" t="s">
        <v>15</v>
      </c>
      <c r="B12" s="776" t="s">
        <v>16</v>
      </c>
      <c r="C12" s="783" t="s">
        <v>17</v>
      </c>
      <c r="D12" s="784"/>
      <c r="E12" s="784"/>
      <c r="F12" s="784"/>
      <c r="G12" s="784"/>
      <c r="H12" s="784"/>
      <c r="I12" s="785"/>
    </row>
    <row r="13" spans="1:9" s="244" customFormat="1" ht="12.75" customHeight="1">
      <c r="A13" s="770"/>
      <c r="B13" s="777"/>
      <c r="C13" s="787" t="s">
        <v>18</v>
      </c>
      <c r="D13" s="788" t="s">
        <v>19</v>
      </c>
      <c r="E13" s="771" t="s">
        <v>20</v>
      </c>
      <c r="F13" s="766" t="s">
        <v>21</v>
      </c>
      <c r="G13" s="767" t="s">
        <v>22</v>
      </c>
      <c r="H13" s="768"/>
      <c r="I13" s="786" t="s">
        <v>323</v>
      </c>
    </row>
    <row r="14" spans="1:9" s="249" customFormat="1" ht="51" thickBot="1">
      <c r="A14" s="770"/>
      <c r="B14" s="777"/>
      <c r="C14" s="787"/>
      <c r="D14" s="788"/>
      <c r="E14" s="772"/>
      <c r="F14" s="766"/>
      <c r="G14" s="247" t="s">
        <v>24</v>
      </c>
      <c r="H14" s="248" t="s">
        <v>25</v>
      </c>
      <c r="I14" s="786"/>
    </row>
    <row r="15" spans="1:9" s="249" customFormat="1" ht="13.5" customHeight="1" thickTop="1">
      <c r="A15" s="250" t="s">
        <v>26</v>
      </c>
      <c r="B15" s="251">
        <v>2</v>
      </c>
      <c r="C15" s="252">
        <v>3</v>
      </c>
      <c r="D15" s="253">
        <v>4</v>
      </c>
      <c r="E15" s="253">
        <v>5</v>
      </c>
      <c r="F15" s="253">
        <v>6</v>
      </c>
      <c r="G15" s="254">
        <v>7</v>
      </c>
      <c r="H15" s="255">
        <v>8</v>
      </c>
      <c r="I15" s="256">
        <v>9</v>
      </c>
    </row>
    <row r="16" spans="1:9" s="264" customFormat="1" ht="16.5">
      <c r="A16" s="257"/>
      <c r="B16" s="258" t="s">
        <v>27</v>
      </c>
      <c r="C16" s="259"/>
      <c r="D16" s="260"/>
      <c r="E16" s="260"/>
      <c r="F16" s="260"/>
      <c r="G16" s="261"/>
      <c r="H16" s="262"/>
      <c r="I16" s="263"/>
    </row>
    <row r="17" spans="1:9" s="272" customFormat="1" ht="32.25" customHeight="1" thickBot="1">
      <c r="A17" s="265"/>
      <c r="B17" s="266" t="s">
        <v>28</v>
      </c>
      <c r="C17" s="267">
        <f aca="true" t="shared" si="0" ref="C17:C42">SUM(D17:I17)</f>
        <v>181451</v>
      </c>
      <c r="D17" s="268">
        <f>SUM(D18,D21,D38)</f>
        <v>181451</v>
      </c>
      <c r="E17" s="268">
        <f>SUM(E18,E21,E38)</f>
        <v>0</v>
      </c>
      <c r="F17" s="268">
        <f>SUM(F18,F21,F38)</f>
        <v>0</v>
      </c>
      <c r="G17" s="269">
        <f>SUM(G18,G21,G22,G38)</f>
        <v>0</v>
      </c>
      <c r="H17" s="270">
        <f>SUM(H18,H23,H38)</f>
        <v>0</v>
      </c>
      <c r="I17" s="271">
        <f>SUM(I18,I38)</f>
        <v>0</v>
      </c>
    </row>
    <row r="18" spans="1:9" s="280" customFormat="1" ht="21.75" customHeight="1" thickTop="1">
      <c r="A18" s="273"/>
      <c r="B18" s="274" t="s">
        <v>29</v>
      </c>
      <c r="C18" s="275">
        <f t="shared" si="0"/>
        <v>0</v>
      </c>
      <c r="D18" s="276">
        <f aca="true" t="shared" si="1" ref="D18:I18">SUM(D19:D20)</f>
        <v>0</v>
      </c>
      <c r="E18" s="276">
        <f t="shared" si="1"/>
        <v>0</v>
      </c>
      <c r="F18" s="276">
        <f t="shared" si="1"/>
        <v>0</v>
      </c>
      <c r="G18" s="277">
        <f t="shared" si="1"/>
        <v>0</v>
      </c>
      <c r="H18" s="278">
        <f t="shared" si="1"/>
        <v>0</v>
      </c>
      <c r="I18" s="279">
        <f t="shared" si="1"/>
        <v>0</v>
      </c>
    </row>
    <row r="19" spans="1:9" s="280" customFormat="1" ht="12">
      <c r="A19" s="281"/>
      <c r="B19" s="282" t="s">
        <v>30</v>
      </c>
      <c r="C19" s="283">
        <f t="shared" si="0"/>
        <v>0</v>
      </c>
      <c r="D19" s="284"/>
      <c r="E19" s="284"/>
      <c r="F19" s="284"/>
      <c r="G19" s="285"/>
      <c r="H19" s="286"/>
      <c r="I19" s="287"/>
    </row>
    <row r="20" spans="1:9" s="280" customFormat="1" ht="12">
      <c r="A20" s="281"/>
      <c r="B20" s="282" t="s">
        <v>31</v>
      </c>
      <c r="C20" s="283">
        <f t="shared" si="0"/>
        <v>0</v>
      </c>
      <c r="D20" s="284"/>
      <c r="E20" s="284"/>
      <c r="F20" s="284"/>
      <c r="G20" s="285"/>
      <c r="H20" s="286"/>
      <c r="I20" s="287"/>
    </row>
    <row r="21" spans="1:9" s="295" customFormat="1" ht="24.75" thickBot="1">
      <c r="A21" s="288">
        <v>21700</v>
      </c>
      <c r="B21" s="289" t="s">
        <v>32</v>
      </c>
      <c r="C21" s="290">
        <f t="shared" si="0"/>
        <v>181451</v>
      </c>
      <c r="D21" s="291">
        <v>181451</v>
      </c>
      <c r="E21" s="291"/>
      <c r="F21" s="291"/>
      <c r="G21" s="292"/>
      <c r="H21" s="293" t="s">
        <v>33</v>
      </c>
      <c r="I21" s="294" t="s">
        <v>33</v>
      </c>
    </row>
    <row r="22" spans="1:9" s="295" customFormat="1" ht="36.75" thickTop="1">
      <c r="A22" s="296">
        <v>21190</v>
      </c>
      <c r="B22" s="297" t="s">
        <v>34</v>
      </c>
      <c r="C22" s="298">
        <f t="shared" si="0"/>
        <v>0</v>
      </c>
      <c r="D22" s="299" t="s">
        <v>33</v>
      </c>
      <c r="E22" s="299" t="s">
        <v>33</v>
      </c>
      <c r="F22" s="299" t="s">
        <v>33</v>
      </c>
      <c r="G22" s="300"/>
      <c r="H22" s="301" t="s">
        <v>33</v>
      </c>
      <c r="I22" s="302" t="s">
        <v>33</v>
      </c>
    </row>
    <row r="23" spans="1:9" s="295" customFormat="1" ht="36">
      <c r="A23" s="296">
        <v>21300</v>
      </c>
      <c r="B23" s="297" t="s">
        <v>35</v>
      </c>
      <c r="C23" s="298">
        <f t="shared" si="0"/>
        <v>0</v>
      </c>
      <c r="D23" s="299" t="s">
        <v>33</v>
      </c>
      <c r="E23" s="299" t="s">
        <v>33</v>
      </c>
      <c r="F23" s="299" t="s">
        <v>33</v>
      </c>
      <c r="G23" s="303" t="s">
        <v>33</v>
      </c>
      <c r="H23" s="304">
        <f>SUM(H24,H28,H30,H33)</f>
        <v>0</v>
      </c>
      <c r="I23" s="302" t="s">
        <v>33</v>
      </c>
    </row>
    <row r="24" spans="1:9" s="295" customFormat="1" ht="24">
      <c r="A24" s="305">
        <v>21350</v>
      </c>
      <c r="B24" s="297" t="s">
        <v>36</v>
      </c>
      <c r="C24" s="298">
        <f t="shared" si="0"/>
        <v>0</v>
      </c>
      <c r="D24" s="299" t="s">
        <v>33</v>
      </c>
      <c r="E24" s="299" t="s">
        <v>33</v>
      </c>
      <c r="F24" s="299" t="s">
        <v>33</v>
      </c>
      <c r="G24" s="303" t="s">
        <v>33</v>
      </c>
      <c r="H24" s="304">
        <f>SUM(H25:H27)</f>
        <v>0</v>
      </c>
      <c r="I24" s="302" t="s">
        <v>33</v>
      </c>
    </row>
    <row r="25" spans="1:9" s="280" customFormat="1" ht="12">
      <c r="A25" s="281">
        <v>21351</v>
      </c>
      <c r="B25" s="306" t="s">
        <v>37</v>
      </c>
      <c r="C25" s="283">
        <f t="shared" si="0"/>
        <v>0</v>
      </c>
      <c r="D25" s="307" t="s">
        <v>33</v>
      </c>
      <c r="E25" s="307" t="s">
        <v>33</v>
      </c>
      <c r="F25" s="307" t="s">
        <v>33</v>
      </c>
      <c r="G25" s="308" t="s">
        <v>33</v>
      </c>
      <c r="H25" s="286"/>
      <c r="I25" s="309" t="s">
        <v>33</v>
      </c>
    </row>
    <row r="26" spans="1:9" s="280" customFormat="1" ht="12">
      <c r="A26" s="281">
        <v>21352</v>
      </c>
      <c r="B26" s="306" t="s">
        <v>38</v>
      </c>
      <c r="C26" s="283">
        <f t="shared" si="0"/>
        <v>0</v>
      </c>
      <c r="D26" s="307" t="s">
        <v>33</v>
      </c>
      <c r="E26" s="307" t="s">
        <v>33</v>
      </c>
      <c r="F26" s="307" t="s">
        <v>33</v>
      </c>
      <c r="G26" s="308" t="s">
        <v>33</v>
      </c>
      <c r="H26" s="286"/>
      <c r="I26" s="309" t="s">
        <v>33</v>
      </c>
    </row>
    <row r="27" spans="1:9" s="280" customFormat="1" ht="24">
      <c r="A27" s="281">
        <v>21359</v>
      </c>
      <c r="B27" s="306" t="s">
        <v>39</v>
      </c>
      <c r="C27" s="283">
        <f t="shared" si="0"/>
        <v>0</v>
      </c>
      <c r="D27" s="307" t="s">
        <v>33</v>
      </c>
      <c r="E27" s="307" t="s">
        <v>33</v>
      </c>
      <c r="F27" s="307" t="s">
        <v>33</v>
      </c>
      <c r="G27" s="308" t="s">
        <v>33</v>
      </c>
      <c r="H27" s="286"/>
      <c r="I27" s="309" t="s">
        <v>33</v>
      </c>
    </row>
    <row r="28" spans="1:9" s="295" customFormat="1" ht="36">
      <c r="A28" s="305">
        <v>21370</v>
      </c>
      <c r="B28" s="297" t="s">
        <v>40</v>
      </c>
      <c r="C28" s="298">
        <f t="shared" si="0"/>
        <v>0</v>
      </c>
      <c r="D28" s="299" t="s">
        <v>33</v>
      </c>
      <c r="E28" s="299" t="s">
        <v>33</v>
      </c>
      <c r="F28" s="299" t="s">
        <v>33</v>
      </c>
      <c r="G28" s="303" t="s">
        <v>33</v>
      </c>
      <c r="H28" s="304">
        <f>SUM(H29)</f>
        <v>0</v>
      </c>
      <c r="I28" s="302" t="s">
        <v>33</v>
      </c>
    </row>
    <row r="29" spans="1:9" s="280" customFormat="1" ht="36">
      <c r="A29" s="310">
        <v>21379</v>
      </c>
      <c r="B29" s="306" t="s">
        <v>41</v>
      </c>
      <c r="C29" s="283">
        <f t="shared" si="0"/>
        <v>0</v>
      </c>
      <c r="D29" s="307" t="s">
        <v>33</v>
      </c>
      <c r="E29" s="307" t="s">
        <v>33</v>
      </c>
      <c r="F29" s="307" t="s">
        <v>33</v>
      </c>
      <c r="G29" s="308" t="s">
        <v>33</v>
      </c>
      <c r="H29" s="286"/>
      <c r="I29" s="309" t="s">
        <v>33</v>
      </c>
    </row>
    <row r="30" spans="1:9" s="295" customFormat="1" ht="12">
      <c r="A30" s="305">
        <v>21380</v>
      </c>
      <c r="B30" s="297" t="s">
        <v>42</v>
      </c>
      <c r="C30" s="298">
        <f t="shared" si="0"/>
        <v>0</v>
      </c>
      <c r="D30" s="299" t="s">
        <v>33</v>
      </c>
      <c r="E30" s="299" t="s">
        <v>33</v>
      </c>
      <c r="F30" s="299" t="s">
        <v>33</v>
      </c>
      <c r="G30" s="303" t="s">
        <v>33</v>
      </c>
      <c r="H30" s="304">
        <f>SUM(H31:H32)</f>
        <v>0</v>
      </c>
      <c r="I30" s="302" t="s">
        <v>33</v>
      </c>
    </row>
    <row r="31" spans="1:9" s="280" customFormat="1" ht="12">
      <c r="A31" s="310">
        <v>21381</v>
      </c>
      <c r="B31" s="306" t="s">
        <v>43</v>
      </c>
      <c r="C31" s="283">
        <f t="shared" si="0"/>
        <v>0</v>
      </c>
      <c r="D31" s="307" t="s">
        <v>33</v>
      </c>
      <c r="E31" s="307" t="s">
        <v>33</v>
      </c>
      <c r="F31" s="307" t="s">
        <v>33</v>
      </c>
      <c r="G31" s="308" t="s">
        <v>33</v>
      </c>
      <c r="H31" s="311"/>
      <c r="I31" s="309" t="s">
        <v>33</v>
      </c>
    </row>
    <row r="32" spans="1:9" s="280" customFormat="1" ht="24">
      <c r="A32" s="310">
        <v>21383</v>
      </c>
      <c r="B32" s="306" t="s">
        <v>44</v>
      </c>
      <c r="C32" s="283">
        <f t="shared" si="0"/>
        <v>0</v>
      </c>
      <c r="D32" s="307" t="s">
        <v>33</v>
      </c>
      <c r="E32" s="307" t="s">
        <v>33</v>
      </c>
      <c r="F32" s="307" t="s">
        <v>33</v>
      </c>
      <c r="G32" s="308" t="s">
        <v>33</v>
      </c>
      <c r="H32" s="286"/>
      <c r="I32" s="309" t="s">
        <v>33</v>
      </c>
    </row>
    <row r="33" spans="1:9" s="295" customFormat="1" ht="36">
      <c r="A33" s="305">
        <v>21390</v>
      </c>
      <c r="B33" s="297" t="s">
        <v>45</v>
      </c>
      <c r="C33" s="298">
        <f t="shared" si="0"/>
        <v>0</v>
      </c>
      <c r="D33" s="299" t="s">
        <v>33</v>
      </c>
      <c r="E33" s="299" t="s">
        <v>33</v>
      </c>
      <c r="F33" s="299" t="s">
        <v>33</v>
      </c>
      <c r="G33" s="303" t="s">
        <v>33</v>
      </c>
      <c r="H33" s="304">
        <f>SUM(H34:H37)</f>
        <v>0</v>
      </c>
      <c r="I33" s="302" t="s">
        <v>33</v>
      </c>
    </row>
    <row r="34" spans="1:9" s="280" customFormat="1" ht="24">
      <c r="A34" s="310">
        <v>21391</v>
      </c>
      <c r="B34" s="306" t="s">
        <v>46</v>
      </c>
      <c r="C34" s="283">
        <f t="shared" si="0"/>
        <v>0</v>
      </c>
      <c r="D34" s="307" t="s">
        <v>33</v>
      </c>
      <c r="E34" s="307" t="s">
        <v>33</v>
      </c>
      <c r="F34" s="307" t="s">
        <v>33</v>
      </c>
      <c r="G34" s="308" t="s">
        <v>33</v>
      </c>
      <c r="H34" s="286"/>
      <c r="I34" s="309" t="s">
        <v>33</v>
      </c>
    </row>
    <row r="35" spans="1:9" s="280" customFormat="1" ht="12">
      <c r="A35" s="310">
        <v>21393</v>
      </c>
      <c r="B35" s="306" t="s">
        <v>47</v>
      </c>
      <c r="C35" s="283">
        <f t="shared" si="0"/>
        <v>0</v>
      </c>
      <c r="D35" s="307" t="s">
        <v>33</v>
      </c>
      <c r="E35" s="307" t="s">
        <v>33</v>
      </c>
      <c r="F35" s="307" t="s">
        <v>33</v>
      </c>
      <c r="G35" s="308" t="s">
        <v>33</v>
      </c>
      <c r="H35" s="286"/>
      <c r="I35" s="309" t="s">
        <v>33</v>
      </c>
    </row>
    <row r="36" spans="1:9" s="280" customFormat="1" ht="24">
      <c r="A36" s="310">
        <v>21395</v>
      </c>
      <c r="B36" s="306" t="s">
        <v>48</v>
      </c>
      <c r="C36" s="283">
        <f t="shared" si="0"/>
        <v>0</v>
      </c>
      <c r="D36" s="307" t="s">
        <v>33</v>
      </c>
      <c r="E36" s="307" t="s">
        <v>33</v>
      </c>
      <c r="F36" s="307" t="s">
        <v>33</v>
      </c>
      <c r="G36" s="308" t="s">
        <v>33</v>
      </c>
      <c r="H36" s="286"/>
      <c r="I36" s="309" t="s">
        <v>33</v>
      </c>
    </row>
    <row r="37" spans="1:9" s="280" customFormat="1" ht="24">
      <c r="A37" s="310">
        <v>21399</v>
      </c>
      <c r="B37" s="306" t="s">
        <v>49</v>
      </c>
      <c r="C37" s="283">
        <f t="shared" si="0"/>
        <v>0</v>
      </c>
      <c r="D37" s="307" t="s">
        <v>33</v>
      </c>
      <c r="E37" s="307" t="s">
        <v>33</v>
      </c>
      <c r="F37" s="307" t="s">
        <v>33</v>
      </c>
      <c r="G37" s="308" t="s">
        <v>33</v>
      </c>
      <c r="H37" s="286"/>
      <c r="I37" s="309" t="s">
        <v>33</v>
      </c>
    </row>
    <row r="38" spans="1:9" s="295" customFormat="1" ht="36">
      <c r="A38" s="305">
        <v>21420</v>
      </c>
      <c r="B38" s="297" t="s">
        <v>50</v>
      </c>
      <c r="C38" s="298">
        <f t="shared" si="0"/>
        <v>0</v>
      </c>
      <c r="D38" s="299">
        <f aca="true" t="shared" si="2" ref="D38:I38">SUM(D39)</f>
        <v>0</v>
      </c>
      <c r="E38" s="299">
        <f t="shared" si="2"/>
        <v>0</v>
      </c>
      <c r="F38" s="299">
        <f t="shared" si="2"/>
        <v>0</v>
      </c>
      <c r="G38" s="312">
        <f t="shared" si="2"/>
        <v>0</v>
      </c>
      <c r="H38" s="313">
        <f t="shared" si="2"/>
        <v>0</v>
      </c>
      <c r="I38" s="314">
        <f t="shared" si="2"/>
        <v>0</v>
      </c>
    </row>
    <row r="39" spans="1:9" s="280" customFormat="1" ht="36">
      <c r="A39" s="281">
        <v>21422</v>
      </c>
      <c r="B39" s="306" t="s">
        <v>51</v>
      </c>
      <c r="C39" s="283">
        <f t="shared" si="0"/>
        <v>0</v>
      </c>
      <c r="D39" s="307">
        <f aca="true" t="shared" si="3" ref="D39:I39">SUM(D40:D42)</f>
        <v>0</v>
      </c>
      <c r="E39" s="307">
        <f t="shared" si="3"/>
        <v>0</v>
      </c>
      <c r="F39" s="307">
        <f t="shared" si="3"/>
        <v>0</v>
      </c>
      <c r="G39" s="315">
        <f t="shared" si="3"/>
        <v>0</v>
      </c>
      <c r="H39" s="316">
        <f t="shared" si="3"/>
        <v>0</v>
      </c>
      <c r="I39" s="317">
        <f t="shared" si="3"/>
        <v>0</v>
      </c>
    </row>
    <row r="40" spans="1:9" s="280" customFormat="1" ht="12">
      <c r="A40" s="281"/>
      <c r="B40" s="306" t="s">
        <v>52</v>
      </c>
      <c r="C40" s="283">
        <f t="shared" si="0"/>
        <v>0</v>
      </c>
      <c r="D40" s="318"/>
      <c r="E40" s="318"/>
      <c r="F40" s="318"/>
      <c r="G40" s="319"/>
      <c r="H40" s="320"/>
      <c r="I40" s="287"/>
    </row>
    <row r="41" spans="1:9" s="280" customFormat="1" ht="12">
      <c r="A41" s="281"/>
      <c r="B41" s="306" t="s">
        <v>52</v>
      </c>
      <c r="C41" s="283">
        <f t="shared" si="0"/>
        <v>0</v>
      </c>
      <c r="D41" s="318"/>
      <c r="E41" s="318"/>
      <c r="F41" s="318"/>
      <c r="G41" s="319"/>
      <c r="H41" s="320"/>
      <c r="I41" s="287"/>
    </row>
    <row r="42" spans="1:9" s="280" customFormat="1" ht="12">
      <c r="A42" s="281"/>
      <c r="B42" s="306" t="s">
        <v>52</v>
      </c>
      <c r="C42" s="283">
        <f t="shared" si="0"/>
        <v>0</v>
      </c>
      <c r="D42" s="318"/>
      <c r="E42" s="318"/>
      <c r="F42" s="318"/>
      <c r="G42" s="319"/>
      <c r="H42" s="320"/>
      <c r="I42" s="287"/>
    </row>
    <row r="43" spans="1:9" s="264" customFormat="1" ht="16.5">
      <c r="A43" s="321"/>
      <c r="B43" s="322" t="s">
        <v>53</v>
      </c>
      <c r="C43" s="323"/>
      <c r="D43" s="324"/>
      <c r="E43" s="324"/>
      <c r="F43" s="324"/>
      <c r="G43" s="325"/>
      <c r="H43" s="326"/>
      <c r="I43" s="327"/>
    </row>
    <row r="44" spans="1:9" s="272" customFormat="1" ht="16.5" thickBot="1">
      <c r="A44" s="328"/>
      <c r="B44" s="329" t="s">
        <v>54</v>
      </c>
      <c r="C44" s="267">
        <f aca="true" t="shared" si="4" ref="C44:C107">SUM(D44:I44)</f>
        <v>181451</v>
      </c>
      <c r="D44" s="268">
        <f aca="true" t="shared" si="5" ref="D44:I44">SUM(D45,D286)</f>
        <v>181451</v>
      </c>
      <c r="E44" s="268">
        <f t="shared" si="5"/>
        <v>0</v>
      </c>
      <c r="F44" s="268">
        <f t="shared" si="5"/>
        <v>0</v>
      </c>
      <c r="G44" s="269">
        <f t="shared" si="5"/>
        <v>0</v>
      </c>
      <c r="H44" s="270">
        <f t="shared" si="5"/>
        <v>0</v>
      </c>
      <c r="I44" s="271">
        <f t="shared" si="5"/>
        <v>0</v>
      </c>
    </row>
    <row r="45" spans="1:9" s="272" customFormat="1" ht="36.75" thickTop="1">
      <c r="A45" s="330"/>
      <c r="B45" s="331" t="s">
        <v>55</v>
      </c>
      <c r="C45" s="332">
        <f t="shared" si="4"/>
        <v>181451</v>
      </c>
      <c r="D45" s="333">
        <f aca="true" t="shared" si="6" ref="D45:I45">SUM(D46,D183)</f>
        <v>181451</v>
      </c>
      <c r="E45" s="333">
        <f t="shared" si="6"/>
        <v>0</v>
      </c>
      <c r="F45" s="333">
        <f t="shared" si="6"/>
        <v>0</v>
      </c>
      <c r="G45" s="334">
        <f t="shared" si="6"/>
        <v>0</v>
      </c>
      <c r="H45" s="335">
        <f t="shared" si="6"/>
        <v>0</v>
      </c>
      <c r="I45" s="336">
        <f t="shared" si="6"/>
        <v>0</v>
      </c>
    </row>
    <row r="46" spans="1:9" s="272" customFormat="1" ht="24">
      <c r="A46" s="330"/>
      <c r="B46" s="331" t="s">
        <v>56</v>
      </c>
      <c r="C46" s="332">
        <f t="shared" si="4"/>
        <v>181451</v>
      </c>
      <c r="D46" s="333">
        <f aca="true" t="shared" si="7" ref="D46:I46">SUM(D47,D71,D169,D176)</f>
        <v>181451</v>
      </c>
      <c r="E46" s="333">
        <f t="shared" si="7"/>
        <v>0</v>
      </c>
      <c r="F46" s="333">
        <f t="shared" si="7"/>
        <v>0</v>
      </c>
      <c r="G46" s="334">
        <f t="shared" si="7"/>
        <v>0</v>
      </c>
      <c r="H46" s="335">
        <f t="shared" si="7"/>
        <v>0</v>
      </c>
      <c r="I46" s="336">
        <f t="shared" si="7"/>
        <v>0</v>
      </c>
    </row>
    <row r="47" spans="1:9" s="295" customFormat="1" ht="12">
      <c r="A47" s="337">
        <v>1000</v>
      </c>
      <c r="B47" s="338" t="s">
        <v>57</v>
      </c>
      <c r="C47" s="339">
        <f t="shared" si="4"/>
        <v>155234</v>
      </c>
      <c r="D47" s="340">
        <f aca="true" t="shared" si="8" ref="D47:I47">SUM(D48,D63)</f>
        <v>155234</v>
      </c>
      <c r="E47" s="340">
        <f t="shared" si="8"/>
        <v>0</v>
      </c>
      <c r="F47" s="340">
        <f t="shared" si="8"/>
        <v>0</v>
      </c>
      <c r="G47" s="341">
        <f t="shared" si="8"/>
        <v>0</v>
      </c>
      <c r="H47" s="342">
        <f t="shared" si="8"/>
        <v>0</v>
      </c>
      <c r="I47" s="343">
        <f t="shared" si="8"/>
        <v>0</v>
      </c>
    </row>
    <row r="48" spans="1:9" s="280" customFormat="1" ht="12">
      <c r="A48" s="296">
        <v>1100</v>
      </c>
      <c r="B48" s="344" t="s">
        <v>58</v>
      </c>
      <c r="C48" s="298">
        <f t="shared" si="4"/>
        <v>124856</v>
      </c>
      <c r="D48" s="345">
        <f aca="true" t="shared" si="9" ref="D48:I48">SUM(D49,D53,D61,D62)</f>
        <v>124856</v>
      </c>
      <c r="E48" s="345">
        <f t="shared" si="9"/>
        <v>0</v>
      </c>
      <c r="F48" s="345">
        <f t="shared" si="9"/>
        <v>0</v>
      </c>
      <c r="G48" s="346">
        <f t="shared" si="9"/>
        <v>0</v>
      </c>
      <c r="H48" s="304">
        <f t="shared" si="9"/>
        <v>0</v>
      </c>
      <c r="I48" s="347">
        <f t="shared" si="9"/>
        <v>0</v>
      </c>
    </row>
    <row r="49" spans="1:9" s="355" customFormat="1" ht="12">
      <c r="A49" s="348">
        <v>1110</v>
      </c>
      <c r="B49" s="349" t="s">
        <v>59</v>
      </c>
      <c r="C49" s="350">
        <f t="shared" si="4"/>
        <v>115536</v>
      </c>
      <c r="D49" s="351">
        <f aca="true" t="shared" si="10" ref="D49:I49">SUM(D50:D52)</f>
        <v>115536</v>
      </c>
      <c r="E49" s="351">
        <f t="shared" si="10"/>
        <v>0</v>
      </c>
      <c r="F49" s="351">
        <f t="shared" si="10"/>
        <v>0</v>
      </c>
      <c r="G49" s="352">
        <f t="shared" si="10"/>
        <v>0</v>
      </c>
      <c r="H49" s="353">
        <f t="shared" si="10"/>
        <v>0</v>
      </c>
      <c r="I49" s="354">
        <f t="shared" si="10"/>
        <v>0</v>
      </c>
    </row>
    <row r="50" spans="1:9" s="355" customFormat="1" ht="12">
      <c r="A50" s="310">
        <v>1111</v>
      </c>
      <c r="B50" s="306" t="s">
        <v>60</v>
      </c>
      <c r="C50" s="283">
        <f t="shared" si="4"/>
        <v>0</v>
      </c>
      <c r="D50" s="284"/>
      <c r="E50" s="284"/>
      <c r="F50" s="284"/>
      <c r="G50" s="285"/>
      <c r="H50" s="286"/>
      <c r="I50" s="287"/>
    </row>
    <row r="51" spans="1:9" s="355" customFormat="1" ht="36">
      <c r="A51" s="310">
        <v>1112</v>
      </c>
      <c r="B51" s="306" t="s">
        <v>61</v>
      </c>
      <c r="C51" s="283">
        <f t="shared" si="4"/>
        <v>0</v>
      </c>
      <c r="D51" s="284"/>
      <c r="E51" s="284"/>
      <c r="F51" s="284"/>
      <c r="G51" s="285"/>
      <c r="H51" s="286"/>
      <c r="I51" s="287"/>
    </row>
    <row r="52" spans="1:9" s="355" customFormat="1" ht="24">
      <c r="A52" s="310">
        <v>1119</v>
      </c>
      <c r="B52" s="306" t="s">
        <v>62</v>
      </c>
      <c r="C52" s="283">
        <f t="shared" si="4"/>
        <v>115536</v>
      </c>
      <c r="D52" s="284">
        <v>115536</v>
      </c>
      <c r="E52" s="284"/>
      <c r="F52" s="284"/>
      <c r="G52" s="285"/>
      <c r="H52" s="286"/>
      <c r="I52" s="287"/>
    </row>
    <row r="53" spans="1:9" s="355" customFormat="1" ht="12">
      <c r="A53" s="348">
        <v>1140</v>
      </c>
      <c r="B53" s="349" t="s">
        <v>63</v>
      </c>
      <c r="C53" s="350">
        <f t="shared" si="4"/>
        <v>9320</v>
      </c>
      <c r="D53" s="351">
        <f aca="true" t="shared" si="11" ref="D53:I53">SUM(D54:D60)</f>
        <v>9320</v>
      </c>
      <c r="E53" s="351">
        <f t="shared" si="11"/>
        <v>0</v>
      </c>
      <c r="F53" s="351">
        <f t="shared" si="11"/>
        <v>0</v>
      </c>
      <c r="G53" s="352">
        <f t="shared" si="11"/>
        <v>0</v>
      </c>
      <c r="H53" s="353">
        <f t="shared" si="11"/>
        <v>0</v>
      </c>
      <c r="I53" s="354">
        <f t="shared" si="11"/>
        <v>0</v>
      </c>
    </row>
    <row r="54" spans="1:9" s="355" customFormat="1" ht="12">
      <c r="A54" s="310">
        <v>1141</v>
      </c>
      <c r="B54" s="306" t="s">
        <v>64</v>
      </c>
      <c r="C54" s="283">
        <f t="shared" si="4"/>
        <v>0</v>
      </c>
      <c r="D54" s="284"/>
      <c r="E54" s="284"/>
      <c r="F54" s="284"/>
      <c r="G54" s="285"/>
      <c r="H54" s="286"/>
      <c r="I54" s="287"/>
    </row>
    <row r="55" spans="1:9" s="355" customFormat="1" ht="12">
      <c r="A55" s="310">
        <v>1142</v>
      </c>
      <c r="B55" s="306" t="s">
        <v>65</v>
      </c>
      <c r="C55" s="283">
        <f t="shared" si="4"/>
        <v>0</v>
      </c>
      <c r="D55" s="284"/>
      <c r="E55" s="284"/>
      <c r="F55" s="284"/>
      <c r="G55" s="285"/>
      <c r="H55" s="286"/>
      <c r="I55" s="287"/>
    </row>
    <row r="56" spans="1:9" s="355" customFormat="1" ht="24">
      <c r="A56" s="310">
        <v>1145</v>
      </c>
      <c r="B56" s="306" t="s">
        <v>66</v>
      </c>
      <c r="C56" s="283">
        <f t="shared" si="4"/>
        <v>0</v>
      </c>
      <c r="D56" s="284">
        <v>0</v>
      </c>
      <c r="E56" s="284"/>
      <c r="F56" s="284"/>
      <c r="G56" s="285"/>
      <c r="H56" s="286"/>
      <c r="I56" s="287"/>
    </row>
    <row r="57" spans="1:9" s="355" customFormat="1" ht="36">
      <c r="A57" s="310">
        <v>1146</v>
      </c>
      <c r="B57" s="306" t="s">
        <v>67</v>
      </c>
      <c r="C57" s="283">
        <f t="shared" si="4"/>
        <v>0</v>
      </c>
      <c r="D57" s="284"/>
      <c r="E57" s="284"/>
      <c r="F57" s="284"/>
      <c r="G57" s="285"/>
      <c r="H57" s="286"/>
      <c r="I57" s="287"/>
    </row>
    <row r="58" spans="1:9" s="355" customFormat="1" ht="12">
      <c r="A58" s="310">
        <v>1147</v>
      </c>
      <c r="B58" s="306" t="s">
        <v>68</v>
      </c>
      <c r="C58" s="283">
        <f t="shared" si="4"/>
        <v>0</v>
      </c>
      <c r="D58" s="284"/>
      <c r="E58" s="284"/>
      <c r="F58" s="284"/>
      <c r="G58" s="285"/>
      <c r="H58" s="286"/>
      <c r="I58" s="287"/>
    </row>
    <row r="59" spans="1:9" s="355" customFormat="1" ht="24">
      <c r="A59" s="310">
        <v>1148</v>
      </c>
      <c r="B59" s="306" t="s">
        <v>69</v>
      </c>
      <c r="C59" s="283">
        <f t="shared" si="4"/>
        <v>0</v>
      </c>
      <c r="D59" s="284"/>
      <c r="E59" s="284"/>
      <c r="F59" s="284"/>
      <c r="G59" s="285"/>
      <c r="H59" s="286"/>
      <c r="I59" s="287"/>
    </row>
    <row r="60" spans="1:9" s="355" customFormat="1" ht="24">
      <c r="A60" s="310">
        <v>1149</v>
      </c>
      <c r="B60" s="306" t="s">
        <v>70</v>
      </c>
      <c r="C60" s="283">
        <f t="shared" si="4"/>
        <v>9320</v>
      </c>
      <c r="D60" s="284">
        <v>9320</v>
      </c>
      <c r="E60" s="284"/>
      <c r="F60" s="284"/>
      <c r="G60" s="285"/>
      <c r="H60" s="286"/>
      <c r="I60" s="287"/>
    </row>
    <row r="61" spans="1:9" s="355" customFormat="1" ht="36">
      <c r="A61" s="348">
        <v>1150</v>
      </c>
      <c r="B61" s="349" t="s">
        <v>71</v>
      </c>
      <c r="C61" s="350">
        <f t="shared" si="4"/>
        <v>0</v>
      </c>
      <c r="D61" s="356"/>
      <c r="E61" s="356"/>
      <c r="F61" s="356"/>
      <c r="G61" s="357"/>
      <c r="H61" s="358"/>
      <c r="I61" s="359"/>
    </row>
    <row r="62" spans="1:9" s="355" customFormat="1" ht="24">
      <c r="A62" s="348">
        <v>1170</v>
      </c>
      <c r="B62" s="349" t="s">
        <v>72</v>
      </c>
      <c r="C62" s="350">
        <f t="shared" si="4"/>
        <v>0</v>
      </c>
      <c r="D62" s="356"/>
      <c r="E62" s="356"/>
      <c r="F62" s="356"/>
      <c r="G62" s="357"/>
      <c r="H62" s="358"/>
      <c r="I62" s="359"/>
    </row>
    <row r="63" spans="1:9" s="280" customFormat="1" ht="36">
      <c r="A63" s="296">
        <v>1200</v>
      </c>
      <c r="B63" s="344" t="s">
        <v>73</v>
      </c>
      <c r="C63" s="298">
        <f t="shared" si="4"/>
        <v>30378</v>
      </c>
      <c r="D63" s="345">
        <f aca="true" t="shared" si="12" ref="D63:I63">SUM(D64:D65)</f>
        <v>30378</v>
      </c>
      <c r="E63" s="345">
        <f t="shared" si="12"/>
        <v>0</v>
      </c>
      <c r="F63" s="345">
        <f t="shared" si="12"/>
        <v>0</v>
      </c>
      <c r="G63" s="346">
        <f t="shared" si="12"/>
        <v>0</v>
      </c>
      <c r="H63" s="304">
        <f t="shared" si="12"/>
        <v>0</v>
      </c>
      <c r="I63" s="347">
        <f t="shared" si="12"/>
        <v>0</v>
      </c>
    </row>
    <row r="64" spans="1:9" s="280" customFormat="1" ht="24">
      <c r="A64" s="348">
        <v>1210</v>
      </c>
      <c r="B64" s="349" t="s">
        <v>74</v>
      </c>
      <c r="C64" s="350">
        <f t="shared" si="4"/>
        <v>30078</v>
      </c>
      <c r="D64" s="356">
        <v>30078</v>
      </c>
      <c r="E64" s="356"/>
      <c r="F64" s="356"/>
      <c r="G64" s="357"/>
      <c r="H64" s="358"/>
      <c r="I64" s="359"/>
    </row>
    <row r="65" spans="1:9" s="280" customFormat="1" ht="24">
      <c r="A65" s="348">
        <v>1220</v>
      </c>
      <c r="B65" s="349" t="s">
        <v>75</v>
      </c>
      <c r="C65" s="350">
        <f t="shared" si="4"/>
        <v>300</v>
      </c>
      <c r="D65" s="351">
        <f aca="true" t="shared" si="13" ref="D65:I65">SUM(D66:D70)</f>
        <v>300</v>
      </c>
      <c r="E65" s="351">
        <f t="shared" si="13"/>
        <v>0</v>
      </c>
      <c r="F65" s="351">
        <f t="shared" si="13"/>
        <v>0</v>
      </c>
      <c r="G65" s="352">
        <f t="shared" si="13"/>
        <v>0</v>
      </c>
      <c r="H65" s="353">
        <f t="shared" si="13"/>
        <v>0</v>
      </c>
      <c r="I65" s="354">
        <f t="shared" si="13"/>
        <v>0</v>
      </c>
    </row>
    <row r="66" spans="1:9" s="280" customFormat="1" ht="24">
      <c r="A66" s="310">
        <v>1221</v>
      </c>
      <c r="B66" s="306" t="s">
        <v>76</v>
      </c>
      <c r="C66" s="283">
        <f t="shared" si="4"/>
        <v>0</v>
      </c>
      <c r="D66" s="284"/>
      <c r="E66" s="284"/>
      <c r="F66" s="284"/>
      <c r="G66" s="285"/>
      <c r="H66" s="286"/>
      <c r="I66" s="287"/>
    </row>
    <row r="67" spans="1:9" s="280" customFormat="1" ht="12">
      <c r="A67" s="310">
        <v>1223</v>
      </c>
      <c r="B67" s="306" t="s">
        <v>77</v>
      </c>
      <c r="C67" s="283">
        <f t="shared" si="4"/>
        <v>0</v>
      </c>
      <c r="D67" s="284"/>
      <c r="E67" s="284"/>
      <c r="F67" s="284"/>
      <c r="G67" s="285"/>
      <c r="H67" s="286"/>
      <c r="I67" s="287"/>
    </row>
    <row r="68" spans="1:9" s="280" customFormat="1" ht="36">
      <c r="A68" s="310">
        <v>1227</v>
      </c>
      <c r="B68" s="306" t="s">
        <v>78</v>
      </c>
      <c r="C68" s="283">
        <f t="shared" si="4"/>
        <v>300</v>
      </c>
      <c r="D68" s="284">
        <v>300</v>
      </c>
      <c r="E68" s="284"/>
      <c r="F68" s="284"/>
      <c r="G68" s="285"/>
      <c r="H68" s="286"/>
      <c r="I68" s="287"/>
    </row>
    <row r="69" spans="1:9" s="280" customFormat="1" ht="60">
      <c r="A69" s="310">
        <v>1228</v>
      </c>
      <c r="B69" s="306" t="s">
        <v>79</v>
      </c>
      <c r="C69" s="283">
        <f t="shared" si="4"/>
        <v>0</v>
      </c>
      <c r="D69" s="284"/>
      <c r="E69" s="284"/>
      <c r="F69" s="284"/>
      <c r="G69" s="285"/>
      <c r="H69" s="286"/>
      <c r="I69" s="287"/>
    </row>
    <row r="70" spans="1:9" s="280" customFormat="1" ht="36">
      <c r="A70" s="310">
        <v>1229</v>
      </c>
      <c r="B70" s="306" t="s">
        <v>80</v>
      </c>
      <c r="C70" s="283">
        <f t="shared" si="4"/>
        <v>0</v>
      </c>
      <c r="D70" s="284"/>
      <c r="E70" s="284"/>
      <c r="F70" s="284"/>
      <c r="G70" s="285"/>
      <c r="H70" s="286"/>
      <c r="I70" s="287"/>
    </row>
    <row r="71" spans="1:9" s="280" customFormat="1" ht="15" customHeight="1">
      <c r="A71" s="337">
        <v>2000</v>
      </c>
      <c r="B71" s="338" t="s">
        <v>81</v>
      </c>
      <c r="C71" s="339">
        <f t="shared" si="4"/>
        <v>26217</v>
      </c>
      <c r="D71" s="340">
        <f aca="true" t="shared" si="14" ref="D71:I71">SUM(D72,D79,D123,D158,D162,D168)</f>
        <v>26217</v>
      </c>
      <c r="E71" s="340">
        <f t="shared" si="14"/>
        <v>0</v>
      </c>
      <c r="F71" s="340">
        <f t="shared" si="14"/>
        <v>0</v>
      </c>
      <c r="G71" s="341">
        <f t="shared" si="14"/>
        <v>0</v>
      </c>
      <c r="H71" s="342">
        <f t="shared" si="14"/>
        <v>0</v>
      </c>
      <c r="I71" s="343">
        <f t="shared" si="14"/>
        <v>0</v>
      </c>
    </row>
    <row r="72" spans="1:9" s="280" customFormat="1" ht="24">
      <c r="A72" s="296">
        <v>2100</v>
      </c>
      <c r="B72" s="344" t="s">
        <v>82</v>
      </c>
      <c r="C72" s="298">
        <f t="shared" si="4"/>
        <v>0</v>
      </c>
      <c r="D72" s="345">
        <f aca="true" t="shared" si="15" ref="D72:I72">SUM(D73,D76)</f>
        <v>0</v>
      </c>
      <c r="E72" s="345">
        <f t="shared" si="15"/>
        <v>0</v>
      </c>
      <c r="F72" s="345">
        <f t="shared" si="15"/>
        <v>0</v>
      </c>
      <c r="G72" s="346">
        <f t="shared" si="15"/>
        <v>0</v>
      </c>
      <c r="H72" s="304">
        <f t="shared" si="15"/>
        <v>0</v>
      </c>
      <c r="I72" s="347">
        <f t="shared" si="15"/>
        <v>0</v>
      </c>
    </row>
    <row r="73" spans="1:9" s="355" customFormat="1" ht="24">
      <c r="A73" s="348">
        <v>2110</v>
      </c>
      <c r="B73" s="349" t="s">
        <v>83</v>
      </c>
      <c r="C73" s="350">
        <f t="shared" si="4"/>
        <v>0</v>
      </c>
      <c r="D73" s="351">
        <f aca="true" t="shared" si="16" ref="D73:I73">SUM(D74:D75)</f>
        <v>0</v>
      </c>
      <c r="E73" s="351">
        <f t="shared" si="16"/>
        <v>0</v>
      </c>
      <c r="F73" s="351">
        <f t="shared" si="16"/>
        <v>0</v>
      </c>
      <c r="G73" s="352">
        <f t="shared" si="16"/>
        <v>0</v>
      </c>
      <c r="H73" s="353">
        <f t="shared" si="16"/>
        <v>0</v>
      </c>
      <c r="I73" s="354">
        <f t="shared" si="16"/>
        <v>0</v>
      </c>
    </row>
    <row r="74" spans="1:9" s="355" customFormat="1" ht="12">
      <c r="A74" s="310">
        <v>2111</v>
      </c>
      <c r="B74" s="306" t="s">
        <v>84</v>
      </c>
      <c r="C74" s="283">
        <f t="shared" si="4"/>
        <v>0</v>
      </c>
      <c r="D74" s="284"/>
      <c r="E74" s="284"/>
      <c r="F74" s="284"/>
      <c r="G74" s="285"/>
      <c r="H74" s="286"/>
      <c r="I74" s="287"/>
    </row>
    <row r="75" spans="1:9" s="355" customFormat="1" ht="24">
      <c r="A75" s="310">
        <v>2112</v>
      </c>
      <c r="B75" s="306" t="s">
        <v>85</v>
      </c>
      <c r="C75" s="283">
        <f t="shared" si="4"/>
        <v>0</v>
      </c>
      <c r="D75" s="284"/>
      <c r="E75" s="284"/>
      <c r="F75" s="284"/>
      <c r="G75" s="285"/>
      <c r="H75" s="286"/>
      <c r="I75" s="287"/>
    </row>
    <row r="76" spans="1:9" s="355" customFormat="1" ht="24">
      <c r="A76" s="348">
        <v>2120</v>
      </c>
      <c r="B76" s="349" t="s">
        <v>86</v>
      </c>
      <c r="C76" s="350">
        <f t="shared" si="4"/>
        <v>0</v>
      </c>
      <c r="D76" s="351">
        <f aca="true" t="shared" si="17" ref="D76:I76">SUM(D77:D78)</f>
        <v>0</v>
      </c>
      <c r="E76" s="351">
        <f t="shared" si="17"/>
        <v>0</v>
      </c>
      <c r="F76" s="351">
        <f t="shared" si="17"/>
        <v>0</v>
      </c>
      <c r="G76" s="352">
        <f t="shared" si="17"/>
        <v>0</v>
      </c>
      <c r="H76" s="353">
        <f t="shared" si="17"/>
        <v>0</v>
      </c>
      <c r="I76" s="354">
        <f t="shared" si="17"/>
        <v>0</v>
      </c>
    </row>
    <row r="77" spans="1:9" s="355" customFormat="1" ht="12">
      <c r="A77" s="310">
        <v>2121</v>
      </c>
      <c r="B77" s="306" t="s">
        <v>84</v>
      </c>
      <c r="C77" s="283">
        <f t="shared" si="4"/>
        <v>0</v>
      </c>
      <c r="D77" s="284"/>
      <c r="E77" s="284"/>
      <c r="F77" s="284"/>
      <c r="G77" s="285"/>
      <c r="H77" s="286"/>
      <c r="I77" s="287"/>
    </row>
    <row r="78" spans="1:9" s="355" customFormat="1" ht="12">
      <c r="A78" s="310">
        <v>2122</v>
      </c>
      <c r="B78" s="306" t="s">
        <v>87</v>
      </c>
      <c r="C78" s="283">
        <f t="shared" si="4"/>
        <v>0</v>
      </c>
      <c r="D78" s="284"/>
      <c r="E78" s="284"/>
      <c r="F78" s="284"/>
      <c r="G78" s="285"/>
      <c r="H78" s="286"/>
      <c r="I78" s="287"/>
    </row>
    <row r="79" spans="1:9" s="280" customFormat="1" ht="12">
      <c r="A79" s="296">
        <v>2200</v>
      </c>
      <c r="B79" s="344" t="s">
        <v>88</v>
      </c>
      <c r="C79" s="298">
        <f t="shared" si="4"/>
        <v>15811</v>
      </c>
      <c r="D79" s="345">
        <f aca="true" t="shared" si="18" ref="D79:I79">SUM(D80,D86,D92,D100,D108,D112,D118)</f>
        <v>15811</v>
      </c>
      <c r="E79" s="345">
        <f t="shared" si="18"/>
        <v>0</v>
      </c>
      <c r="F79" s="345">
        <f t="shared" si="18"/>
        <v>0</v>
      </c>
      <c r="G79" s="345">
        <f t="shared" si="18"/>
        <v>0</v>
      </c>
      <c r="H79" s="345">
        <f t="shared" si="18"/>
        <v>0</v>
      </c>
      <c r="I79" s="347">
        <f t="shared" si="18"/>
        <v>0</v>
      </c>
    </row>
    <row r="80" spans="1:9" s="355" customFormat="1" ht="24">
      <c r="A80" s="348">
        <v>2210</v>
      </c>
      <c r="B80" s="349" t="s">
        <v>89</v>
      </c>
      <c r="C80" s="350">
        <f t="shared" si="4"/>
        <v>2334</v>
      </c>
      <c r="D80" s="351">
        <f aca="true" t="shared" si="19" ref="D80:I80">SUM(D81:D85)</f>
        <v>2334</v>
      </c>
      <c r="E80" s="351">
        <f t="shared" si="19"/>
        <v>0</v>
      </c>
      <c r="F80" s="351">
        <f t="shared" si="19"/>
        <v>0</v>
      </c>
      <c r="G80" s="352">
        <f t="shared" si="19"/>
        <v>0</v>
      </c>
      <c r="H80" s="353">
        <f t="shared" si="19"/>
        <v>0</v>
      </c>
      <c r="I80" s="354">
        <f t="shared" si="19"/>
        <v>0</v>
      </c>
    </row>
    <row r="81" spans="1:9" s="355" customFormat="1" ht="24">
      <c r="A81" s="310">
        <v>2211</v>
      </c>
      <c r="B81" s="306" t="s">
        <v>90</v>
      </c>
      <c r="C81" s="283">
        <f t="shared" si="4"/>
        <v>0</v>
      </c>
      <c r="D81" s="284"/>
      <c r="E81" s="284"/>
      <c r="F81" s="284"/>
      <c r="G81" s="285"/>
      <c r="H81" s="286"/>
      <c r="I81" s="287"/>
    </row>
    <row r="82" spans="1:9" s="355" customFormat="1" ht="24">
      <c r="A82" s="310">
        <v>2212</v>
      </c>
      <c r="B82" s="306" t="s">
        <v>91</v>
      </c>
      <c r="C82" s="283">
        <f t="shared" si="4"/>
        <v>900</v>
      </c>
      <c r="D82" s="284">
        <v>900</v>
      </c>
      <c r="E82" s="284"/>
      <c r="F82" s="284"/>
      <c r="G82" s="285"/>
      <c r="H82" s="286"/>
      <c r="I82" s="287"/>
    </row>
    <row r="83" spans="1:9" s="355" customFormat="1" ht="24">
      <c r="A83" s="310">
        <v>2213</v>
      </c>
      <c r="B83" s="306" t="s">
        <v>92</v>
      </c>
      <c r="C83" s="283">
        <f t="shared" si="4"/>
        <v>240</v>
      </c>
      <c r="D83" s="284">
        <v>240</v>
      </c>
      <c r="E83" s="284"/>
      <c r="F83" s="284"/>
      <c r="G83" s="285"/>
      <c r="H83" s="286"/>
      <c r="I83" s="287"/>
    </row>
    <row r="84" spans="1:9" s="355" customFormat="1" ht="24">
      <c r="A84" s="310">
        <v>2214</v>
      </c>
      <c r="B84" s="306" t="s">
        <v>93</v>
      </c>
      <c r="C84" s="283">
        <f t="shared" si="4"/>
        <v>1194</v>
      </c>
      <c r="D84" s="284">
        <v>1194</v>
      </c>
      <c r="E84" s="284"/>
      <c r="F84" s="284"/>
      <c r="G84" s="285"/>
      <c r="H84" s="286"/>
      <c r="I84" s="287"/>
    </row>
    <row r="85" spans="1:9" s="355" customFormat="1" ht="12">
      <c r="A85" s="310">
        <v>2219</v>
      </c>
      <c r="B85" s="306" t="s">
        <v>94</v>
      </c>
      <c r="C85" s="283">
        <f t="shared" si="4"/>
        <v>0</v>
      </c>
      <c r="D85" s="284"/>
      <c r="E85" s="284"/>
      <c r="F85" s="284"/>
      <c r="G85" s="285"/>
      <c r="H85" s="286"/>
      <c r="I85" s="287"/>
    </row>
    <row r="86" spans="1:9" s="355" customFormat="1" ht="24">
      <c r="A86" s="348">
        <v>2220</v>
      </c>
      <c r="B86" s="349" t="s">
        <v>95</v>
      </c>
      <c r="C86" s="350">
        <f t="shared" si="4"/>
        <v>9171</v>
      </c>
      <c r="D86" s="351">
        <f aca="true" t="shared" si="20" ref="D86:I86">SUM(D87:D91)</f>
        <v>9171</v>
      </c>
      <c r="E86" s="351">
        <f t="shared" si="20"/>
        <v>0</v>
      </c>
      <c r="F86" s="351">
        <f t="shared" si="20"/>
        <v>0</v>
      </c>
      <c r="G86" s="352">
        <f t="shared" si="20"/>
        <v>0</v>
      </c>
      <c r="H86" s="353">
        <f t="shared" si="20"/>
        <v>0</v>
      </c>
      <c r="I86" s="354">
        <f t="shared" si="20"/>
        <v>0</v>
      </c>
    </row>
    <row r="87" spans="1:9" s="355" customFormat="1" ht="12">
      <c r="A87" s="310">
        <v>2221</v>
      </c>
      <c r="B87" s="306" t="s">
        <v>96</v>
      </c>
      <c r="C87" s="283">
        <f t="shared" si="4"/>
        <v>0</v>
      </c>
      <c r="D87" s="284"/>
      <c r="E87" s="284"/>
      <c r="F87" s="284"/>
      <c r="G87" s="285"/>
      <c r="H87" s="286"/>
      <c r="I87" s="287"/>
    </row>
    <row r="88" spans="1:9" s="355" customFormat="1" ht="24">
      <c r="A88" s="310">
        <v>2222</v>
      </c>
      <c r="B88" s="306" t="s">
        <v>97</v>
      </c>
      <c r="C88" s="283">
        <f t="shared" si="4"/>
        <v>1724</v>
      </c>
      <c r="D88" s="284">
        <v>1724</v>
      </c>
      <c r="E88" s="284"/>
      <c r="F88" s="284"/>
      <c r="G88" s="285"/>
      <c r="H88" s="286"/>
      <c r="I88" s="287"/>
    </row>
    <row r="89" spans="1:9" s="355" customFormat="1" ht="12">
      <c r="A89" s="310">
        <v>2223</v>
      </c>
      <c r="B89" s="306" t="s">
        <v>98</v>
      </c>
      <c r="C89" s="283">
        <f t="shared" si="4"/>
        <v>6921</v>
      </c>
      <c r="D89" s="284">
        <v>6921</v>
      </c>
      <c r="E89" s="284"/>
      <c r="F89" s="284"/>
      <c r="G89" s="285"/>
      <c r="H89" s="286"/>
      <c r="I89" s="287"/>
    </row>
    <row r="90" spans="1:9" s="355" customFormat="1" ht="11.25" customHeight="1">
      <c r="A90" s="310">
        <v>2224</v>
      </c>
      <c r="B90" s="306" t="s">
        <v>99</v>
      </c>
      <c r="C90" s="283">
        <f t="shared" si="4"/>
        <v>526</v>
      </c>
      <c r="D90" s="284">
        <v>526</v>
      </c>
      <c r="E90" s="284"/>
      <c r="F90" s="284"/>
      <c r="G90" s="285"/>
      <c r="H90" s="286"/>
      <c r="I90" s="287"/>
    </row>
    <row r="91" spans="1:9" s="355" customFormat="1" ht="24">
      <c r="A91" s="310">
        <v>2229</v>
      </c>
      <c r="B91" s="306" t="s">
        <v>100</v>
      </c>
      <c r="C91" s="283">
        <f t="shared" si="4"/>
        <v>0</v>
      </c>
      <c r="D91" s="284">
        <v>0</v>
      </c>
      <c r="E91" s="284"/>
      <c r="F91" s="284"/>
      <c r="G91" s="285"/>
      <c r="H91" s="286"/>
      <c r="I91" s="287"/>
    </row>
    <row r="92" spans="1:9" s="355" customFormat="1" ht="36">
      <c r="A92" s="348">
        <v>2230</v>
      </c>
      <c r="B92" s="349" t="s">
        <v>101</v>
      </c>
      <c r="C92" s="350">
        <f t="shared" si="4"/>
        <v>650</v>
      </c>
      <c r="D92" s="351">
        <f aca="true" t="shared" si="21" ref="D92:I92">SUM(D93:D99)</f>
        <v>650</v>
      </c>
      <c r="E92" s="351">
        <f t="shared" si="21"/>
        <v>0</v>
      </c>
      <c r="F92" s="351">
        <f t="shared" si="21"/>
        <v>0</v>
      </c>
      <c r="G92" s="352">
        <f t="shared" si="21"/>
        <v>0</v>
      </c>
      <c r="H92" s="353">
        <f t="shared" si="21"/>
        <v>0</v>
      </c>
      <c r="I92" s="354">
        <f t="shared" si="21"/>
        <v>0</v>
      </c>
    </row>
    <row r="93" spans="1:9" s="355" customFormat="1" ht="36">
      <c r="A93" s="310">
        <v>2231</v>
      </c>
      <c r="B93" s="306" t="s">
        <v>102</v>
      </c>
      <c r="C93" s="283">
        <f t="shared" si="4"/>
        <v>0</v>
      </c>
      <c r="D93" s="284"/>
      <c r="E93" s="284"/>
      <c r="F93" s="284"/>
      <c r="G93" s="285"/>
      <c r="H93" s="286"/>
      <c r="I93" s="287"/>
    </row>
    <row r="94" spans="1:9" s="355" customFormat="1" ht="24">
      <c r="A94" s="310">
        <v>2232</v>
      </c>
      <c r="B94" s="306" t="s">
        <v>103</v>
      </c>
      <c r="C94" s="283">
        <f t="shared" si="4"/>
        <v>650</v>
      </c>
      <c r="D94" s="284">
        <v>650</v>
      </c>
      <c r="E94" s="284"/>
      <c r="F94" s="284"/>
      <c r="G94" s="285"/>
      <c r="H94" s="286"/>
      <c r="I94" s="287"/>
    </row>
    <row r="95" spans="1:9" s="355" customFormat="1" ht="24">
      <c r="A95" s="310">
        <v>2233</v>
      </c>
      <c r="B95" s="306" t="s">
        <v>104</v>
      </c>
      <c r="C95" s="283">
        <f t="shared" si="4"/>
        <v>0</v>
      </c>
      <c r="D95" s="284"/>
      <c r="E95" s="284"/>
      <c r="F95" s="284"/>
      <c r="G95" s="285"/>
      <c r="H95" s="286"/>
      <c r="I95" s="287"/>
    </row>
    <row r="96" spans="1:9" s="355" customFormat="1" ht="36">
      <c r="A96" s="310">
        <v>2234</v>
      </c>
      <c r="B96" s="306" t="s">
        <v>105</v>
      </c>
      <c r="C96" s="283">
        <f t="shared" si="4"/>
        <v>0</v>
      </c>
      <c r="D96" s="284"/>
      <c r="E96" s="284"/>
      <c r="F96" s="284"/>
      <c r="G96" s="285"/>
      <c r="H96" s="286"/>
      <c r="I96" s="287"/>
    </row>
    <row r="97" spans="1:9" s="355" customFormat="1" ht="24">
      <c r="A97" s="310">
        <v>2235</v>
      </c>
      <c r="B97" s="306" t="s">
        <v>106</v>
      </c>
      <c r="C97" s="283">
        <f t="shared" si="4"/>
        <v>0</v>
      </c>
      <c r="D97" s="284"/>
      <c r="E97" s="284"/>
      <c r="F97" s="284"/>
      <c r="G97" s="285"/>
      <c r="H97" s="286"/>
      <c r="I97" s="287"/>
    </row>
    <row r="98" spans="1:9" s="355" customFormat="1" ht="12">
      <c r="A98" s="310">
        <v>2236</v>
      </c>
      <c r="B98" s="306" t="s">
        <v>107</v>
      </c>
      <c r="C98" s="283">
        <f t="shared" si="4"/>
        <v>0</v>
      </c>
      <c r="D98" s="284"/>
      <c r="E98" s="284"/>
      <c r="F98" s="284"/>
      <c r="G98" s="285"/>
      <c r="H98" s="286"/>
      <c r="I98" s="287"/>
    </row>
    <row r="99" spans="1:9" s="355" customFormat="1" ht="30" customHeight="1">
      <c r="A99" s="310">
        <v>2239</v>
      </c>
      <c r="B99" s="306" t="s">
        <v>108</v>
      </c>
      <c r="C99" s="283">
        <f t="shared" si="4"/>
        <v>0</v>
      </c>
      <c r="D99" s="284"/>
      <c r="E99" s="284"/>
      <c r="F99" s="284"/>
      <c r="G99" s="285"/>
      <c r="H99" s="286"/>
      <c r="I99" s="287"/>
    </row>
    <row r="100" spans="1:9" s="355" customFormat="1" ht="31.5" customHeight="1">
      <c r="A100" s="348">
        <v>2240</v>
      </c>
      <c r="B100" s="349" t="s">
        <v>109</v>
      </c>
      <c r="C100" s="350">
        <f t="shared" si="4"/>
        <v>3403</v>
      </c>
      <c r="D100" s="351">
        <f aca="true" t="shared" si="22" ref="D100:I100">SUM(D101:D107)</f>
        <v>3403</v>
      </c>
      <c r="E100" s="351">
        <f t="shared" si="22"/>
        <v>0</v>
      </c>
      <c r="F100" s="351">
        <f t="shared" si="22"/>
        <v>0</v>
      </c>
      <c r="G100" s="352">
        <f t="shared" si="22"/>
        <v>0</v>
      </c>
      <c r="H100" s="353">
        <f t="shared" si="22"/>
        <v>0</v>
      </c>
      <c r="I100" s="354">
        <f t="shared" si="22"/>
        <v>0</v>
      </c>
    </row>
    <row r="101" spans="1:9" s="355" customFormat="1" ht="12">
      <c r="A101" s="310">
        <v>2241</v>
      </c>
      <c r="B101" s="306" t="s">
        <v>110</v>
      </c>
      <c r="C101" s="283">
        <f t="shared" si="4"/>
        <v>0</v>
      </c>
      <c r="D101" s="284"/>
      <c r="E101" s="284"/>
      <c r="F101" s="284"/>
      <c r="G101" s="285"/>
      <c r="H101" s="286"/>
      <c r="I101" s="287"/>
    </row>
    <row r="102" spans="1:9" s="355" customFormat="1" ht="24">
      <c r="A102" s="310">
        <v>2242</v>
      </c>
      <c r="B102" s="306" t="s">
        <v>111</v>
      </c>
      <c r="C102" s="283">
        <f t="shared" si="4"/>
        <v>1483</v>
      </c>
      <c r="D102" s="284">
        <v>1483</v>
      </c>
      <c r="E102" s="284"/>
      <c r="F102" s="284"/>
      <c r="G102" s="285"/>
      <c r="H102" s="286"/>
      <c r="I102" s="287"/>
    </row>
    <row r="103" spans="1:9" s="355" customFormat="1" ht="24">
      <c r="A103" s="310">
        <v>2243</v>
      </c>
      <c r="B103" s="306" t="s">
        <v>112</v>
      </c>
      <c r="C103" s="283">
        <f t="shared" si="4"/>
        <v>847</v>
      </c>
      <c r="D103" s="284">
        <v>847</v>
      </c>
      <c r="E103" s="284"/>
      <c r="F103" s="284"/>
      <c r="G103" s="285"/>
      <c r="H103" s="286"/>
      <c r="I103" s="287"/>
    </row>
    <row r="104" spans="1:9" s="355" customFormat="1" ht="12">
      <c r="A104" s="310">
        <v>2244</v>
      </c>
      <c r="B104" s="306" t="s">
        <v>113</v>
      </c>
      <c r="C104" s="283">
        <f t="shared" si="4"/>
        <v>688</v>
      </c>
      <c r="D104" s="284">
        <v>688</v>
      </c>
      <c r="E104" s="284"/>
      <c r="F104" s="284"/>
      <c r="G104" s="285"/>
      <c r="H104" s="286"/>
      <c r="I104" s="287"/>
    </row>
    <row r="105" spans="1:9" s="355" customFormat="1" ht="20.25" customHeight="1">
      <c r="A105" s="310">
        <v>2245</v>
      </c>
      <c r="B105" s="306" t="s">
        <v>114</v>
      </c>
      <c r="C105" s="283">
        <f t="shared" si="4"/>
        <v>385</v>
      </c>
      <c r="D105" s="284">
        <v>385</v>
      </c>
      <c r="E105" s="284"/>
      <c r="F105" s="284"/>
      <c r="G105" s="285"/>
      <c r="H105" s="286"/>
      <c r="I105" s="287"/>
    </row>
    <row r="106" spans="1:9" s="355" customFormat="1" ht="12">
      <c r="A106" s="310">
        <v>2246</v>
      </c>
      <c r="B106" s="306" t="s">
        <v>115</v>
      </c>
      <c r="C106" s="283">
        <f t="shared" si="4"/>
        <v>0</v>
      </c>
      <c r="D106" s="284"/>
      <c r="E106" s="284"/>
      <c r="F106" s="284"/>
      <c r="G106" s="285"/>
      <c r="H106" s="286"/>
      <c r="I106" s="287"/>
    </row>
    <row r="107" spans="1:9" s="355" customFormat="1" ht="24">
      <c r="A107" s="310">
        <v>2249</v>
      </c>
      <c r="B107" s="306" t="s">
        <v>116</v>
      </c>
      <c r="C107" s="283">
        <f t="shared" si="4"/>
        <v>0</v>
      </c>
      <c r="D107" s="284"/>
      <c r="E107" s="284"/>
      <c r="F107" s="284"/>
      <c r="G107" s="285"/>
      <c r="H107" s="286"/>
      <c r="I107" s="287"/>
    </row>
    <row r="108" spans="1:9" s="355" customFormat="1" ht="24">
      <c r="A108" s="348">
        <v>2250</v>
      </c>
      <c r="B108" s="349" t="s">
        <v>117</v>
      </c>
      <c r="C108" s="350">
        <f aca="true" t="shared" si="23" ref="C108:C171">SUM(D108:I108)</f>
        <v>150</v>
      </c>
      <c r="D108" s="351">
        <f aca="true" t="shared" si="24" ref="D108:I108">SUM(D109:D111)</f>
        <v>150</v>
      </c>
      <c r="E108" s="351">
        <f t="shared" si="24"/>
        <v>0</v>
      </c>
      <c r="F108" s="351">
        <f t="shared" si="24"/>
        <v>0</v>
      </c>
      <c r="G108" s="351">
        <f t="shared" si="24"/>
        <v>0</v>
      </c>
      <c r="H108" s="351">
        <f t="shared" si="24"/>
        <v>0</v>
      </c>
      <c r="I108" s="354">
        <f t="shared" si="24"/>
        <v>0</v>
      </c>
    </row>
    <row r="109" spans="1:9" s="355" customFormat="1" ht="12">
      <c r="A109" s="360">
        <v>2251</v>
      </c>
      <c r="B109" s="349" t="s">
        <v>118</v>
      </c>
      <c r="C109" s="350">
        <f t="shared" si="23"/>
        <v>0</v>
      </c>
      <c r="D109" s="356"/>
      <c r="E109" s="356"/>
      <c r="F109" s="356"/>
      <c r="G109" s="357"/>
      <c r="H109" s="358"/>
      <c r="I109" s="359"/>
    </row>
    <row r="110" spans="1:9" s="355" customFormat="1" ht="24">
      <c r="A110" s="360">
        <v>2252</v>
      </c>
      <c r="B110" s="349" t="s">
        <v>119</v>
      </c>
      <c r="C110" s="350">
        <f t="shared" si="23"/>
        <v>150</v>
      </c>
      <c r="D110" s="356">
        <v>150</v>
      </c>
      <c r="E110" s="356"/>
      <c r="F110" s="356"/>
      <c r="G110" s="357"/>
      <c r="H110" s="358"/>
      <c r="I110" s="359"/>
    </row>
    <row r="111" spans="1:9" s="355" customFormat="1" ht="24">
      <c r="A111" s="360">
        <v>2259</v>
      </c>
      <c r="B111" s="349" t="s">
        <v>120</v>
      </c>
      <c r="C111" s="350">
        <f t="shared" si="23"/>
        <v>0</v>
      </c>
      <c r="D111" s="356"/>
      <c r="E111" s="356"/>
      <c r="F111" s="356"/>
      <c r="G111" s="357"/>
      <c r="H111" s="358"/>
      <c r="I111" s="359"/>
    </row>
    <row r="112" spans="1:9" s="355" customFormat="1" ht="12">
      <c r="A112" s="348">
        <v>2260</v>
      </c>
      <c r="B112" s="349" t="s">
        <v>121</v>
      </c>
      <c r="C112" s="350">
        <f t="shared" si="23"/>
        <v>103</v>
      </c>
      <c r="D112" s="351">
        <f aca="true" t="shared" si="25" ref="D112:I112">SUM(D113:D117)</f>
        <v>103</v>
      </c>
      <c r="E112" s="351">
        <f t="shared" si="25"/>
        <v>0</v>
      </c>
      <c r="F112" s="351">
        <f t="shared" si="25"/>
        <v>0</v>
      </c>
      <c r="G112" s="352">
        <f t="shared" si="25"/>
        <v>0</v>
      </c>
      <c r="H112" s="353">
        <f t="shared" si="25"/>
        <v>0</v>
      </c>
      <c r="I112" s="354">
        <f t="shared" si="25"/>
        <v>0</v>
      </c>
    </row>
    <row r="113" spans="1:9" s="355" customFormat="1" ht="12">
      <c r="A113" s="310">
        <v>2261</v>
      </c>
      <c r="B113" s="306" t="s">
        <v>122</v>
      </c>
      <c r="C113" s="283">
        <f t="shared" si="23"/>
        <v>0</v>
      </c>
      <c r="D113" s="284"/>
      <c r="E113" s="284"/>
      <c r="F113" s="284"/>
      <c r="G113" s="285"/>
      <c r="H113" s="286"/>
      <c r="I113" s="287"/>
    </row>
    <row r="114" spans="1:9" s="355" customFormat="1" ht="12">
      <c r="A114" s="310">
        <v>2262</v>
      </c>
      <c r="B114" s="306" t="s">
        <v>123</v>
      </c>
      <c r="C114" s="283">
        <f t="shared" si="23"/>
        <v>103</v>
      </c>
      <c r="D114" s="284">
        <v>103</v>
      </c>
      <c r="E114" s="284"/>
      <c r="F114" s="284"/>
      <c r="G114" s="285"/>
      <c r="H114" s="286"/>
      <c r="I114" s="287"/>
    </row>
    <row r="115" spans="1:9" s="355" customFormat="1" ht="12">
      <c r="A115" s="310">
        <v>2263</v>
      </c>
      <c r="B115" s="306" t="s">
        <v>124</v>
      </c>
      <c r="C115" s="283">
        <f t="shared" si="23"/>
        <v>0</v>
      </c>
      <c r="D115" s="284"/>
      <c r="E115" s="284"/>
      <c r="F115" s="284"/>
      <c r="G115" s="285"/>
      <c r="H115" s="286"/>
      <c r="I115" s="287"/>
    </row>
    <row r="116" spans="1:9" s="355" customFormat="1" ht="12">
      <c r="A116" s="310">
        <v>2264</v>
      </c>
      <c r="B116" s="306" t="s">
        <v>125</v>
      </c>
      <c r="C116" s="283">
        <f t="shared" si="23"/>
        <v>0</v>
      </c>
      <c r="D116" s="284"/>
      <c r="E116" s="284"/>
      <c r="F116" s="284"/>
      <c r="G116" s="285"/>
      <c r="H116" s="286"/>
      <c r="I116" s="287"/>
    </row>
    <row r="117" spans="1:9" s="355" customFormat="1" ht="12">
      <c r="A117" s="310">
        <v>2269</v>
      </c>
      <c r="B117" s="306" t="s">
        <v>126</v>
      </c>
      <c r="C117" s="283">
        <f t="shared" si="23"/>
        <v>0</v>
      </c>
      <c r="D117" s="284"/>
      <c r="E117" s="284"/>
      <c r="F117" s="284"/>
      <c r="G117" s="285"/>
      <c r="H117" s="286"/>
      <c r="I117" s="287"/>
    </row>
    <row r="118" spans="1:9" s="355" customFormat="1" ht="12">
      <c r="A118" s="348">
        <v>2270</v>
      </c>
      <c r="B118" s="349" t="s">
        <v>127</v>
      </c>
      <c r="C118" s="350">
        <f t="shared" si="23"/>
        <v>0</v>
      </c>
      <c r="D118" s="351">
        <f aca="true" t="shared" si="26" ref="D118:I118">SUM(D119:D122)</f>
        <v>0</v>
      </c>
      <c r="E118" s="351">
        <f t="shared" si="26"/>
        <v>0</v>
      </c>
      <c r="F118" s="351">
        <f t="shared" si="26"/>
        <v>0</v>
      </c>
      <c r="G118" s="352">
        <f t="shared" si="26"/>
        <v>0</v>
      </c>
      <c r="H118" s="353">
        <f t="shared" si="26"/>
        <v>0</v>
      </c>
      <c r="I118" s="354">
        <f t="shared" si="26"/>
        <v>0</v>
      </c>
    </row>
    <row r="119" spans="1:9" s="355" customFormat="1" ht="22.5" customHeight="1">
      <c r="A119" s="310">
        <v>2275</v>
      </c>
      <c r="B119" s="306" t="s">
        <v>128</v>
      </c>
      <c r="C119" s="283">
        <f t="shared" si="23"/>
        <v>0</v>
      </c>
      <c r="D119" s="284"/>
      <c r="E119" s="284"/>
      <c r="F119" s="284"/>
      <c r="G119" s="285"/>
      <c r="H119" s="286"/>
      <c r="I119" s="287"/>
    </row>
    <row r="120" spans="1:9" s="355" customFormat="1" ht="24">
      <c r="A120" s="460">
        <v>2276</v>
      </c>
      <c r="B120" s="306" t="s">
        <v>129</v>
      </c>
      <c r="C120" s="283">
        <f t="shared" si="23"/>
        <v>0</v>
      </c>
      <c r="D120" s="284"/>
      <c r="E120" s="284"/>
      <c r="F120" s="284"/>
      <c r="G120" s="285"/>
      <c r="H120" s="286"/>
      <c r="I120" s="287"/>
    </row>
    <row r="121" spans="1:9" s="355" customFormat="1" ht="21.75" customHeight="1">
      <c r="A121" s="310">
        <v>2278</v>
      </c>
      <c r="B121" s="306" t="s">
        <v>130</v>
      </c>
      <c r="C121" s="283">
        <f t="shared" si="23"/>
        <v>0</v>
      </c>
      <c r="D121" s="284"/>
      <c r="E121" s="284"/>
      <c r="F121" s="284"/>
      <c r="G121" s="285"/>
      <c r="H121" s="286"/>
      <c r="I121" s="287"/>
    </row>
    <row r="122" spans="1:9" s="355" customFormat="1" ht="24">
      <c r="A122" s="310">
        <v>2279</v>
      </c>
      <c r="B122" s="306" t="s">
        <v>131</v>
      </c>
      <c r="C122" s="283">
        <f t="shared" si="23"/>
        <v>0</v>
      </c>
      <c r="D122" s="284"/>
      <c r="E122" s="284"/>
      <c r="F122" s="284"/>
      <c r="G122" s="285"/>
      <c r="H122" s="286"/>
      <c r="I122" s="287"/>
    </row>
    <row r="123" spans="1:9" s="280" customFormat="1" ht="48">
      <c r="A123" s="296">
        <v>2300</v>
      </c>
      <c r="B123" s="344" t="s">
        <v>132</v>
      </c>
      <c r="C123" s="298">
        <f t="shared" si="23"/>
        <v>10202</v>
      </c>
      <c r="D123" s="345">
        <f aca="true" t="shared" si="27" ref="D123:I123">SUM(D124,D128,D132,D133,D136,D143,D153,D154,D157)</f>
        <v>10202</v>
      </c>
      <c r="E123" s="345">
        <f t="shared" si="27"/>
        <v>0</v>
      </c>
      <c r="F123" s="345">
        <f t="shared" si="27"/>
        <v>0</v>
      </c>
      <c r="G123" s="346">
        <f t="shared" si="27"/>
        <v>0</v>
      </c>
      <c r="H123" s="304">
        <f t="shared" si="27"/>
        <v>0</v>
      </c>
      <c r="I123" s="347">
        <f t="shared" si="27"/>
        <v>0</v>
      </c>
    </row>
    <row r="124" spans="1:9" s="355" customFormat="1" ht="12">
      <c r="A124" s="348">
        <v>2310</v>
      </c>
      <c r="B124" s="349" t="s">
        <v>133</v>
      </c>
      <c r="C124" s="350">
        <f t="shared" si="23"/>
        <v>300</v>
      </c>
      <c r="D124" s="351">
        <f aca="true" t="shared" si="28" ref="D124:I124">SUM(D125:D127)</f>
        <v>300</v>
      </c>
      <c r="E124" s="351">
        <f t="shared" si="28"/>
        <v>0</v>
      </c>
      <c r="F124" s="351">
        <f t="shared" si="28"/>
        <v>0</v>
      </c>
      <c r="G124" s="352">
        <f t="shared" si="28"/>
        <v>0</v>
      </c>
      <c r="H124" s="353">
        <f t="shared" si="28"/>
        <v>0</v>
      </c>
      <c r="I124" s="354">
        <f t="shared" si="28"/>
        <v>0</v>
      </c>
    </row>
    <row r="125" spans="1:9" s="355" customFormat="1" ht="12">
      <c r="A125" s="310">
        <v>2311</v>
      </c>
      <c r="B125" s="306" t="s">
        <v>134</v>
      </c>
      <c r="C125" s="283">
        <f t="shared" si="23"/>
        <v>300</v>
      </c>
      <c r="D125" s="284">
        <v>300</v>
      </c>
      <c r="E125" s="284"/>
      <c r="F125" s="284"/>
      <c r="G125" s="285"/>
      <c r="H125" s="286"/>
      <c r="I125" s="287"/>
    </row>
    <row r="126" spans="1:9" s="355" customFormat="1" ht="12">
      <c r="A126" s="310">
        <v>2312</v>
      </c>
      <c r="B126" s="306" t="s">
        <v>135</v>
      </c>
      <c r="C126" s="283">
        <f t="shared" si="23"/>
        <v>0</v>
      </c>
      <c r="D126" s="284">
        <v>0</v>
      </c>
      <c r="E126" s="284"/>
      <c r="F126" s="284"/>
      <c r="G126" s="285"/>
      <c r="H126" s="286"/>
      <c r="I126" s="287"/>
    </row>
    <row r="127" spans="1:9" s="355" customFormat="1" ht="12">
      <c r="A127" s="310">
        <v>2313</v>
      </c>
      <c r="B127" s="306" t="s">
        <v>136</v>
      </c>
      <c r="C127" s="283">
        <f t="shared" si="23"/>
        <v>0</v>
      </c>
      <c r="D127" s="284">
        <v>0</v>
      </c>
      <c r="E127" s="284"/>
      <c r="F127" s="284"/>
      <c r="G127" s="285"/>
      <c r="H127" s="286"/>
      <c r="I127" s="287"/>
    </row>
    <row r="128" spans="1:9" s="355" customFormat="1" ht="11.25" customHeight="1">
      <c r="A128" s="348">
        <v>2320</v>
      </c>
      <c r="B128" s="349" t="s">
        <v>137</v>
      </c>
      <c r="C128" s="350">
        <f t="shared" si="23"/>
        <v>9072</v>
      </c>
      <c r="D128" s="351">
        <f aca="true" t="shared" si="29" ref="D128:I128">SUM(D129:D131)</f>
        <v>9072</v>
      </c>
      <c r="E128" s="351">
        <f t="shared" si="29"/>
        <v>0</v>
      </c>
      <c r="F128" s="351">
        <f t="shared" si="29"/>
        <v>0</v>
      </c>
      <c r="G128" s="352">
        <f t="shared" si="29"/>
        <v>0</v>
      </c>
      <c r="H128" s="353">
        <f t="shared" si="29"/>
        <v>0</v>
      </c>
      <c r="I128" s="354">
        <f t="shared" si="29"/>
        <v>0</v>
      </c>
    </row>
    <row r="129" spans="1:9" s="355" customFormat="1" ht="12">
      <c r="A129" s="310">
        <v>2321</v>
      </c>
      <c r="B129" s="306" t="s">
        <v>138</v>
      </c>
      <c r="C129" s="283">
        <f t="shared" si="23"/>
        <v>5066</v>
      </c>
      <c r="D129" s="284">
        <v>5066</v>
      </c>
      <c r="E129" s="284"/>
      <c r="F129" s="284"/>
      <c r="G129" s="285"/>
      <c r="H129" s="286"/>
      <c r="I129" s="287"/>
    </row>
    <row r="130" spans="1:9" s="355" customFormat="1" ht="12">
      <c r="A130" s="310">
        <v>2322</v>
      </c>
      <c r="B130" s="306" t="s">
        <v>139</v>
      </c>
      <c r="C130" s="283">
        <f t="shared" si="23"/>
        <v>4006</v>
      </c>
      <c r="D130" s="284">
        <v>4006</v>
      </c>
      <c r="E130" s="284"/>
      <c r="F130" s="284"/>
      <c r="G130" s="285"/>
      <c r="H130" s="286"/>
      <c r="I130" s="287"/>
    </row>
    <row r="131" spans="1:9" s="355" customFormat="1" ht="10.5" customHeight="1">
      <c r="A131" s="310">
        <v>2329</v>
      </c>
      <c r="B131" s="306" t="s">
        <v>140</v>
      </c>
      <c r="C131" s="283">
        <f t="shared" si="23"/>
        <v>0</v>
      </c>
      <c r="D131" s="284">
        <v>0</v>
      </c>
      <c r="E131" s="284"/>
      <c r="F131" s="284"/>
      <c r="G131" s="285"/>
      <c r="H131" s="286"/>
      <c r="I131" s="287"/>
    </row>
    <row r="132" spans="1:9" s="355" customFormat="1" ht="24">
      <c r="A132" s="348">
        <v>2330</v>
      </c>
      <c r="B132" s="349" t="s">
        <v>141</v>
      </c>
      <c r="C132" s="350">
        <f t="shared" si="23"/>
        <v>0</v>
      </c>
      <c r="D132" s="356"/>
      <c r="E132" s="356"/>
      <c r="F132" s="356"/>
      <c r="G132" s="357"/>
      <c r="H132" s="358"/>
      <c r="I132" s="359"/>
    </row>
    <row r="133" spans="1:9" s="355" customFormat="1" ht="48">
      <c r="A133" s="348">
        <v>2340</v>
      </c>
      <c r="B133" s="349" t="s">
        <v>142</v>
      </c>
      <c r="C133" s="350">
        <f t="shared" si="23"/>
        <v>200</v>
      </c>
      <c r="D133" s="351">
        <f aca="true" t="shared" si="30" ref="D133:I133">SUM(D134:D135)</f>
        <v>200</v>
      </c>
      <c r="E133" s="351">
        <f t="shared" si="30"/>
        <v>0</v>
      </c>
      <c r="F133" s="351">
        <f t="shared" si="30"/>
        <v>0</v>
      </c>
      <c r="G133" s="352">
        <f t="shared" si="30"/>
        <v>0</v>
      </c>
      <c r="H133" s="353">
        <f t="shared" si="30"/>
        <v>0</v>
      </c>
      <c r="I133" s="354">
        <f t="shared" si="30"/>
        <v>0</v>
      </c>
    </row>
    <row r="134" spans="1:9" s="355" customFormat="1" ht="24">
      <c r="A134" s="310">
        <v>2341</v>
      </c>
      <c r="B134" s="306" t="s">
        <v>143</v>
      </c>
      <c r="C134" s="283">
        <f t="shared" si="23"/>
        <v>200</v>
      </c>
      <c r="D134" s="284">
        <v>200</v>
      </c>
      <c r="E134" s="284"/>
      <c r="F134" s="284"/>
      <c r="G134" s="285"/>
      <c r="H134" s="286"/>
      <c r="I134" s="287"/>
    </row>
    <row r="135" spans="1:9" s="355" customFormat="1" ht="36">
      <c r="A135" s="310">
        <v>2344</v>
      </c>
      <c r="B135" s="306" t="s">
        <v>144</v>
      </c>
      <c r="C135" s="283">
        <f t="shared" si="23"/>
        <v>0</v>
      </c>
      <c r="D135" s="284"/>
      <c r="E135" s="284"/>
      <c r="F135" s="284"/>
      <c r="G135" s="285"/>
      <c r="H135" s="286"/>
      <c r="I135" s="287"/>
    </row>
    <row r="136" spans="1:9" s="355" customFormat="1" ht="24">
      <c r="A136" s="348">
        <v>2350</v>
      </c>
      <c r="B136" s="349" t="s">
        <v>145</v>
      </c>
      <c r="C136" s="350">
        <f t="shared" si="23"/>
        <v>630</v>
      </c>
      <c r="D136" s="351">
        <f aca="true" t="shared" si="31" ref="D136:I136">SUM(D137:D142)</f>
        <v>630</v>
      </c>
      <c r="E136" s="351">
        <f t="shared" si="31"/>
        <v>0</v>
      </c>
      <c r="F136" s="351">
        <f t="shared" si="31"/>
        <v>0</v>
      </c>
      <c r="G136" s="352">
        <f t="shared" si="31"/>
        <v>0</v>
      </c>
      <c r="H136" s="353">
        <f t="shared" si="31"/>
        <v>0</v>
      </c>
      <c r="I136" s="354">
        <f t="shared" si="31"/>
        <v>0</v>
      </c>
    </row>
    <row r="137" spans="1:9" s="355" customFormat="1" ht="12">
      <c r="A137" s="310">
        <v>2351</v>
      </c>
      <c r="B137" s="306" t="s">
        <v>146</v>
      </c>
      <c r="C137" s="283">
        <f t="shared" si="23"/>
        <v>0</v>
      </c>
      <c r="D137" s="284"/>
      <c r="E137" s="284"/>
      <c r="F137" s="284"/>
      <c r="G137" s="285"/>
      <c r="H137" s="286"/>
      <c r="I137" s="287"/>
    </row>
    <row r="138" spans="1:9" s="355" customFormat="1" ht="12">
      <c r="A138" s="310">
        <v>2352</v>
      </c>
      <c r="B138" s="306" t="s">
        <v>147</v>
      </c>
      <c r="C138" s="283">
        <f t="shared" si="23"/>
        <v>630</v>
      </c>
      <c r="D138" s="284">
        <v>630</v>
      </c>
      <c r="E138" s="284"/>
      <c r="F138" s="284"/>
      <c r="G138" s="285"/>
      <c r="H138" s="286"/>
      <c r="I138" s="287"/>
    </row>
    <row r="139" spans="1:9" s="355" customFormat="1" ht="24">
      <c r="A139" s="310">
        <v>2353</v>
      </c>
      <c r="B139" s="306" t="s">
        <v>148</v>
      </c>
      <c r="C139" s="283">
        <f t="shared" si="23"/>
        <v>0</v>
      </c>
      <c r="D139" s="284"/>
      <c r="E139" s="284"/>
      <c r="F139" s="284"/>
      <c r="G139" s="285"/>
      <c r="H139" s="286"/>
      <c r="I139" s="287"/>
    </row>
    <row r="140" spans="1:9" s="355" customFormat="1" ht="24">
      <c r="A140" s="310">
        <v>2354</v>
      </c>
      <c r="B140" s="306" t="s">
        <v>149</v>
      </c>
      <c r="C140" s="283">
        <f t="shared" si="23"/>
        <v>0</v>
      </c>
      <c r="D140" s="284"/>
      <c r="E140" s="284"/>
      <c r="F140" s="284"/>
      <c r="G140" s="285"/>
      <c r="H140" s="286"/>
      <c r="I140" s="287"/>
    </row>
    <row r="141" spans="1:9" s="355" customFormat="1" ht="24">
      <c r="A141" s="310">
        <v>2355</v>
      </c>
      <c r="B141" s="306" t="s">
        <v>150</v>
      </c>
      <c r="C141" s="283">
        <f t="shared" si="23"/>
        <v>0</v>
      </c>
      <c r="D141" s="284"/>
      <c r="E141" s="284"/>
      <c r="F141" s="284"/>
      <c r="G141" s="285"/>
      <c r="H141" s="286"/>
      <c r="I141" s="287"/>
    </row>
    <row r="142" spans="1:9" s="355" customFormat="1" ht="24">
      <c r="A142" s="310">
        <v>2359</v>
      </c>
      <c r="B142" s="306" t="s">
        <v>151</v>
      </c>
      <c r="C142" s="283">
        <f t="shared" si="23"/>
        <v>0</v>
      </c>
      <c r="D142" s="284"/>
      <c r="E142" s="284"/>
      <c r="F142" s="284"/>
      <c r="G142" s="285"/>
      <c r="H142" s="286"/>
      <c r="I142" s="287"/>
    </row>
    <row r="143" spans="1:9" s="355" customFormat="1" ht="21.75" customHeight="1">
      <c r="A143" s="348">
        <v>2360</v>
      </c>
      <c r="B143" s="349" t="s">
        <v>152</v>
      </c>
      <c r="C143" s="350">
        <f t="shared" si="23"/>
        <v>0</v>
      </c>
      <c r="D143" s="351">
        <f aca="true" t="shared" si="32" ref="D143:I143">SUM(D144:D152)</f>
        <v>0</v>
      </c>
      <c r="E143" s="351">
        <f t="shared" si="32"/>
        <v>0</v>
      </c>
      <c r="F143" s="351">
        <f t="shared" si="32"/>
        <v>0</v>
      </c>
      <c r="G143" s="352">
        <f t="shared" si="32"/>
        <v>0</v>
      </c>
      <c r="H143" s="353">
        <f t="shared" si="32"/>
        <v>0</v>
      </c>
      <c r="I143" s="354">
        <f t="shared" si="32"/>
        <v>0</v>
      </c>
    </row>
    <row r="144" spans="1:9" s="355" customFormat="1" ht="12">
      <c r="A144" s="281">
        <v>2361</v>
      </c>
      <c r="B144" s="306" t="s">
        <v>153</v>
      </c>
      <c r="C144" s="283">
        <f t="shared" si="23"/>
        <v>0</v>
      </c>
      <c r="D144" s="284"/>
      <c r="E144" s="284"/>
      <c r="F144" s="284"/>
      <c r="G144" s="285"/>
      <c r="H144" s="286"/>
      <c r="I144" s="287"/>
    </row>
    <row r="145" spans="1:9" s="355" customFormat="1" ht="24">
      <c r="A145" s="281">
        <v>2362</v>
      </c>
      <c r="B145" s="306" t="s">
        <v>154</v>
      </c>
      <c r="C145" s="283">
        <f t="shared" si="23"/>
        <v>0</v>
      </c>
      <c r="D145" s="284"/>
      <c r="E145" s="284"/>
      <c r="F145" s="284"/>
      <c r="G145" s="285"/>
      <c r="H145" s="286"/>
      <c r="I145" s="287"/>
    </row>
    <row r="146" spans="1:9" s="355" customFormat="1" ht="12">
      <c r="A146" s="281">
        <v>2363</v>
      </c>
      <c r="B146" s="306" t="s">
        <v>155</v>
      </c>
      <c r="C146" s="283">
        <f t="shared" si="23"/>
        <v>0</v>
      </c>
      <c r="D146" s="284"/>
      <c r="E146" s="284"/>
      <c r="F146" s="284"/>
      <c r="G146" s="285"/>
      <c r="H146" s="286"/>
      <c r="I146" s="287"/>
    </row>
    <row r="147" spans="1:9" s="355" customFormat="1" ht="12">
      <c r="A147" s="281">
        <v>2364</v>
      </c>
      <c r="B147" s="306" t="s">
        <v>156</v>
      </c>
      <c r="C147" s="283">
        <f t="shared" si="23"/>
        <v>0</v>
      </c>
      <c r="D147" s="284"/>
      <c r="E147" s="284"/>
      <c r="F147" s="284"/>
      <c r="G147" s="285"/>
      <c r="H147" s="286"/>
      <c r="I147" s="287"/>
    </row>
    <row r="148" spans="1:9" s="355" customFormat="1" ht="9.75" customHeight="1">
      <c r="A148" s="281">
        <v>2365</v>
      </c>
      <c r="B148" s="306" t="s">
        <v>157</v>
      </c>
      <c r="C148" s="283">
        <f t="shared" si="23"/>
        <v>0</v>
      </c>
      <c r="D148" s="284"/>
      <c r="E148" s="284"/>
      <c r="F148" s="284"/>
      <c r="G148" s="285"/>
      <c r="H148" s="286"/>
      <c r="I148" s="287"/>
    </row>
    <row r="149" spans="1:9" s="355" customFormat="1" ht="9.75" customHeight="1">
      <c r="A149" s="281">
        <v>2366</v>
      </c>
      <c r="B149" s="306" t="s">
        <v>158</v>
      </c>
      <c r="C149" s="283">
        <f t="shared" si="23"/>
        <v>0</v>
      </c>
      <c r="D149" s="284"/>
      <c r="E149" s="284"/>
      <c r="F149" s="284"/>
      <c r="G149" s="285"/>
      <c r="H149" s="286"/>
      <c r="I149" s="287"/>
    </row>
    <row r="150" spans="1:9" s="355" customFormat="1" ht="12">
      <c r="A150" s="281">
        <v>2367</v>
      </c>
      <c r="B150" s="306" t="s">
        <v>159</v>
      </c>
      <c r="C150" s="283">
        <f t="shared" si="23"/>
        <v>0</v>
      </c>
      <c r="D150" s="284"/>
      <c r="E150" s="284"/>
      <c r="F150" s="284"/>
      <c r="G150" s="285"/>
      <c r="H150" s="286"/>
      <c r="I150" s="287"/>
    </row>
    <row r="151" spans="1:9" s="355" customFormat="1" ht="12">
      <c r="A151" s="281">
        <v>2368</v>
      </c>
      <c r="B151" s="306" t="s">
        <v>160</v>
      </c>
      <c r="C151" s="283">
        <f t="shared" si="23"/>
        <v>0</v>
      </c>
      <c r="D151" s="284"/>
      <c r="E151" s="284"/>
      <c r="F151" s="284"/>
      <c r="G151" s="285"/>
      <c r="H151" s="286"/>
      <c r="I151" s="287"/>
    </row>
    <row r="152" spans="1:9" s="355" customFormat="1" ht="36">
      <c r="A152" s="281">
        <v>2369</v>
      </c>
      <c r="B152" s="306" t="s">
        <v>161</v>
      </c>
      <c r="C152" s="283">
        <f t="shared" si="23"/>
        <v>0</v>
      </c>
      <c r="D152" s="284"/>
      <c r="E152" s="284"/>
      <c r="F152" s="284"/>
      <c r="G152" s="285"/>
      <c r="H152" s="286"/>
      <c r="I152" s="287"/>
    </row>
    <row r="153" spans="1:9" s="355" customFormat="1" ht="12">
      <c r="A153" s="348">
        <v>2370</v>
      </c>
      <c r="B153" s="349" t="s">
        <v>162</v>
      </c>
      <c r="C153" s="350">
        <f t="shared" si="23"/>
        <v>0</v>
      </c>
      <c r="D153" s="356"/>
      <c r="E153" s="356"/>
      <c r="F153" s="356"/>
      <c r="G153" s="357"/>
      <c r="H153" s="358"/>
      <c r="I153" s="359"/>
    </row>
    <row r="154" spans="1:9" s="355" customFormat="1" ht="12">
      <c r="A154" s="348">
        <v>2380</v>
      </c>
      <c r="B154" s="349" t="s">
        <v>163</v>
      </c>
      <c r="C154" s="350">
        <f t="shared" si="23"/>
        <v>0</v>
      </c>
      <c r="D154" s="351">
        <f aca="true" t="shared" si="33" ref="D154:I154">SUM(D155:D156)</f>
        <v>0</v>
      </c>
      <c r="E154" s="351">
        <f t="shared" si="33"/>
        <v>0</v>
      </c>
      <c r="F154" s="351">
        <f t="shared" si="33"/>
        <v>0</v>
      </c>
      <c r="G154" s="352">
        <f t="shared" si="33"/>
        <v>0</v>
      </c>
      <c r="H154" s="353">
        <f t="shared" si="33"/>
        <v>0</v>
      </c>
      <c r="I154" s="354">
        <f t="shared" si="33"/>
        <v>0</v>
      </c>
    </row>
    <row r="155" spans="1:9" s="355" customFormat="1" ht="12">
      <c r="A155" s="281">
        <v>2381</v>
      </c>
      <c r="B155" s="306" t="s">
        <v>164</v>
      </c>
      <c r="C155" s="283">
        <f t="shared" si="23"/>
        <v>0</v>
      </c>
      <c r="D155" s="284"/>
      <c r="E155" s="284"/>
      <c r="F155" s="284"/>
      <c r="G155" s="285"/>
      <c r="H155" s="286"/>
      <c r="I155" s="287"/>
    </row>
    <row r="156" spans="1:9" s="355" customFormat="1" ht="24">
      <c r="A156" s="281">
        <v>2389</v>
      </c>
      <c r="B156" s="306" t="s">
        <v>165</v>
      </c>
      <c r="C156" s="283">
        <f t="shared" si="23"/>
        <v>0</v>
      </c>
      <c r="D156" s="284"/>
      <c r="E156" s="284"/>
      <c r="F156" s="284"/>
      <c r="G156" s="285"/>
      <c r="H156" s="286"/>
      <c r="I156" s="287"/>
    </row>
    <row r="157" spans="1:9" s="355" customFormat="1" ht="12">
      <c r="A157" s="348">
        <v>2390</v>
      </c>
      <c r="B157" s="349" t="s">
        <v>166</v>
      </c>
      <c r="C157" s="350">
        <f t="shared" si="23"/>
        <v>0</v>
      </c>
      <c r="D157" s="356"/>
      <c r="E157" s="356"/>
      <c r="F157" s="356"/>
      <c r="G157" s="357"/>
      <c r="H157" s="358"/>
      <c r="I157" s="359"/>
    </row>
    <row r="158" spans="1:9" s="280" customFormat="1" ht="12">
      <c r="A158" s="296">
        <v>2400</v>
      </c>
      <c r="B158" s="344" t="s">
        <v>167</v>
      </c>
      <c r="C158" s="298">
        <f t="shared" si="23"/>
        <v>0</v>
      </c>
      <c r="D158" s="345">
        <f aca="true" t="shared" si="34" ref="D158:I158">SUM(D159:D161)</f>
        <v>0</v>
      </c>
      <c r="E158" s="345">
        <f t="shared" si="34"/>
        <v>0</v>
      </c>
      <c r="F158" s="345">
        <f t="shared" si="34"/>
        <v>0</v>
      </c>
      <c r="G158" s="346">
        <f t="shared" si="34"/>
        <v>0</v>
      </c>
      <c r="H158" s="304">
        <f t="shared" si="34"/>
        <v>0</v>
      </c>
      <c r="I158" s="347">
        <f t="shared" si="34"/>
        <v>0</v>
      </c>
    </row>
    <row r="159" spans="1:9" s="355" customFormat="1" ht="12">
      <c r="A159" s="348">
        <v>2410</v>
      </c>
      <c r="B159" s="349" t="s">
        <v>168</v>
      </c>
      <c r="C159" s="350">
        <f t="shared" si="23"/>
        <v>0</v>
      </c>
      <c r="D159" s="356"/>
      <c r="E159" s="356"/>
      <c r="F159" s="356"/>
      <c r="G159" s="357"/>
      <c r="H159" s="358"/>
      <c r="I159" s="359"/>
    </row>
    <row r="160" spans="1:9" s="355" customFormat="1" ht="24">
      <c r="A160" s="348">
        <v>2420</v>
      </c>
      <c r="B160" s="349" t="s">
        <v>169</v>
      </c>
      <c r="C160" s="350">
        <f t="shared" si="23"/>
        <v>0</v>
      </c>
      <c r="D160" s="356"/>
      <c r="E160" s="356"/>
      <c r="F160" s="356"/>
      <c r="G160" s="357"/>
      <c r="H160" s="358"/>
      <c r="I160" s="359"/>
    </row>
    <row r="161" spans="1:9" s="355" customFormat="1" ht="24">
      <c r="A161" s="348">
        <v>2490</v>
      </c>
      <c r="B161" s="349" t="s">
        <v>170</v>
      </c>
      <c r="C161" s="350">
        <f t="shared" si="23"/>
        <v>0</v>
      </c>
      <c r="D161" s="356"/>
      <c r="E161" s="356"/>
      <c r="F161" s="356"/>
      <c r="G161" s="357"/>
      <c r="H161" s="358"/>
      <c r="I161" s="359"/>
    </row>
    <row r="162" spans="1:9" s="280" customFormat="1" ht="24">
      <c r="A162" s="296">
        <v>2500</v>
      </c>
      <c r="B162" s="344" t="s">
        <v>171</v>
      </c>
      <c r="C162" s="298">
        <f t="shared" si="23"/>
        <v>204</v>
      </c>
      <c r="D162" s="345">
        <f aca="true" t="shared" si="35" ref="D162:I162">D163</f>
        <v>204</v>
      </c>
      <c r="E162" s="345">
        <f t="shared" si="35"/>
        <v>0</v>
      </c>
      <c r="F162" s="345">
        <f t="shared" si="35"/>
        <v>0</v>
      </c>
      <c r="G162" s="346">
        <f t="shared" si="35"/>
        <v>0</v>
      </c>
      <c r="H162" s="304">
        <f t="shared" si="35"/>
        <v>0</v>
      </c>
      <c r="I162" s="347">
        <f t="shared" si="35"/>
        <v>0</v>
      </c>
    </row>
    <row r="163" spans="1:9" s="280" customFormat="1" ht="24">
      <c r="A163" s="348">
        <v>2510</v>
      </c>
      <c r="B163" s="349" t="s">
        <v>171</v>
      </c>
      <c r="C163" s="350">
        <f t="shared" si="23"/>
        <v>204</v>
      </c>
      <c r="D163" s="351">
        <f aca="true" t="shared" si="36" ref="D163:I163">SUM(D164:D167)</f>
        <v>204</v>
      </c>
      <c r="E163" s="351">
        <f t="shared" si="36"/>
        <v>0</v>
      </c>
      <c r="F163" s="351">
        <f t="shared" si="36"/>
        <v>0</v>
      </c>
      <c r="G163" s="352">
        <f t="shared" si="36"/>
        <v>0</v>
      </c>
      <c r="H163" s="353">
        <f t="shared" si="36"/>
        <v>0</v>
      </c>
      <c r="I163" s="354">
        <f t="shared" si="36"/>
        <v>0</v>
      </c>
    </row>
    <row r="164" spans="1:9" s="280" customFormat="1" ht="24">
      <c r="A164" s="310">
        <v>2512</v>
      </c>
      <c r="B164" s="306" t="s">
        <v>172</v>
      </c>
      <c r="C164" s="283">
        <f t="shared" si="23"/>
        <v>0</v>
      </c>
      <c r="D164" s="284"/>
      <c r="E164" s="284"/>
      <c r="F164" s="284"/>
      <c r="G164" s="285"/>
      <c r="H164" s="286"/>
      <c r="I164" s="287"/>
    </row>
    <row r="165" spans="1:9" s="280" customFormat="1" ht="48">
      <c r="A165" s="310">
        <v>2513</v>
      </c>
      <c r="B165" s="306" t="s">
        <v>173</v>
      </c>
      <c r="C165" s="283">
        <f t="shared" si="23"/>
        <v>0</v>
      </c>
      <c r="D165" s="284"/>
      <c r="E165" s="284"/>
      <c r="F165" s="284"/>
      <c r="G165" s="285"/>
      <c r="H165" s="286"/>
      <c r="I165" s="287"/>
    </row>
    <row r="166" spans="1:9" s="280" customFormat="1" ht="24">
      <c r="A166" s="310">
        <v>2515</v>
      </c>
      <c r="B166" s="306" t="s">
        <v>174</v>
      </c>
      <c r="C166" s="283">
        <f t="shared" si="23"/>
        <v>0</v>
      </c>
      <c r="D166" s="284"/>
      <c r="E166" s="284"/>
      <c r="F166" s="284"/>
      <c r="G166" s="285"/>
      <c r="H166" s="286"/>
      <c r="I166" s="287"/>
    </row>
    <row r="167" spans="1:9" s="280" customFormat="1" ht="24">
      <c r="A167" s="310">
        <v>2519</v>
      </c>
      <c r="B167" s="306" t="s">
        <v>175</v>
      </c>
      <c r="C167" s="283">
        <f t="shared" si="23"/>
        <v>204</v>
      </c>
      <c r="D167" s="284">
        <v>204</v>
      </c>
      <c r="E167" s="284"/>
      <c r="F167" s="284"/>
      <c r="G167" s="285"/>
      <c r="H167" s="286"/>
      <c r="I167" s="287"/>
    </row>
    <row r="168" spans="1:9" s="280" customFormat="1" ht="48">
      <c r="A168" s="461">
        <v>2800</v>
      </c>
      <c r="B168" s="306" t="s">
        <v>176</v>
      </c>
      <c r="C168" s="298">
        <f t="shared" si="23"/>
        <v>0</v>
      </c>
      <c r="D168" s="345"/>
      <c r="E168" s="345"/>
      <c r="F168" s="345"/>
      <c r="G168" s="346"/>
      <c r="H168" s="304"/>
      <c r="I168" s="347"/>
    </row>
    <row r="169" spans="1:9" s="280" customFormat="1" ht="12">
      <c r="A169" s="337">
        <v>3000</v>
      </c>
      <c r="B169" s="338" t="s">
        <v>177</v>
      </c>
      <c r="C169" s="339">
        <f t="shared" si="23"/>
        <v>0</v>
      </c>
      <c r="D169" s="340">
        <f aca="true" t="shared" si="37" ref="D169:I169">SUM(D170,D175)</f>
        <v>0</v>
      </c>
      <c r="E169" s="340">
        <f t="shared" si="37"/>
        <v>0</v>
      </c>
      <c r="F169" s="340">
        <f t="shared" si="37"/>
        <v>0</v>
      </c>
      <c r="G169" s="340">
        <f t="shared" si="37"/>
        <v>0</v>
      </c>
      <c r="H169" s="340">
        <f t="shared" si="37"/>
        <v>0</v>
      </c>
      <c r="I169" s="343">
        <f t="shared" si="37"/>
        <v>0</v>
      </c>
    </row>
    <row r="170" spans="1:9" s="280" customFormat="1" ht="48">
      <c r="A170" s="296">
        <v>3200</v>
      </c>
      <c r="B170" s="344" t="s">
        <v>178</v>
      </c>
      <c r="C170" s="298">
        <f t="shared" si="23"/>
        <v>0</v>
      </c>
      <c r="D170" s="345">
        <f aca="true" t="shared" si="38" ref="D170:I170">SUM(D171)</f>
        <v>0</v>
      </c>
      <c r="E170" s="345">
        <f t="shared" si="38"/>
        <v>0</v>
      </c>
      <c r="F170" s="345">
        <f t="shared" si="38"/>
        <v>0</v>
      </c>
      <c r="G170" s="345">
        <f t="shared" si="38"/>
        <v>0</v>
      </c>
      <c r="H170" s="345">
        <f t="shared" si="38"/>
        <v>0</v>
      </c>
      <c r="I170" s="347">
        <f t="shared" si="38"/>
        <v>0</v>
      </c>
    </row>
    <row r="171" spans="1:9" s="280" customFormat="1" ht="36">
      <c r="A171" s="361">
        <v>3260</v>
      </c>
      <c r="B171" s="306" t="s">
        <v>179</v>
      </c>
      <c r="C171" s="283">
        <f t="shared" si="23"/>
        <v>0</v>
      </c>
      <c r="D171" s="284">
        <f aca="true" t="shared" si="39" ref="D171:I171">SUM(D172:D174)</f>
        <v>0</v>
      </c>
      <c r="E171" s="284">
        <f t="shared" si="39"/>
        <v>0</v>
      </c>
      <c r="F171" s="284">
        <f t="shared" si="39"/>
        <v>0</v>
      </c>
      <c r="G171" s="284">
        <f t="shared" si="39"/>
        <v>0</v>
      </c>
      <c r="H171" s="284">
        <f t="shared" si="39"/>
        <v>0</v>
      </c>
      <c r="I171" s="287">
        <f t="shared" si="39"/>
        <v>0</v>
      </c>
    </row>
    <row r="172" spans="1:9" s="280" customFormat="1" ht="36">
      <c r="A172" s="310">
        <v>3261</v>
      </c>
      <c r="B172" s="306" t="s">
        <v>180</v>
      </c>
      <c r="C172" s="283">
        <f aca="true" t="shared" si="40" ref="C172:C235">SUM(D172:I172)</f>
        <v>0</v>
      </c>
      <c r="D172" s="284"/>
      <c r="E172" s="284"/>
      <c r="F172" s="284"/>
      <c r="G172" s="285"/>
      <c r="H172" s="286"/>
      <c r="I172" s="287"/>
    </row>
    <row r="173" spans="1:9" s="280" customFormat="1" ht="24">
      <c r="A173" s="310">
        <v>3262</v>
      </c>
      <c r="B173" s="306" t="s">
        <v>181</v>
      </c>
      <c r="C173" s="283">
        <f t="shared" si="40"/>
        <v>0</v>
      </c>
      <c r="D173" s="284"/>
      <c r="E173" s="284"/>
      <c r="F173" s="284"/>
      <c r="G173" s="285"/>
      <c r="H173" s="286"/>
      <c r="I173" s="287"/>
    </row>
    <row r="174" spans="1:9" s="280" customFormat="1" ht="36">
      <c r="A174" s="310">
        <v>3263</v>
      </c>
      <c r="B174" s="306" t="s">
        <v>182</v>
      </c>
      <c r="C174" s="283">
        <f t="shared" si="40"/>
        <v>0</v>
      </c>
      <c r="D174" s="284"/>
      <c r="E174" s="284"/>
      <c r="F174" s="284"/>
      <c r="G174" s="285"/>
      <c r="H174" s="286"/>
      <c r="I174" s="287"/>
    </row>
    <row r="175" spans="1:9" s="280" customFormat="1" ht="60">
      <c r="A175" s="362">
        <v>3300</v>
      </c>
      <c r="B175" s="306" t="s">
        <v>183</v>
      </c>
      <c r="C175" s="283">
        <f t="shared" si="40"/>
        <v>0</v>
      </c>
      <c r="D175" s="284"/>
      <c r="E175" s="284"/>
      <c r="F175" s="284"/>
      <c r="G175" s="285"/>
      <c r="H175" s="286"/>
      <c r="I175" s="287"/>
    </row>
    <row r="176" spans="1:9" s="280" customFormat="1" ht="12">
      <c r="A176" s="363">
        <v>4000</v>
      </c>
      <c r="B176" s="338" t="s">
        <v>184</v>
      </c>
      <c r="C176" s="339">
        <f t="shared" si="40"/>
        <v>0</v>
      </c>
      <c r="D176" s="340">
        <f aca="true" t="shared" si="41" ref="D176:I176">SUM(D177,D180)</f>
        <v>0</v>
      </c>
      <c r="E176" s="340">
        <f t="shared" si="41"/>
        <v>0</v>
      </c>
      <c r="F176" s="340">
        <f t="shared" si="41"/>
        <v>0</v>
      </c>
      <c r="G176" s="340">
        <f t="shared" si="41"/>
        <v>0</v>
      </c>
      <c r="H176" s="340">
        <f t="shared" si="41"/>
        <v>0</v>
      </c>
      <c r="I176" s="343">
        <f t="shared" si="41"/>
        <v>0</v>
      </c>
    </row>
    <row r="177" spans="1:9" s="280" customFormat="1" ht="24">
      <c r="A177" s="364">
        <v>4200</v>
      </c>
      <c r="B177" s="344" t="s">
        <v>185</v>
      </c>
      <c r="C177" s="298">
        <f t="shared" si="40"/>
        <v>0</v>
      </c>
      <c r="D177" s="345">
        <f aca="true" t="shared" si="42" ref="D177:I177">SUM(D178,D179)</f>
        <v>0</v>
      </c>
      <c r="E177" s="345">
        <f t="shared" si="42"/>
        <v>0</v>
      </c>
      <c r="F177" s="345">
        <f t="shared" si="42"/>
        <v>0</v>
      </c>
      <c r="G177" s="345">
        <f t="shared" si="42"/>
        <v>0</v>
      </c>
      <c r="H177" s="345">
        <f t="shared" si="42"/>
        <v>0</v>
      </c>
      <c r="I177" s="347">
        <f t="shared" si="42"/>
        <v>0</v>
      </c>
    </row>
    <row r="178" spans="1:9" s="280" customFormat="1" ht="24">
      <c r="A178" s="361">
        <v>4240</v>
      </c>
      <c r="B178" s="306" t="s">
        <v>186</v>
      </c>
      <c r="C178" s="283">
        <f t="shared" si="40"/>
        <v>0</v>
      </c>
      <c r="D178" s="284"/>
      <c r="E178" s="284"/>
      <c r="F178" s="284"/>
      <c r="G178" s="285"/>
      <c r="H178" s="286"/>
      <c r="I178" s="287"/>
    </row>
    <row r="179" spans="1:9" s="280" customFormat="1" ht="24">
      <c r="A179" s="361">
        <v>4250</v>
      </c>
      <c r="B179" s="306" t="s">
        <v>187</v>
      </c>
      <c r="C179" s="283">
        <f t="shared" si="40"/>
        <v>0</v>
      </c>
      <c r="D179" s="284"/>
      <c r="E179" s="284"/>
      <c r="F179" s="284"/>
      <c r="G179" s="285"/>
      <c r="H179" s="286"/>
      <c r="I179" s="287"/>
    </row>
    <row r="180" spans="1:9" s="280" customFormat="1" ht="12">
      <c r="A180" s="296">
        <v>4300</v>
      </c>
      <c r="B180" s="344" t="s">
        <v>188</v>
      </c>
      <c r="C180" s="298">
        <f t="shared" si="40"/>
        <v>0</v>
      </c>
      <c r="D180" s="345">
        <f aca="true" t="shared" si="43" ref="D180:I180">SUM(D181)</f>
        <v>0</v>
      </c>
      <c r="E180" s="345">
        <f t="shared" si="43"/>
        <v>0</v>
      </c>
      <c r="F180" s="345">
        <f t="shared" si="43"/>
        <v>0</v>
      </c>
      <c r="G180" s="345">
        <f t="shared" si="43"/>
        <v>0</v>
      </c>
      <c r="H180" s="345">
        <f t="shared" si="43"/>
        <v>0</v>
      </c>
      <c r="I180" s="347">
        <f t="shared" si="43"/>
        <v>0</v>
      </c>
    </row>
    <row r="181" spans="1:9" s="280" customFormat="1" ht="24">
      <c r="A181" s="348">
        <v>4310</v>
      </c>
      <c r="B181" s="306" t="s">
        <v>189</v>
      </c>
      <c r="C181" s="350">
        <f t="shared" si="40"/>
        <v>0</v>
      </c>
      <c r="D181" s="365">
        <f aca="true" t="shared" si="44" ref="D181:I181">SUM(D182:D182)</f>
        <v>0</v>
      </c>
      <c r="E181" s="365">
        <f t="shared" si="44"/>
        <v>0</v>
      </c>
      <c r="F181" s="365">
        <f t="shared" si="44"/>
        <v>0</v>
      </c>
      <c r="G181" s="365">
        <f t="shared" si="44"/>
        <v>0</v>
      </c>
      <c r="H181" s="365">
        <f t="shared" si="44"/>
        <v>0</v>
      </c>
      <c r="I181" s="366">
        <f t="shared" si="44"/>
        <v>0</v>
      </c>
    </row>
    <row r="182" spans="1:9" s="280" customFormat="1" ht="48">
      <c r="A182" s="310">
        <v>4311</v>
      </c>
      <c r="B182" s="306" t="s">
        <v>190</v>
      </c>
      <c r="C182" s="350">
        <f t="shared" si="40"/>
        <v>0</v>
      </c>
      <c r="D182" s="365"/>
      <c r="E182" s="365"/>
      <c r="F182" s="365"/>
      <c r="G182" s="367"/>
      <c r="H182" s="311"/>
      <c r="I182" s="366"/>
    </row>
    <row r="183" spans="1:9" s="295" customFormat="1" ht="24">
      <c r="A183" s="368"/>
      <c r="B183" s="258" t="s">
        <v>191</v>
      </c>
      <c r="C183" s="332">
        <f t="shared" si="40"/>
        <v>0</v>
      </c>
      <c r="D183" s="333">
        <f aca="true" t="shared" si="45" ref="D183:I183">SUM(D184,D220,D248,D273)</f>
        <v>0</v>
      </c>
      <c r="E183" s="333">
        <f t="shared" si="45"/>
        <v>0</v>
      </c>
      <c r="F183" s="333">
        <f t="shared" si="45"/>
        <v>0</v>
      </c>
      <c r="G183" s="333">
        <f t="shared" si="45"/>
        <v>0</v>
      </c>
      <c r="H183" s="333">
        <f t="shared" si="45"/>
        <v>0</v>
      </c>
      <c r="I183" s="336">
        <f t="shared" si="45"/>
        <v>0</v>
      </c>
    </row>
    <row r="184" spans="1:9" s="280" customFormat="1" ht="12">
      <c r="A184" s="337">
        <v>5000</v>
      </c>
      <c r="B184" s="338" t="s">
        <v>192</v>
      </c>
      <c r="C184" s="339">
        <f t="shared" si="40"/>
        <v>0</v>
      </c>
      <c r="D184" s="340">
        <f aca="true" t="shared" si="46" ref="D184:I184">D185+D193</f>
        <v>0</v>
      </c>
      <c r="E184" s="340">
        <f t="shared" si="46"/>
        <v>0</v>
      </c>
      <c r="F184" s="340">
        <f t="shared" si="46"/>
        <v>0</v>
      </c>
      <c r="G184" s="340">
        <f t="shared" si="46"/>
        <v>0</v>
      </c>
      <c r="H184" s="340">
        <f t="shared" si="46"/>
        <v>0</v>
      </c>
      <c r="I184" s="343">
        <f t="shared" si="46"/>
        <v>0</v>
      </c>
    </row>
    <row r="185" spans="1:9" s="280" customFormat="1" ht="12">
      <c r="A185" s="296">
        <v>5100</v>
      </c>
      <c r="B185" s="344" t="s">
        <v>193</v>
      </c>
      <c r="C185" s="298">
        <f t="shared" si="40"/>
        <v>0</v>
      </c>
      <c r="D185" s="345">
        <f aca="true" t="shared" si="47" ref="D185:I185">D186+D187+D190+D191+D192</f>
        <v>0</v>
      </c>
      <c r="E185" s="345">
        <f t="shared" si="47"/>
        <v>0</v>
      </c>
      <c r="F185" s="345">
        <f t="shared" si="47"/>
        <v>0</v>
      </c>
      <c r="G185" s="346">
        <f t="shared" si="47"/>
        <v>0</v>
      </c>
      <c r="H185" s="304">
        <f t="shared" si="47"/>
        <v>0</v>
      </c>
      <c r="I185" s="347">
        <f t="shared" si="47"/>
        <v>0</v>
      </c>
    </row>
    <row r="186" spans="1:9" s="280" customFormat="1" ht="24">
      <c r="A186" s="348">
        <v>5110</v>
      </c>
      <c r="B186" s="349" t="s">
        <v>194</v>
      </c>
      <c r="C186" s="350">
        <f t="shared" si="40"/>
        <v>0</v>
      </c>
      <c r="D186" s="356"/>
      <c r="E186" s="356"/>
      <c r="F186" s="356"/>
      <c r="G186" s="357"/>
      <c r="H186" s="358"/>
      <c r="I186" s="359"/>
    </row>
    <row r="187" spans="1:9" s="280" customFormat="1" ht="24">
      <c r="A187" s="348">
        <v>5120</v>
      </c>
      <c r="B187" s="349" t="s">
        <v>195</v>
      </c>
      <c r="C187" s="350">
        <f t="shared" si="40"/>
        <v>0</v>
      </c>
      <c r="D187" s="351">
        <f aca="true" t="shared" si="48" ref="D187:I187">D188+D189</f>
        <v>0</v>
      </c>
      <c r="E187" s="351">
        <f t="shared" si="48"/>
        <v>0</v>
      </c>
      <c r="F187" s="351">
        <f t="shared" si="48"/>
        <v>0</v>
      </c>
      <c r="G187" s="352">
        <f t="shared" si="48"/>
        <v>0</v>
      </c>
      <c r="H187" s="353">
        <f t="shared" si="48"/>
        <v>0</v>
      </c>
      <c r="I187" s="354">
        <f t="shared" si="48"/>
        <v>0</v>
      </c>
    </row>
    <row r="188" spans="1:9" s="280" customFormat="1" ht="12">
      <c r="A188" s="310">
        <v>5121</v>
      </c>
      <c r="B188" s="306" t="s">
        <v>196</v>
      </c>
      <c r="C188" s="283">
        <f t="shared" si="40"/>
        <v>0</v>
      </c>
      <c r="D188" s="284"/>
      <c r="E188" s="284"/>
      <c r="F188" s="284"/>
      <c r="G188" s="285"/>
      <c r="H188" s="286"/>
      <c r="I188" s="287"/>
    </row>
    <row r="189" spans="1:9" s="280" customFormat="1" ht="36">
      <c r="A189" s="310">
        <v>5129</v>
      </c>
      <c r="B189" s="306" t="s">
        <v>197</v>
      </c>
      <c r="C189" s="283">
        <f t="shared" si="40"/>
        <v>0</v>
      </c>
      <c r="D189" s="284"/>
      <c r="E189" s="284"/>
      <c r="F189" s="284"/>
      <c r="G189" s="285"/>
      <c r="H189" s="286"/>
      <c r="I189" s="287"/>
    </row>
    <row r="190" spans="1:9" s="280" customFormat="1" ht="12">
      <c r="A190" s="348">
        <v>5130</v>
      </c>
      <c r="B190" s="349" t="s">
        <v>198</v>
      </c>
      <c r="C190" s="350">
        <f t="shared" si="40"/>
        <v>0</v>
      </c>
      <c r="D190" s="356"/>
      <c r="E190" s="356"/>
      <c r="F190" s="356"/>
      <c r="G190" s="357"/>
      <c r="H190" s="358"/>
      <c r="I190" s="359"/>
    </row>
    <row r="191" spans="1:9" s="280" customFormat="1" ht="12" customHeight="1">
      <c r="A191" s="348">
        <v>5140</v>
      </c>
      <c r="B191" s="349" t="s">
        <v>199</v>
      </c>
      <c r="C191" s="350">
        <f t="shared" si="40"/>
        <v>0</v>
      </c>
      <c r="D191" s="356"/>
      <c r="E191" s="356"/>
      <c r="F191" s="356"/>
      <c r="G191" s="357"/>
      <c r="H191" s="358"/>
      <c r="I191" s="359"/>
    </row>
    <row r="192" spans="1:9" s="280" customFormat="1" ht="36">
      <c r="A192" s="348">
        <v>5170</v>
      </c>
      <c r="B192" s="349" t="s">
        <v>200</v>
      </c>
      <c r="C192" s="350">
        <f t="shared" si="40"/>
        <v>0</v>
      </c>
      <c r="D192" s="356"/>
      <c r="E192" s="356"/>
      <c r="F192" s="356"/>
      <c r="G192" s="357"/>
      <c r="H192" s="358"/>
      <c r="I192" s="359"/>
    </row>
    <row r="193" spans="1:9" s="280" customFormat="1" ht="12">
      <c r="A193" s="296">
        <v>5200</v>
      </c>
      <c r="B193" s="344" t="s">
        <v>201</v>
      </c>
      <c r="C193" s="298">
        <f t="shared" si="40"/>
        <v>0</v>
      </c>
      <c r="D193" s="345">
        <f aca="true" t="shared" si="49" ref="D193:I193">D194+D204+D205+D215+D216+D217+D219</f>
        <v>0</v>
      </c>
      <c r="E193" s="345">
        <f t="shared" si="49"/>
        <v>0</v>
      </c>
      <c r="F193" s="345">
        <f t="shared" si="49"/>
        <v>0</v>
      </c>
      <c r="G193" s="346">
        <f t="shared" si="49"/>
        <v>0</v>
      </c>
      <c r="H193" s="304">
        <f t="shared" si="49"/>
        <v>0</v>
      </c>
      <c r="I193" s="347">
        <f t="shared" si="49"/>
        <v>0</v>
      </c>
    </row>
    <row r="194" spans="1:9" s="280" customFormat="1" ht="12">
      <c r="A194" s="348">
        <v>5210</v>
      </c>
      <c r="B194" s="349" t="s">
        <v>202</v>
      </c>
      <c r="C194" s="350">
        <f t="shared" si="40"/>
        <v>0</v>
      </c>
      <c r="D194" s="351">
        <f aca="true" t="shared" si="50" ref="D194:I194">SUM(D195:D203)</f>
        <v>0</v>
      </c>
      <c r="E194" s="351">
        <f t="shared" si="50"/>
        <v>0</v>
      </c>
      <c r="F194" s="351">
        <f t="shared" si="50"/>
        <v>0</v>
      </c>
      <c r="G194" s="352">
        <f t="shared" si="50"/>
        <v>0</v>
      </c>
      <c r="H194" s="353">
        <f t="shared" si="50"/>
        <v>0</v>
      </c>
      <c r="I194" s="354">
        <f t="shared" si="50"/>
        <v>0</v>
      </c>
    </row>
    <row r="195" spans="1:9" s="280" customFormat="1" ht="12">
      <c r="A195" s="310">
        <v>5211</v>
      </c>
      <c r="B195" s="306" t="s">
        <v>203</v>
      </c>
      <c r="C195" s="283">
        <f t="shared" si="40"/>
        <v>0</v>
      </c>
      <c r="D195" s="284"/>
      <c r="E195" s="284"/>
      <c r="F195" s="284"/>
      <c r="G195" s="285"/>
      <c r="H195" s="286"/>
      <c r="I195" s="287"/>
    </row>
    <row r="196" spans="1:9" s="280" customFormat="1" ht="12">
      <c r="A196" s="310">
        <v>5212</v>
      </c>
      <c r="B196" s="306" t="s">
        <v>204</v>
      </c>
      <c r="C196" s="283">
        <f t="shared" si="40"/>
        <v>0</v>
      </c>
      <c r="D196" s="284"/>
      <c r="E196" s="284"/>
      <c r="F196" s="284"/>
      <c r="G196" s="285"/>
      <c r="H196" s="286"/>
      <c r="I196" s="287"/>
    </row>
    <row r="197" spans="1:9" s="280" customFormat="1" ht="12">
      <c r="A197" s="310">
        <v>5213</v>
      </c>
      <c r="B197" s="306" t="s">
        <v>205</v>
      </c>
      <c r="C197" s="283">
        <f t="shared" si="40"/>
        <v>0</v>
      </c>
      <c r="D197" s="284"/>
      <c r="E197" s="284"/>
      <c r="F197" s="284"/>
      <c r="G197" s="285"/>
      <c r="H197" s="286"/>
      <c r="I197" s="287"/>
    </row>
    <row r="198" spans="1:9" s="280" customFormat="1" ht="12">
      <c r="A198" s="310">
        <v>5214</v>
      </c>
      <c r="B198" s="306" t="s">
        <v>206</v>
      </c>
      <c r="C198" s="283">
        <f t="shared" si="40"/>
        <v>0</v>
      </c>
      <c r="D198" s="284"/>
      <c r="E198" s="284"/>
      <c r="F198" s="284"/>
      <c r="G198" s="285"/>
      <c r="H198" s="286"/>
      <c r="I198" s="287"/>
    </row>
    <row r="199" spans="1:9" s="280" customFormat="1" ht="12">
      <c r="A199" s="460">
        <v>5215</v>
      </c>
      <c r="B199" s="306" t="s">
        <v>207</v>
      </c>
      <c r="C199" s="283">
        <f t="shared" si="40"/>
        <v>0</v>
      </c>
      <c r="D199" s="284"/>
      <c r="E199" s="284"/>
      <c r="F199" s="284"/>
      <c r="G199" s="285"/>
      <c r="H199" s="286"/>
      <c r="I199" s="287"/>
    </row>
    <row r="200" spans="1:9" s="280" customFormat="1" ht="24">
      <c r="A200" s="310">
        <v>5216</v>
      </c>
      <c r="B200" s="306" t="s">
        <v>208</v>
      </c>
      <c r="C200" s="283">
        <f t="shared" si="40"/>
        <v>0</v>
      </c>
      <c r="D200" s="284"/>
      <c r="E200" s="284"/>
      <c r="F200" s="284"/>
      <c r="G200" s="285"/>
      <c r="H200" s="286"/>
      <c r="I200" s="287"/>
    </row>
    <row r="201" spans="1:9" s="280" customFormat="1" ht="12">
      <c r="A201" s="310">
        <v>5217</v>
      </c>
      <c r="B201" s="306" t="s">
        <v>209</v>
      </c>
      <c r="C201" s="283">
        <f t="shared" si="40"/>
        <v>0</v>
      </c>
      <c r="D201" s="284"/>
      <c r="E201" s="284"/>
      <c r="F201" s="284"/>
      <c r="G201" s="285"/>
      <c r="H201" s="286"/>
      <c r="I201" s="287"/>
    </row>
    <row r="202" spans="1:9" s="280" customFormat="1" ht="12">
      <c r="A202" s="310">
        <v>5218</v>
      </c>
      <c r="B202" s="306" t="s">
        <v>210</v>
      </c>
      <c r="C202" s="283">
        <f t="shared" si="40"/>
        <v>0</v>
      </c>
      <c r="D202" s="284"/>
      <c r="E202" s="284"/>
      <c r="F202" s="284"/>
      <c r="G202" s="285"/>
      <c r="H202" s="286"/>
      <c r="I202" s="287"/>
    </row>
    <row r="203" spans="1:9" s="280" customFormat="1" ht="12">
      <c r="A203" s="310">
        <v>5219</v>
      </c>
      <c r="B203" s="306" t="s">
        <v>211</v>
      </c>
      <c r="C203" s="283">
        <f t="shared" si="40"/>
        <v>0</v>
      </c>
      <c r="D203" s="284"/>
      <c r="E203" s="284"/>
      <c r="F203" s="284"/>
      <c r="G203" s="285"/>
      <c r="H203" s="286"/>
      <c r="I203" s="287"/>
    </row>
    <row r="204" spans="1:9" s="280" customFormat="1" ht="13.5" customHeight="1">
      <c r="A204" s="348">
        <v>5220</v>
      </c>
      <c r="B204" s="349" t="s">
        <v>212</v>
      </c>
      <c r="C204" s="350">
        <f t="shared" si="40"/>
        <v>0</v>
      </c>
      <c r="D204" s="356"/>
      <c r="E204" s="356"/>
      <c r="F204" s="356"/>
      <c r="G204" s="357"/>
      <c r="H204" s="358"/>
      <c r="I204" s="359"/>
    </row>
    <row r="205" spans="1:9" s="280" customFormat="1" ht="12">
      <c r="A205" s="348">
        <v>5230</v>
      </c>
      <c r="B205" s="349" t="s">
        <v>213</v>
      </c>
      <c r="C205" s="350">
        <f t="shared" si="40"/>
        <v>0</v>
      </c>
      <c r="D205" s="351">
        <f aca="true" t="shared" si="51" ref="D205:I205">SUM(D206:D214)</f>
        <v>0</v>
      </c>
      <c r="E205" s="351">
        <f t="shared" si="51"/>
        <v>0</v>
      </c>
      <c r="F205" s="351">
        <f t="shared" si="51"/>
        <v>0</v>
      </c>
      <c r="G205" s="352">
        <f t="shared" si="51"/>
        <v>0</v>
      </c>
      <c r="H205" s="353">
        <f t="shared" si="51"/>
        <v>0</v>
      </c>
      <c r="I205" s="354">
        <f t="shared" si="51"/>
        <v>0</v>
      </c>
    </row>
    <row r="206" spans="1:9" s="280" customFormat="1" ht="12">
      <c r="A206" s="310">
        <v>5231</v>
      </c>
      <c r="B206" s="306" t="s">
        <v>214</v>
      </c>
      <c r="C206" s="283">
        <f t="shared" si="40"/>
        <v>0</v>
      </c>
      <c r="D206" s="284"/>
      <c r="E206" s="284"/>
      <c r="F206" s="284"/>
      <c r="G206" s="285"/>
      <c r="H206" s="286"/>
      <c r="I206" s="287"/>
    </row>
    <row r="207" spans="1:9" s="280" customFormat="1" ht="12">
      <c r="A207" s="460">
        <v>5232</v>
      </c>
      <c r="B207" s="306" t="s">
        <v>215</v>
      </c>
      <c r="C207" s="283">
        <f t="shared" si="40"/>
        <v>0</v>
      </c>
      <c r="D207" s="284"/>
      <c r="E207" s="284"/>
      <c r="F207" s="284"/>
      <c r="G207" s="285"/>
      <c r="H207" s="286"/>
      <c r="I207" s="287"/>
    </row>
    <row r="208" spans="1:9" s="280" customFormat="1" ht="12">
      <c r="A208" s="310">
        <v>5233</v>
      </c>
      <c r="B208" s="306" t="s">
        <v>216</v>
      </c>
      <c r="C208" s="283">
        <f t="shared" si="40"/>
        <v>0</v>
      </c>
      <c r="D208" s="284"/>
      <c r="E208" s="284"/>
      <c r="F208" s="284"/>
      <c r="G208" s="285"/>
      <c r="H208" s="286"/>
      <c r="I208" s="287"/>
    </row>
    <row r="209" spans="1:9" s="280" customFormat="1" ht="24">
      <c r="A209" s="310">
        <v>5234</v>
      </c>
      <c r="B209" s="306" t="s">
        <v>217</v>
      </c>
      <c r="C209" s="283">
        <f t="shared" si="40"/>
        <v>0</v>
      </c>
      <c r="D209" s="284"/>
      <c r="E209" s="284"/>
      <c r="F209" s="284"/>
      <c r="G209" s="285"/>
      <c r="H209" s="286"/>
      <c r="I209" s="287"/>
    </row>
    <row r="210" spans="1:9" s="280" customFormat="1" ht="12">
      <c r="A210" s="460">
        <v>5235</v>
      </c>
      <c r="B210" s="306" t="s">
        <v>218</v>
      </c>
      <c r="C210" s="283">
        <f t="shared" si="40"/>
        <v>0</v>
      </c>
      <c r="D210" s="284"/>
      <c r="E210" s="284"/>
      <c r="F210" s="284"/>
      <c r="G210" s="285"/>
      <c r="H210" s="286"/>
      <c r="I210" s="287"/>
    </row>
    <row r="211" spans="1:9" s="280" customFormat="1" ht="24">
      <c r="A211" s="310">
        <v>5236</v>
      </c>
      <c r="B211" s="306" t="s">
        <v>219</v>
      </c>
      <c r="C211" s="283">
        <f t="shared" si="40"/>
        <v>0</v>
      </c>
      <c r="D211" s="284"/>
      <c r="E211" s="284"/>
      <c r="F211" s="284"/>
      <c r="G211" s="285"/>
      <c r="H211" s="286"/>
      <c r="I211" s="287"/>
    </row>
    <row r="212" spans="1:9" s="280" customFormat="1" ht="14.25" customHeight="1">
      <c r="A212" s="460">
        <v>5237</v>
      </c>
      <c r="B212" s="306" t="s">
        <v>220</v>
      </c>
      <c r="C212" s="283">
        <f t="shared" si="40"/>
        <v>0</v>
      </c>
      <c r="D212" s="284"/>
      <c r="E212" s="284"/>
      <c r="F212" s="284"/>
      <c r="G212" s="285"/>
      <c r="H212" s="286"/>
      <c r="I212" s="287"/>
    </row>
    <row r="213" spans="1:9" s="280" customFormat="1" ht="24">
      <c r="A213" s="310">
        <v>5238</v>
      </c>
      <c r="B213" s="306" t="s">
        <v>221</v>
      </c>
      <c r="C213" s="283">
        <f t="shared" si="40"/>
        <v>0</v>
      </c>
      <c r="D213" s="284"/>
      <c r="E213" s="284"/>
      <c r="F213" s="284"/>
      <c r="G213" s="285"/>
      <c r="H213" s="286"/>
      <c r="I213" s="287"/>
    </row>
    <row r="214" spans="1:9" s="280" customFormat="1" ht="24">
      <c r="A214" s="310">
        <v>5239</v>
      </c>
      <c r="B214" s="306" t="s">
        <v>222</v>
      </c>
      <c r="C214" s="283">
        <f t="shared" si="40"/>
        <v>0</v>
      </c>
      <c r="D214" s="284"/>
      <c r="E214" s="284"/>
      <c r="F214" s="284"/>
      <c r="G214" s="285"/>
      <c r="H214" s="286"/>
      <c r="I214" s="287"/>
    </row>
    <row r="215" spans="1:9" s="280" customFormat="1" ht="24">
      <c r="A215" s="348">
        <v>5240</v>
      </c>
      <c r="B215" s="349" t="s">
        <v>223</v>
      </c>
      <c r="C215" s="350">
        <f t="shared" si="40"/>
        <v>0</v>
      </c>
      <c r="D215" s="356"/>
      <c r="E215" s="356"/>
      <c r="F215" s="356"/>
      <c r="G215" s="356"/>
      <c r="H215" s="356"/>
      <c r="I215" s="359"/>
    </row>
    <row r="216" spans="1:9" s="280" customFormat="1" ht="22.5" customHeight="1">
      <c r="A216" s="348">
        <v>5250</v>
      </c>
      <c r="B216" s="349" t="s">
        <v>224</v>
      </c>
      <c r="C216" s="350">
        <f t="shared" si="40"/>
        <v>0</v>
      </c>
      <c r="D216" s="356"/>
      <c r="E216" s="356"/>
      <c r="F216" s="356"/>
      <c r="G216" s="357"/>
      <c r="H216" s="358"/>
      <c r="I216" s="359"/>
    </row>
    <row r="217" spans="1:9" s="280" customFormat="1" ht="12">
      <c r="A217" s="348">
        <v>5260</v>
      </c>
      <c r="B217" s="349" t="s">
        <v>225</v>
      </c>
      <c r="C217" s="350">
        <f t="shared" si="40"/>
        <v>0</v>
      </c>
      <c r="D217" s="351">
        <f aca="true" t="shared" si="52" ref="D217:I217">SUM(D218)</f>
        <v>0</v>
      </c>
      <c r="E217" s="351">
        <f t="shared" si="52"/>
        <v>0</v>
      </c>
      <c r="F217" s="351">
        <f t="shared" si="52"/>
        <v>0</v>
      </c>
      <c r="G217" s="352">
        <f t="shared" si="52"/>
        <v>0</v>
      </c>
      <c r="H217" s="353">
        <f t="shared" si="52"/>
        <v>0</v>
      </c>
      <c r="I217" s="354">
        <f t="shared" si="52"/>
        <v>0</v>
      </c>
    </row>
    <row r="218" spans="1:9" s="280" customFormat="1" ht="24">
      <c r="A218" s="310">
        <v>5269</v>
      </c>
      <c r="B218" s="306" t="s">
        <v>226</v>
      </c>
      <c r="C218" s="283">
        <f t="shared" si="40"/>
        <v>0</v>
      </c>
      <c r="D218" s="284"/>
      <c r="E218" s="284"/>
      <c r="F218" s="284"/>
      <c r="G218" s="285"/>
      <c r="H218" s="286"/>
      <c r="I218" s="287"/>
    </row>
    <row r="219" spans="1:9" s="280" customFormat="1" ht="24">
      <c r="A219" s="348">
        <v>5270</v>
      </c>
      <c r="B219" s="349" t="s">
        <v>227</v>
      </c>
      <c r="C219" s="350">
        <f t="shared" si="40"/>
        <v>0</v>
      </c>
      <c r="D219" s="356"/>
      <c r="E219" s="356"/>
      <c r="F219" s="356"/>
      <c r="G219" s="357"/>
      <c r="H219" s="358"/>
      <c r="I219" s="359"/>
    </row>
    <row r="220" spans="1:9" s="280" customFormat="1" ht="12">
      <c r="A220" s="337">
        <v>6000</v>
      </c>
      <c r="B220" s="338" t="s">
        <v>228</v>
      </c>
      <c r="C220" s="339">
        <f t="shared" si="40"/>
        <v>0</v>
      </c>
      <c r="D220" s="340">
        <f aca="true" t="shared" si="53" ref="D220:I220">D221+D231+D240</f>
        <v>0</v>
      </c>
      <c r="E220" s="340">
        <f t="shared" si="53"/>
        <v>0</v>
      </c>
      <c r="F220" s="340">
        <f t="shared" si="53"/>
        <v>0</v>
      </c>
      <c r="G220" s="341">
        <f t="shared" si="53"/>
        <v>0</v>
      </c>
      <c r="H220" s="342">
        <f t="shared" si="53"/>
        <v>0</v>
      </c>
      <c r="I220" s="343">
        <f t="shared" si="53"/>
        <v>0</v>
      </c>
    </row>
    <row r="221" spans="1:9" s="280" customFormat="1" ht="24">
      <c r="A221" s="296">
        <v>6200</v>
      </c>
      <c r="B221" s="369" t="s">
        <v>229</v>
      </c>
      <c r="C221" s="298">
        <f t="shared" si="40"/>
        <v>0</v>
      </c>
      <c r="D221" s="345">
        <f aca="true" t="shared" si="54" ref="D221:I221">SUM(D222,D223,D229,D230)</f>
        <v>0</v>
      </c>
      <c r="E221" s="345">
        <f t="shared" si="54"/>
        <v>0</v>
      </c>
      <c r="F221" s="345">
        <f t="shared" si="54"/>
        <v>0</v>
      </c>
      <c r="G221" s="345">
        <f t="shared" si="54"/>
        <v>0</v>
      </c>
      <c r="H221" s="345">
        <f t="shared" si="54"/>
        <v>0</v>
      </c>
      <c r="I221" s="347">
        <f t="shared" si="54"/>
        <v>0</v>
      </c>
    </row>
    <row r="222" spans="1:9" s="280" customFormat="1" ht="24">
      <c r="A222" s="462">
        <v>6220</v>
      </c>
      <c r="B222" s="349" t="s">
        <v>230</v>
      </c>
      <c r="C222" s="351">
        <f t="shared" si="40"/>
        <v>0</v>
      </c>
      <c r="D222" s="356"/>
      <c r="E222" s="356"/>
      <c r="F222" s="356"/>
      <c r="G222" s="356"/>
      <c r="H222" s="356"/>
      <c r="I222" s="359"/>
    </row>
    <row r="223" spans="1:9" s="280" customFormat="1" ht="14.25" customHeight="1">
      <c r="A223" s="463">
        <v>6250</v>
      </c>
      <c r="B223" s="372" t="s">
        <v>231</v>
      </c>
      <c r="C223" s="373">
        <f t="shared" si="40"/>
        <v>0</v>
      </c>
      <c r="D223" s="373">
        <f aca="true" t="shared" si="55" ref="D223:I223">SUM(D224:D228)</f>
        <v>0</v>
      </c>
      <c r="E223" s="373">
        <f t="shared" si="55"/>
        <v>0</v>
      </c>
      <c r="F223" s="373">
        <f t="shared" si="55"/>
        <v>0</v>
      </c>
      <c r="G223" s="373">
        <f t="shared" si="55"/>
        <v>0</v>
      </c>
      <c r="H223" s="373">
        <f t="shared" si="55"/>
        <v>0</v>
      </c>
      <c r="I223" s="374">
        <f t="shared" si="55"/>
        <v>0</v>
      </c>
    </row>
    <row r="224" spans="1:9" s="280" customFormat="1" ht="14.25" customHeight="1">
      <c r="A224" s="464">
        <v>6252</v>
      </c>
      <c r="B224" s="372" t="s">
        <v>232</v>
      </c>
      <c r="C224" s="373">
        <f t="shared" si="40"/>
        <v>0</v>
      </c>
      <c r="D224" s="376"/>
      <c r="E224" s="376"/>
      <c r="F224" s="376"/>
      <c r="G224" s="376"/>
      <c r="H224" s="376"/>
      <c r="I224" s="377"/>
    </row>
    <row r="225" spans="1:9" s="280" customFormat="1" ht="14.25" customHeight="1">
      <c r="A225" s="464">
        <v>6253</v>
      </c>
      <c r="B225" s="372" t="s">
        <v>233</v>
      </c>
      <c r="C225" s="373">
        <f t="shared" si="40"/>
        <v>0</v>
      </c>
      <c r="D225" s="376"/>
      <c r="E225" s="376"/>
      <c r="F225" s="376"/>
      <c r="G225" s="376"/>
      <c r="H225" s="376"/>
      <c r="I225" s="377"/>
    </row>
    <row r="226" spans="1:9" s="280" customFormat="1" ht="24">
      <c r="A226" s="464">
        <v>6254</v>
      </c>
      <c r="B226" s="372" t="s">
        <v>234</v>
      </c>
      <c r="C226" s="373">
        <f t="shared" si="40"/>
        <v>0</v>
      </c>
      <c r="D226" s="376"/>
      <c r="E226" s="376"/>
      <c r="F226" s="376"/>
      <c r="G226" s="376"/>
      <c r="H226" s="376"/>
      <c r="I226" s="377"/>
    </row>
    <row r="227" spans="1:9" s="280" customFormat="1" ht="24">
      <c r="A227" s="464">
        <v>6255</v>
      </c>
      <c r="B227" s="372" t="s">
        <v>235</v>
      </c>
      <c r="C227" s="373">
        <f t="shared" si="40"/>
        <v>0</v>
      </c>
      <c r="D227" s="376"/>
      <c r="E227" s="376"/>
      <c r="F227" s="376"/>
      <c r="G227" s="376"/>
      <c r="H227" s="376"/>
      <c r="I227" s="377"/>
    </row>
    <row r="228" spans="1:9" s="280" customFormat="1" ht="24">
      <c r="A228" s="464">
        <v>6259</v>
      </c>
      <c r="B228" s="372" t="s">
        <v>236</v>
      </c>
      <c r="C228" s="373">
        <f t="shared" si="40"/>
        <v>0</v>
      </c>
      <c r="D228" s="376"/>
      <c r="E228" s="376"/>
      <c r="F228" s="376"/>
      <c r="G228" s="376"/>
      <c r="H228" s="376"/>
      <c r="I228" s="377"/>
    </row>
    <row r="229" spans="1:9" s="280" customFormat="1" ht="24">
      <c r="A229" s="348">
        <v>6260</v>
      </c>
      <c r="B229" s="372" t="s">
        <v>237</v>
      </c>
      <c r="C229" s="350">
        <f t="shared" si="40"/>
        <v>0</v>
      </c>
      <c r="D229" s="356"/>
      <c r="E229" s="356"/>
      <c r="F229" s="356"/>
      <c r="G229" s="357"/>
      <c r="H229" s="358"/>
      <c r="I229" s="359"/>
    </row>
    <row r="230" spans="1:9" s="280" customFormat="1" ht="12">
      <c r="A230" s="348">
        <v>6270</v>
      </c>
      <c r="B230" s="378" t="s">
        <v>238</v>
      </c>
      <c r="C230" s="350">
        <f t="shared" si="40"/>
        <v>0</v>
      </c>
      <c r="D230" s="356"/>
      <c r="E230" s="356"/>
      <c r="F230" s="356"/>
      <c r="G230" s="357"/>
      <c r="H230" s="358"/>
      <c r="I230" s="359"/>
    </row>
    <row r="231" spans="1:9" s="280" customFormat="1" ht="12">
      <c r="A231" s="296">
        <v>6300</v>
      </c>
      <c r="B231" s="344" t="s">
        <v>239</v>
      </c>
      <c r="C231" s="298">
        <f t="shared" si="40"/>
        <v>0</v>
      </c>
      <c r="D231" s="345">
        <f aca="true" t="shared" si="56" ref="D231:I231">SUM(D232,D238,D239)</f>
        <v>0</v>
      </c>
      <c r="E231" s="345">
        <f t="shared" si="56"/>
        <v>0</v>
      </c>
      <c r="F231" s="345">
        <f t="shared" si="56"/>
        <v>0</v>
      </c>
      <c r="G231" s="345">
        <f t="shared" si="56"/>
        <v>0</v>
      </c>
      <c r="H231" s="345">
        <f t="shared" si="56"/>
        <v>0</v>
      </c>
      <c r="I231" s="347">
        <f t="shared" si="56"/>
        <v>0</v>
      </c>
    </row>
    <row r="232" spans="1:9" s="280" customFormat="1" ht="24">
      <c r="A232" s="462">
        <v>6320</v>
      </c>
      <c r="B232" s="349" t="s">
        <v>240</v>
      </c>
      <c r="C232" s="351">
        <f t="shared" si="40"/>
        <v>0</v>
      </c>
      <c r="D232" s="351">
        <f aca="true" t="shared" si="57" ref="D232:I232">SUM(D233:D237)</f>
        <v>0</v>
      </c>
      <c r="E232" s="351">
        <f t="shared" si="57"/>
        <v>0</v>
      </c>
      <c r="F232" s="351">
        <f t="shared" si="57"/>
        <v>0</v>
      </c>
      <c r="G232" s="351">
        <f t="shared" si="57"/>
        <v>0</v>
      </c>
      <c r="H232" s="351">
        <f t="shared" si="57"/>
        <v>0</v>
      </c>
      <c r="I232" s="354">
        <f t="shared" si="57"/>
        <v>0</v>
      </c>
    </row>
    <row r="233" spans="1:9" s="280" customFormat="1" ht="12">
      <c r="A233" s="464">
        <v>6321</v>
      </c>
      <c r="B233" s="372" t="s">
        <v>241</v>
      </c>
      <c r="C233" s="373">
        <f t="shared" si="40"/>
        <v>0</v>
      </c>
      <c r="D233" s="376"/>
      <c r="E233" s="376"/>
      <c r="F233" s="376"/>
      <c r="G233" s="376"/>
      <c r="H233" s="376"/>
      <c r="I233" s="377"/>
    </row>
    <row r="234" spans="1:9" s="280" customFormat="1" ht="12">
      <c r="A234" s="464">
        <v>6322</v>
      </c>
      <c r="B234" s="372" t="s">
        <v>242</v>
      </c>
      <c r="C234" s="373">
        <f t="shared" si="40"/>
        <v>0</v>
      </c>
      <c r="D234" s="376"/>
      <c r="E234" s="376"/>
      <c r="F234" s="376"/>
      <c r="G234" s="376"/>
      <c r="H234" s="376"/>
      <c r="I234" s="377"/>
    </row>
    <row r="235" spans="1:9" s="280" customFormat="1" ht="24">
      <c r="A235" s="464">
        <v>6323</v>
      </c>
      <c r="B235" s="372" t="s">
        <v>243</v>
      </c>
      <c r="C235" s="373">
        <f t="shared" si="40"/>
        <v>0</v>
      </c>
      <c r="D235" s="376"/>
      <c r="E235" s="376"/>
      <c r="F235" s="376"/>
      <c r="G235" s="376"/>
      <c r="H235" s="376"/>
      <c r="I235" s="377"/>
    </row>
    <row r="236" spans="1:9" s="280" customFormat="1" ht="24">
      <c r="A236" s="464">
        <v>6324</v>
      </c>
      <c r="B236" s="372" t="s">
        <v>244</v>
      </c>
      <c r="C236" s="373">
        <f aca="true" t="shared" si="58" ref="C236:C288">SUM(D236:I236)</f>
        <v>0</v>
      </c>
      <c r="D236" s="376"/>
      <c r="E236" s="376"/>
      <c r="F236" s="376"/>
      <c r="G236" s="376"/>
      <c r="H236" s="376"/>
      <c r="I236" s="377"/>
    </row>
    <row r="237" spans="1:9" s="280" customFormat="1" ht="12">
      <c r="A237" s="464">
        <v>6329</v>
      </c>
      <c r="B237" s="372" t="s">
        <v>245</v>
      </c>
      <c r="C237" s="373">
        <f t="shared" si="58"/>
        <v>0</v>
      </c>
      <c r="D237" s="376"/>
      <c r="E237" s="376"/>
      <c r="F237" s="376"/>
      <c r="G237" s="376"/>
      <c r="H237" s="376"/>
      <c r="I237" s="377"/>
    </row>
    <row r="238" spans="1:9" s="280" customFormat="1" ht="24">
      <c r="A238" s="348">
        <v>6330</v>
      </c>
      <c r="B238" s="372" t="s">
        <v>246</v>
      </c>
      <c r="C238" s="350">
        <f t="shared" si="58"/>
        <v>0</v>
      </c>
      <c r="D238" s="356"/>
      <c r="E238" s="356"/>
      <c r="F238" s="356"/>
      <c r="G238" s="357"/>
      <c r="H238" s="358"/>
      <c r="I238" s="359"/>
    </row>
    <row r="239" spans="1:9" s="280" customFormat="1" ht="12">
      <c r="A239" s="348">
        <v>6360</v>
      </c>
      <c r="B239" s="378" t="s">
        <v>247</v>
      </c>
      <c r="C239" s="350">
        <f t="shared" si="58"/>
        <v>0</v>
      </c>
      <c r="D239" s="356"/>
      <c r="E239" s="356"/>
      <c r="F239" s="356"/>
      <c r="G239" s="357"/>
      <c r="H239" s="358"/>
      <c r="I239" s="359"/>
    </row>
    <row r="240" spans="1:9" s="280" customFormat="1" ht="36">
      <c r="A240" s="296">
        <v>6400</v>
      </c>
      <c r="B240" s="344" t="s">
        <v>248</v>
      </c>
      <c r="C240" s="298">
        <f t="shared" si="58"/>
        <v>0</v>
      </c>
      <c r="D240" s="379">
        <f aca="true" t="shared" si="59" ref="D240:I240">SUM(D241:D247)</f>
        <v>0</v>
      </c>
      <c r="E240" s="379">
        <f t="shared" si="59"/>
        <v>0</v>
      </c>
      <c r="F240" s="379">
        <f t="shared" si="59"/>
        <v>0</v>
      </c>
      <c r="G240" s="379">
        <f t="shared" si="59"/>
        <v>0</v>
      </c>
      <c r="H240" s="379">
        <f t="shared" si="59"/>
        <v>0</v>
      </c>
      <c r="I240" s="380">
        <f t="shared" si="59"/>
        <v>0</v>
      </c>
    </row>
    <row r="241" spans="1:9" s="280" customFormat="1" ht="12">
      <c r="A241" s="462">
        <v>6410</v>
      </c>
      <c r="B241" s="349" t="s">
        <v>249</v>
      </c>
      <c r="C241" s="351">
        <f t="shared" si="58"/>
        <v>0</v>
      </c>
      <c r="D241" s="356"/>
      <c r="E241" s="356"/>
      <c r="F241" s="356"/>
      <c r="G241" s="356"/>
      <c r="H241" s="356"/>
      <c r="I241" s="359"/>
    </row>
    <row r="242" spans="1:9" s="280" customFormat="1" ht="24">
      <c r="A242" s="463">
        <v>6420</v>
      </c>
      <c r="B242" s="372" t="s">
        <v>250</v>
      </c>
      <c r="C242" s="373">
        <f t="shared" si="58"/>
        <v>0</v>
      </c>
      <c r="D242" s="376"/>
      <c r="E242" s="376"/>
      <c r="F242" s="376"/>
      <c r="G242" s="376"/>
      <c r="H242" s="376"/>
      <c r="I242" s="377"/>
    </row>
    <row r="243" spans="1:9" s="280" customFormat="1" ht="12">
      <c r="A243" s="463">
        <v>6430</v>
      </c>
      <c r="B243" s="372" t="s">
        <v>251</v>
      </c>
      <c r="C243" s="373">
        <f t="shared" si="58"/>
        <v>0</v>
      </c>
      <c r="D243" s="376"/>
      <c r="E243" s="376"/>
      <c r="F243" s="376"/>
      <c r="G243" s="376"/>
      <c r="H243" s="376"/>
      <c r="I243" s="377"/>
    </row>
    <row r="244" spans="1:9" s="280" customFormat="1" ht="24">
      <c r="A244" s="463">
        <v>6440</v>
      </c>
      <c r="B244" s="372" t="s">
        <v>252</v>
      </c>
      <c r="C244" s="373">
        <f t="shared" si="58"/>
        <v>0</v>
      </c>
      <c r="D244" s="376"/>
      <c r="E244" s="376"/>
      <c r="F244" s="376"/>
      <c r="G244" s="376"/>
      <c r="H244" s="376"/>
      <c r="I244" s="377"/>
    </row>
    <row r="245" spans="1:9" s="280" customFormat="1" ht="36">
      <c r="A245" s="463">
        <v>6450</v>
      </c>
      <c r="B245" s="372" t="s">
        <v>253</v>
      </c>
      <c r="C245" s="373">
        <f t="shared" si="58"/>
        <v>0</v>
      </c>
      <c r="D245" s="376"/>
      <c r="E245" s="376"/>
      <c r="F245" s="376"/>
      <c r="G245" s="376"/>
      <c r="H245" s="376"/>
      <c r="I245" s="377"/>
    </row>
    <row r="246" spans="1:9" s="280" customFormat="1" ht="12">
      <c r="A246" s="463">
        <v>6460</v>
      </c>
      <c r="B246" s="372" t="s">
        <v>254</v>
      </c>
      <c r="C246" s="373">
        <f t="shared" si="58"/>
        <v>0</v>
      </c>
      <c r="D246" s="376"/>
      <c r="E246" s="376"/>
      <c r="F246" s="376"/>
      <c r="G246" s="376"/>
      <c r="H246" s="376"/>
      <c r="I246" s="377"/>
    </row>
    <row r="247" spans="1:9" s="280" customFormat="1" ht="36">
      <c r="A247" s="465">
        <v>6470</v>
      </c>
      <c r="B247" s="378" t="s">
        <v>255</v>
      </c>
      <c r="C247" s="382">
        <f t="shared" si="58"/>
        <v>0</v>
      </c>
      <c r="D247" s="383"/>
      <c r="E247" s="383"/>
      <c r="F247" s="383"/>
      <c r="G247" s="383"/>
      <c r="H247" s="383"/>
      <c r="I247" s="384"/>
    </row>
    <row r="248" spans="1:9" s="280" customFormat="1" ht="60">
      <c r="A248" s="337">
        <v>7000</v>
      </c>
      <c r="B248" s="385" t="s">
        <v>256</v>
      </c>
      <c r="C248" s="339">
        <f t="shared" si="58"/>
        <v>0</v>
      </c>
      <c r="D248" s="340">
        <f aca="true" t="shared" si="60" ref="D248:I248">SUM(D249,D262,D268)</f>
        <v>0</v>
      </c>
      <c r="E248" s="340">
        <f t="shared" si="60"/>
        <v>0</v>
      </c>
      <c r="F248" s="340">
        <f t="shared" si="60"/>
        <v>0</v>
      </c>
      <c r="G248" s="340">
        <f t="shared" si="60"/>
        <v>0</v>
      </c>
      <c r="H248" s="340">
        <f t="shared" si="60"/>
        <v>0</v>
      </c>
      <c r="I248" s="343">
        <f t="shared" si="60"/>
        <v>0</v>
      </c>
    </row>
    <row r="249" spans="1:9" s="280" customFormat="1" ht="24">
      <c r="A249" s="386">
        <v>7200</v>
      </c>
      <c r="B249" s="344" t="s">
        <v>257</v>
      </c>
      <c r="C249" s="298">
        <f t="shared" si="58"/>
        <v>0</v>
      </c>
      <c r="D249" s="345">
        <f aca="true" t="shared" si="61" ref="D249:I249">SUM(D250,D251,D254,D261)</f>
        <v>0</v>
      </c>
      <c r="E249" s="345">
        <f t="shared" si="61"/>
        <v>0</v>
      </c>
      <c r="F249" s="345">
        <f t="shared" si="61"/>
        <v>0</v>
      </c>
      <c r="G249" s="345">
        <f t="shared" si="61"/>
        <v>0</v>
      </c>
      <c r="H249" s="345">
        <f t="shared" si="61"/>
        <v>0</v>
      </c>
      <c r="I249" s="347">
        <f t="shared" si="61"/>
        <v>0</v>
      </c>
    </row>
    <row r="250" spans="1:9" s="280" customFormat="1" ht="36">
      <c r="A250" s="387">
        <v>7210</v>
      </c>
      <c r="B250" s="349" t="s">
        <v>258</v>
      </c>
      <c r="C250" s="350">
        <f t="shared" si="58"/>
        <v>0</v>
      </c>
      <c r="D250" s="351"/>
      <c r="E250" s="351"/>
      <c r="F250" s="351"/>
      <c r="G250" s="352"/>
      <c r="H250" s="353"/>
      <c r="I250" s="354"/>
    </row>
    <row r="251" spans="1:9" s="280" customFormat="1" ht="24">
      <c r="A251" s="387">
        <v>7220</v>
      </c>
      <c r="B251" s="349" t="s">
        <v>259</v>
      </c>
      <c r="C251" s="350">
        <f t="shared" si="58"/>
        <v>0</v>
      </c>
      <c r="D251" s="351">
        <f aca="true" t="shared" si="62" ref="D251:I251">SUM(D252:D253)</f>
        <v>0</v>
      </c>
      <c r="E251" s="351">
        <f t="shared" si="62"/>
        <v>0</v>
      </c>
      <c r="F251" s="351">
        <f t="shared" si="62"/>
        <v>0</v>
      </c>
      <c r="G251" s="352">
        <f t="shared" si="62"/>
        <v>0</v>
      </c>
      <c r="H251" s="353">
        <f t="shared" si="62"/>
        <v>0</v>
      </c>
      <c r="I251" s="354">
        <f t="shared" si="62"/>
        <v>0</v>
      </c>
    </row>
    <row r="252" spans="1:9" s="355" customFormat="1" ht="36">
      <c r="A252" s="388">
        <v>7221</v>
      </c>
      <c r="B252" s="306" t="s">
        <v>260</v>
      </c>
      <c r="C252" s="283">
        <f t="shared" si="58"/>
        <v>0</v>
      </c>
      <c r="D252" s="284"/>
      <c r="E252" s="284"/>
      <c r="F252" s="284"/>
      <c r="G252" s="285"/>
      <c r="H252" s="286"/>
      <c r="I252" s="287"/>
    </row>
    <row r="253" spans="1:9" s="355" customFormat="1" ht="36">
      <c r="A253" s="388">
        <v>7222</v>
      </c>
      <c r="B253" s="306" t="s">
        <v>261</v>
      </c>
      <c r="C253" s="283">
        <f t="shared" si="58"/>
        <v>0</v>
      </c>
      <c r="D253" s="284"/>
      <c r="E253" s="284"/>
      <c r="F253" s="284"/>
      <c r="G253" s="285"/>
      <c r="H253" s="286"/>
      <c r="I253" s="287"/>
    </row>
    <row r="254" spans="1:9" s="355" customFormat="1" ht="36">
      <c r="A254" s="389">
        <v>7240</v>
      </c>
      <c r="B254" s="306" t="s">
        <v>262</v>
      </c>
      <c r="C254" s="283">
        <f t="shared" si="58"/>
        <v>0</v>
      </c>
      <c r="D254" s="284">
        <f aca="true" t="shared" si="63" ref="D254:I254">SUM(D255:D260)</f>
        <v>0</v>
      </c>
      <c r="E254" s="284">
        <f t="shared" si="63"/>
        <v>0</v>
      </c>
      <c r="F254" s="284">
        <f t="shared" si="63"/>
        <v>0</v>
      </c>
      <c r="G254" s="284">
        <f t="shared" si="63"/>
        <v>0</v>
      </c>
      <c r="H254" s="284">
        <f t="shared" si="63"/>
        <v>0</v>
      </c>
      <c r="I254" s="287">
        <f t="shared" si="63"/>
        <v>0</v>
      </c>
    </row>
    <row r="255" spans="1:9" s="355" customFormat="1" ht="36">
      <c r="A255" s="388">
        <v>7241</v>
      </c>
      <c r="B255" s="306" t="s">
        <v>263</v>
      </c>
      <c r="C255" s="283">
        <f t="shared" si="58"/>
        <v>0</v>
      </c>
      <c r="D255" s="284"/>
      <c r="E255" s="284"/>
      <c r="F255" s="284"/>
      <c r="G255" s="285"/>
      <c r="H255" s="286"/>
      <c r="I255" s="287"/>
    </row>
    <row r="256" spans="1:9" s="355" customFormat="1" ht="36">
      <c r="A256" s="388">
        <v>7242</v>
      </c>
      <c r="B256" s="306" t="s">
        <v>264</v>
      </c>
      <c r="C256" s="283">
        <f t="shared" si="58"/>
        <v>0</v>
      </c>
      <c r="D256" s="284"/>
      <c r="E256" s="284"/>
      <c r="F256" s="284"/>
      <c r="G256" s="285"/>
      <c r="H256" s="286"/>
      <c r="I256" s="287"/>
    </row>
    <row r="257" spans="1:9" s="355" customFormat="1" ht="36">
      <c r="A257" s="388">
        <v>7243</v>
      </c>
      <c r="B257" s="306" t="s">
        <v>265</v>
      </c>
      <c r="C257" s="283">
        <f t="shared" si="58"/>
        <v>0</v>
      </c>
      <c r="D257" s="284"/>
      <c r="E257" s="284"/>
      <c r="F257" s="284"/>
      <c r="G257" s="285"/>
      <c r="H257" s="286"/>
      <c r="I257" s="287"/>
    </row>
    <row r="258" spans="1:9" s="355" customFormat="1" ht="36">
      <c r="A258" s="388">
        <v>7244</v>
      </c>
      <c r="B258" s="306" t="s">
        <v>266</v>
      </c>
      <c r="C258" s="283">
        <f t="shared" si="58"/>
        <v>0</v>
      </c>
      <c r="D258" s="284"/>
      <c r="E258" s="284"/>
      <c r="F258" s="284"/>
      <c r="G258" s="285"/>
      <c r="H258" s="286"/>
      <c r="I258" s="287"/>
    </row>
    <row r="259" spans="1:9" s="355" customFormat="1" ht="12">
      <c r="A259" s="388">
        <v>7245</v>
      </c>
      <c r="B259" s="306" t="s">
        <v>267</v>
      </c>
      <c r="C259" s="283">
        <f t="shared" si="58"/>
        <v>0</v>
      </c>
      <c r="D259" s="284"/>
      <c r="E259" s="284"/>
      <c r="F259" s="284"/>
      <c r="G259" s="285"/>
      <c r="H259" s="286"/>
      <c r="I259" s="287"/>
    </row>
    <row r="260" spans="1:9" s="355" customFormat="1" ht="72">
      <c r="A260" s="388">
        <v>7246</v>
      </c>
      <c r="B260" s="306" t="s">
        <v>268</v>
      </c>
      <c r="C260" s="283">
        <f t="shared" si="58"/>
        <v>0</v>
      </c>
      <c r="D260" s="284"/>
      <c r="E260" s="284"/>
      <c r="F260" s="284"/>
      <c r="G260" s="285"/>
      <c r="H260" s="286"/>
      <c r="I260" s="287"/>
    </row>
    <row r="261" spans="1:9" s="355" customFormat="1" ht="36">
      <c r="A261" s="389">
        <v>7260</v>
      </c>
      <c r="B261" s="306" t="s">
        <v>269</v>
      </c>
      <c r="C261" s="283">
        <f t="shared" si="58"/>
        <v>0</v>
      </c>
      <c r="D261" s="284"/>
      <c r="E261" s="284"/>
      <c r="F261" s="284"/>
      <c r="G261" s="285"/>
      <c r="H261" s="286"/>
      <c r="I261" s="287"/>
    </row>
    <row r="262" spans="1:9" s="355" customFormat="1" ht="24">
      <c r="A262" s="390">
        <v>7500</v>
      </c>
      <c r="B262" s="369" t="s">
        <v>270</v>
      </c>
      <c r="C262" s="391">
        <f t="shared" si="58"/>
        <v>0</v>
      </c>
      <c r="D262" s="392">
        <f aca="true" t="shared" si="64" ref="D262:I262">SUM(D263)</f>
        <v>0</v>
      </c>
      <c r="E262" s="392">
        <f t="shared" si="64"/>
        <v>0</v>
      </c>
      <c r="F262" s="392">
        <f t="shared" si="64"/>
        <v>0</v>
      </c>
      <c r="G262" s="393">
        <f t="shared" si="64"/>
        <v>0</v>
      </c>
      <c r="H262" s="394">
        <f t="shared" si="64"/>
        <v>0</v>
      </c>
      <c r="I262" s="395">
        <f t="shared" si="64"/>
        <v>0</v>
      </c>
    </row>
    <row r="263" spans="1:9" s="355" customFormat="1" ht="48">
      <c r="A263" s="466">
        <v>7510</v>
      </c>
      <c r="B263" s="306" t="s">
        <v>271</v>
      </c>
      <c r="C263" s="283">
        <f t="shared" si="58"/>
        <v>0</v>
      </c>
      <c r="D263" s="365">
        <f aca="true" t="shared" si="65" ref="D263:I263">SUM(D264:D267)</f>
        <v>0</v>
      </c>
      <c r="E263" s="365">
        <f t="shared" si="65"/>
        <v>0</v>
      </c>
      <c r="F263" s="365">
        <f t="shared" si="65"/>
        <v>0</v>
      </c>
      <c r="G263" s="365">
        <f t="shared" si="65"/>
        <v>0</v>
      </c>
      <c r="H263" s="365">
        <f t="shared" si="65"/>
        <v>0</v>
      </c>
      <c r="I263" s="366">
        <f t="shared" si="65"/>
        <v>0</v>
      </c>
    </row>
    <row r="264" spans="1:9" s="355" customFormat="1" ht="73.5" customHeight="1">
      <c r="A264" s="467">
        <v>7511</v>
      </c>
      <c r="B264" s="306" t="s">
        <v>272</v>
      </c>
      <c r="C264" s="283">
        <f t="shared" si="58"/>
        <v>0</v>
      </c>
      <c r="D264" s="284"/>
      <c r="E264" s="284"/>
      <c r="F264" s="284"/>
      <c r="G264" s="285"/>
      <c r="H264" s="286"/>
      <c r="I264" s="287"/>
    </row>
    <row r="265" spans="1:9" s="355" customFormat="1" ht="72">
      <c r="A265" s="467">
        <v>7512</v>
      </c>
      <c r="B265" s="306" t="s">
        <v>273</v>
      </c>
      <c r="C265" s="283">
        <f t="shared" si="58"/>
        <v>0</v>
      </c>
      <c r="D265" s="284"/>
      <c r="E265" s="284"/>
      <c r="F265" s="284"/>
      <c r="G265" s="285"/>
      <c r="H265" s="286"/>
      <c r="I265" s="287"/>
    </row>
    <row r="266" spans="1:9" s="355" customFormat="1" ht="72">
      <c r="A266" s="467">
        <v>7515</v>
      </c>
      <c r="B266" s="306" t="s">
        <v>274</v>
      </c>
      <c r="C266" s="283">
        <f t="shared" si="58"/>
        <v>0</v>
      </c>
      <c r="D266" s="284"/>
      <c r="E266" s="284"/>
      <c r="F266" s="284"/>
      <c r="G266" s="285"/>
      <c r="H266" s="286"/>
      <c r="I266" s="287"/>
    </row>
    <row r="267" spans="1:9" s="355" customFormat="1" ht="94.5" customHeight="1">
      <c r="A267" s="468">
        <v>7516</v>
      </c>
      <c r="B267" s="306" t="s">
        <v>275</v>
      </c>
      <c r="C267" s="283">
        <f t="shared" si="58"/>
        <v>0</v>
      </c>
      <c r="D267" s="284"/>
      <c r="E267" s="284"/>
      <c r="F267" s="284"/>
      <c r="G267" s="285"/>
      <c r="H267" s="286"/>
      <c r="I267" s="287"/>
    </row>
    <row r="268" spans="1:9" s="280" customFormat="1" ht="12">
      <c r="A268" s="386">
        <v>7700</v>
      </c>
      <c r="B268" s="369" t="s">
        <v>276</v>
      </c>
      <c r="C268" s="391">
        <f t="shared" si="58"/>
        <v>0</v>
      </c>
      <c r="D268" s="399">
        <f aca="true" t="shared" si="66" ref="D268:I268">SUM(D269,D272)</f>
        <v>0</v>
      </c>
      <c r="E268" s="399">
        <f t="shared" si="66"/>
        <v>0</v>
      </c>
      <c r="F268" s="399">
        <f t="shared" si="66"/>
        <v>0</v>
      </c>
      <c r="G268" s="399">
        <f t="shared" si="66"/>
        <v>0</v>
      </c>
      <c r="H268" s="399">
        <f t="shared" si="66"/>
        <v>0</v>
      </c>
      <c r="I268" s="400">
        <f t="shared" si="66"/>
        <v>0</v>
      </c>
    </row>
    <row r="269" spans="1:9" s="280" customFormat="1" ht="21" customHeight="1">
      <c r="A269" s="387">
        <v>7710</v>
      </c>
      <c r="B269" s="349" t="s">
        <v>277</v>
      </c>
      <c r="C269" s="350">
        <f t="shared" si="58"/>
        <v>0</v>
      </c>
      <c r="D269" s="351">
        <f aca="true" t="shared" si="67" ref="D269:I269">SUM(D270:D271)</f>
        <v>0</v>
      </c>
      <c r="E269" s="351">
        <f t="shared" si="67"/>
        <v>0</v>
      </c>
      <c r="F269" s="351">
        <f t="shared" si="67"/>
        <v>0</v>
      </c>
      <c r="G269" s="352">
        <f t="shared" si="67"/>
        <v>0</v>
      </c>
      <c r="H269" s="353">
        <f t="shared" si="67"/>
        <v>0</v>
      </c>
      <c r="I269" s="354">
        <f t="shared" si="67"/>
        <v>0</v>
      </c>
    </row>
    <row r="270" spans="1:9" s="355" customFormat="1" ht="36">
      <c r="A270" s="388">
        <v>7711</v>
      </c>
      <c r="B270" s="306" t="s">
        <v>278</v>
      </c>
      <c r="C270" s="283">
        <f t="shared" si="58"/>
        <v>0</v>
      </c>
      <c r="D270" s="284"/>
      <c r="E270" s="284"/>
      <c r="F270" s="284"/>
      <c r="G270" s="285"/>
      <c r="H270" s="286"/>
      <c r="I270" s="287"/>
    </row>
    <row r="271" spans="1:9" s="355" customFormat="1" ht="36">
      <c r="A271" s="388">
        <v>7712</v>
      </c>
      <c r="B271" s="306" t="s">
        <v>279</v>
      </c>
      <c r="C271" s="283">
        <f t="shared" si="58"/>
        <v>0</v>
      </c>
      <c r="D271" s="284"/>
      <c r="E271" s="284"/>
      <c r="F271" s="284"/>
      <c r="G271" s="285"/>
      <c r="H271" s="286"/>
      <c r="I271" s="287"/>
    </row>
    <row r="272" spans="1:9" s="355" customFormat="1" ht="12">
      <c r="A272" s="389">
        <v>7720</v>
      </c>
      <c r="B272" s="306" t="s">
        <v>280</v>
      </c>
      <c r="C272" s="283">
        <f t="shared" si="58"/>
        <v>0</v>
      </c>
      <c r="D272" s="284"/>
      <c r="E272" s="284"/>
      <c r="F272" s="284"/>
      <c r="G272" s="285"/>
      <c r="H272" s="286"/>
      <c r="I272" s="287"/>
    </row>
    <row r="273" spans="1:9" s="280" customFormat="1" ht="48">
      <c r="A273" s="401">
        <v>9000</v>
      </c>
      <c r="B273" s="402" t="s">
        <v>281</v>
      </c>
      <c r="C273" s="339">
        <f t="shared" si="58"/>
        <v>0</v>
      </c>
      <c r="D273" s="340">
        <f aca="true" t="shared" si="68" ref="D273:I273">SUM(D274,D277,D279,D281)</f>
        <v>0</v>
      </c>
      <c r="E273" s="340">
        <f t="shared" si="68"/>
        <v>0</v>
      </c>
      <c r="F273" s="340">
        <f t="shared" si="68"/>
        <v>0</v>
      </c>
      <c r="G273" s="340">
        <f t="shared" si="68"/>
        <v>0</v>
      </c>
      <c r="H273" s="340">
        <f t="shared" si="68"/>
        <v>0</v>
      </c>
      <c r="I273" s="343">
        <f t="shared" si="68"/>
        <v>0</v>
      </c>
    </row>
    <row r="274" spans="1:9" s="280" customFormat="1" ht="36">
      <c r="A274" s="403">
        <v>9200</v>
      </c>
      <c r="B274" s="404" t="s">
        <v>282</v>
      </c>
      <c r="C274" s="298">
        <f t="shared" si="58"/>
        <v>0</v>
      </c>
      <c r="D274" s="345">
        <f aca="true" t="shared" si="69" ref="D274:I274">SUM(D275:D276)</f>
        <v>0</v>
      </c>
      <c r="E274" s="345">
        <f t="shared" si="69"/>
        <v>0</v>
      </c>
      <c r="F274" s="345">
        <f t="shared" si="69"/>
        <v>0</v>
      </c>
      <c r="G274" s="346">
        <f t="shared" si="69"/>
        <v>0</v>
      </c>
      <c r="H274" s="304">
        <f t="shared" si="69"/>
        <v>0</v>
      </c>
      <c r="I274" s="347">
        <f t="shared" si="69"/>
        <v>0</v>
      </c>
    </row>
    <row r="275" spans="1:9" s="280" customFormat="1" ht="36">
      <c r="A275" s="405">
        <v>9210</v>
      </c>
      <c r="B275" s="406" t="s">
        <v>283</v>
      </c>
      <c r="C275" s="350">
        <f t="shared" si="58"/>
        <v>0</v>
      </c>
      <c r="D275" s="356"/>
      <c r="E275" s="356"/>
      <c r="F275" s="356"/>
      <c r="G275" s="357"/>
      <c r="H275" s="358"/>
      <c r="I275" s="359"/>
    </row>
    <row r="276" spans="1:9" s="280" customFormat="1" ht="36">
      <c r="A276" s="405">
        <v>9220</v>
      </c>
      <c r="B276" s="406" t="s">
        <v>284</v>
      </c>
      <c r="C276" s="350">
        <f t="shared" si="58"/>
        <v>0</v>
      </c>
      <c r="D276" s="356"/>
      <c r="E276" s="356"/>
      <c r="F276" s="356"/>
      <c r="G276" s="357"/>
      <c r="H276" s="358"/>
      <c r="I276" s="359"/>
    </row>
    <row r="277" spans="1:9" s="280" customFormat="1" ht="36">
      <c r="A277" s="403">
        <v>9300</v>
      </c>
      <c r="B277" s="407" t="s">
        <v>285</v>
      </c>
      <c r="C277" s="298">
        <f t="shared" si="58"/>
        <v>0</v>
      </c>
      <c r="D277" s="345">
        <f aca="true" t="shared" si="70" ref="D277:I277">SUM(D278)</f>
        <v>0</v>
      </c>
      <c r="E277" s="345">
        <f t="shared" si="70"/>
        <v>0</v>
      </c>
      <c r="F277" s="345">
        <f t="shared" si="70"/>
        <v>0</v>
      </c>
      <c r="G277" s="345">
        <f t="shared" si="70"/>
        <v>0</v>
      </c>
      <c r="H277" s="345">
        <f t="shared" si="70"/>
        <v>0</v>
      </c>
      <c r="I277" s="347">
        <f t="shared" si="70"/>
        <v>0</v>
      </c>
    </row>
    <row r="278" spans="1:9" s="280" customFormat="1" ht="48">
      <c r="A278" s="408">
        <v>9320</v>
      </c>
      <c r="B278" s="409" t="s">
        <v>286</v>
      </c>
      <c r="C278" s="283">
        <f t="shared" si="58"/>
        <v>0</v>
      </c>
      <c r="D278" s="284"/>
      <c r="E278" s="284"/>
      <c r="F278" s="284"/>
      <c r="G278" s="285"/>
      <c r="H278" s="286"/>
      <c r="I278" s="287"/>
    </row>
    <row r="279" spans="1:9" s="280" customFormat="1" ht="36">
      <c r="A279" s="403">
        <v>9400</v>
      </c>
      <c r="B279" s="407" t="s">
        <v>287</v>
      </c>
      <c r="C279" s="298">
        <f t="shared" si="58"/>
        <v>0</v>
      </c>
      <c r="D279" s="345">
        <f aca="true" t="shared" si="71" ref="D279:I279">SUM(D280:D280)</f>
        <v>0</v>
      </c>
      <c r="E279" s="345">
        <f t="shared" si="71"/>
        <v>0</v>
      </c>
      <c r="F279" s="345">
        <f t="shared" si="71"/>
        <v>0</v>
      </c>
      <c r="G279" s="346">
        <f t="shared" si="71"/>
        <v>0</v>
      </c>
      <c r="H279" s="304">
        <f t="shared" si="71"/>
        <v>0</v>
      </c>
      <c r="I279" s="347">
        <f t="shared" si="71"/>
        <v>0</v>
      </c>
    </row>
    <row r="280" spans="1:9" s="280" customFormat="1" ht="48">
      <c r="A280" s="405">
        <v>9420</v>
      </c>
      <c r="B280" s="406" t="s">
        <v>288</v>
      </c>
      <c r="C280" s="350">
        <f t="shared" si="58"/>
        <v>0</v>
      </c>
      <c r="D280" s="356"/>
      <c r="E280" s="356"/>
      <c r="F280" s="356"/>
      <c r="G280" s="357"/>
      <c r="H280" s="358"/>
      <c r="I280" s="359"/>
    </row>
    <row r="281" spans="1:9" s="280" customFormat="1" ht="36">
      <c r="A281" s="469">
        <v>9600</v>
      </c>
      <c r="B281" s="411" t="s">
        <v>289</v>
      </c>
      <c r="C281" s="412">
        <f t="shared" si="58"/>
        <v>0</v>
      </c>
      <c r="D281" s="412">
        <f aca="true" t="shared" si="72" ref="D281:I281">SUM(D282)</f>
        <v>0</v>
      </c>
      <c r="E281" s="412">
        <f t="shared" si="72"/>
        <v>0</v>
      </c>
      <c r="F281" s="412">
        <f t="shared" si="72"/>
        <v>0</v>
      </c>
      <c r="G281" s="412">
        <f t="shared" si="72"/>
        <v>0</v>
      </c>
      <c r="H281" s="412">
        <f t="shared" si="72"/>
        <v>0</v>
      </c>
      <c r="I281" s="413">
        <f t="shared" si="72"/>
        <v>0</v>
      </c>
    </row>
    <row r="282" spans="1:9" s="280" customFormat="1" ht="36">
      <c r="A282" s="470">
        <v>9610</v>
      </c>
      <c r="B282" s="406" t="s">
        <v>290</v>
      </c>
      <c r="C282" s="351">
        <f t="shared" si="58"/>
        <v>0</v>
      </c>
      <c r="D282" s="351">
        <f aca="true" t="shared" si="73" ref="D282:I282">SUM(D283:D285)</f>
        <v>0</v>
      </c>
      <c r="E282" s="351">
        <f t="shared" si="73"/>
        <v>0</v>
      </c>
      <c r="F282" s="351">
        <f t="shared" si="73"/>
        <v>0</v>
      </c>
      <c r="G282" s="351">
        <f t="shared" si="73"/>
        <v>0</v>
      </c>
      <c r="H282" s="351">
        <f t="shared" si="73"/>
        <v>0</v>
      </c>
      <c r="I282" s="354">
        <f t="shared" si="73"/>
        <v>0</v>
      </c>
    </row>
    <row r="283" spans="1:9" s="280" customFormat="1" ht="72">
      <c r="A283" s="471">
        <v>9611</v>
      </c>
      <c r="B283" s="416" t="s">
        <v>291</v>
      </c>
      <c r="C283" s="373">
        <f t="shared" si="58"/>
        <v>0</v>
      </c>
      <c r="D283" s="376"/>
      <c r="E283" s="376"/>
      <c r="F283" s="376"/>
      <c r="G283" s="376"/>
      <c r="H283" s="376"/>
      <c r="I283" s="377"/>
    </row>
    <row r="284" spans="1:9" s="280" customFormat="1" ht="60">
      <c r="A284" s="471">
        <v>9612</v>
      </c>
      <c r="B284" s="416" t="s">
        <v>292</v>
      </c>
      <c r="C284" s="373">
        <f t="shared" si="58"/>
        <v>0</v>
      </c>
      <c r="D284" s="376"/>
      <c r="E284" s="376"/>
      <c r="F284" s="376"/>
      <c r="G284" s="376"/>
      <c r="H284" s="376"/>
      <c r="I284" s="377"/>
    </row>
    <row r="285" spans="1:9" s="280" customFormat="1" ht="87" customHeight="1">
      <c r="A285" s="472">
        <v>9619</v>
      </c>
      <c r="B285" s="418" t="s">
        <v>293</v>
      </c>
      <c r="C285" s="373">
        <f t="shared" si="58"/>
        <v>0</v>
      </c>
      <c r="D285" s="383"/>
      <c r="E285" s="383"/>
      <c r="F285" s="383"/>
      <c r="G285" s="383"/>
      <c r="H285" s="383"/>
      <c r="I285" s="384"/>
    </row>
    <row r="286" spans="1:9" s="280" customFormat="1" ht="12">
      <c r="A286" s="419"/>
      <c r="B286" s="306" t="s">
        <v>294</v>
      </c>
      <c r="C286" s="283">
        <f t="shared" si="58"/>
        <v>0</v>
      </c>
      <c r="D286" s="365">
        <f aca="true" t="shared" si="74" ref="D286:I286">SUM(D287:D288)</f>
        <v>0</v>
      </c>
      <c r="E286" s="365">
        <f t="shared" si="74"/>
        <v>0</v>
      </c>
      <c r="F286" s="365">
        <f t="shared" si="74"/>
        <v>0</v>
      </c>
      <c r="G286" s="367">
        <f t="shared" si="74"/>
        <v>0</v>
      </c>
      <c r="H286" s="311">
        <f t="shared" si="74"/>
        <v>0</v>
      </c>
      <c r="I286" s="366">
        <f t="shared" si="74"/>
        <v>0</v>
      </c>
    </row>
    <row r="287" spans="1:9" s="280" customFormat="1" ht="12">
      <c r="A287" s="419"/>
      <c r="B287" s="282" t="s">
        <v>30</v>
      </c>
      <c r="C287" s="283">
        <f t="shared" si="58"/>
        <v>0</v>
      </c>
      <c r="D287" s="284"/>
      <c r="E287" s="284"/>
      <c r="F287" s="284"/>
      <c r="G287" s="285"/>
      <c r="H287" s="286"/>
      <c r="I287" s="287"/>
    </row>
    <row r="288" spans="1:9" s="280" customFormat="1" ht="12">
      <c r="A288" s="419"/>
      <c r="B288" s="282" t="s">
        <v>31</v>
      </c>
      <c r="C288" s="283">
        <f t="shared" si="58"/>
        <v>0</v>
      </c>
      <c r="D288" s="284"/>
      <c r="E288" s="284"/>
      <c r="F288" s="284"/>
      <c r="G288" s="285"/>
      <c r="H288" s="286"/>
      <c r="I288" s="287"/>
    </row>
    <row r="289" spans="1:9" s="427" customFormat="1" ht="12">
      <c r="A289" s="420"/>
      <c r="B289" s="421" t="s">
        <v>295</v>
      </c>
      <c r="C289" s="422">
        <f aca="true" t="shared" si="75" ref="C289:I289">SUM(C286,C273,C248,C220,C184,C176,C169,C71,C47)</f>
        <v>181451</v>
      </c>
      <c r="D289" s="423">
        <f t="shared" si="75"/>
        <v>181451</v>
      </c>
      <c r="E289" s="423">
        <f t="shared" si="75"/>
        <v>0</v>
      </c>
      <c r="F289" s="423">
        <f t="shared" si="75"/>
        <v>0</v>
      </c>
      <c r="G289" s="424">
        <f t="shared" si="75"/>
        <v>0</v>
      </c>
      <c r="H289" s="425">
        <f t="shared" si="75"/>
        <v>0</v>
      </c>
      <c r="I289" s="426">
        <f t="shared" si="75"/>
        <v>0</v>
      </c>
    </row>
    <row r="290" spans="1:9" s="427" customFormat="1" ht="3" customHeight="1">
      <c r="A290" s="428"/>
      <c r="B290" s="429"/>
      <c r="C290" s="391"/>
      <c r="D290" s="399"/>
      <c r="E290" s="399"/>
      <c r="F290" s="399"/>
      <c r="G290" s="399"/>
      <c r="H290" s="399"/>
      <c r="I290" s="400"/>
    </row>
    <row r="291" spans="1:9" s="432" customFormat="1" ht="12">
      <c r="A291" s="789" t="s">
        <v>296</v>
      </c>
      <c r="B291" s="774"/>
      <c r="C291" s="430">
        <f>SUM(D291:I291)</f>
        <v>0</v>
      </c>
      <c r="D291" s="430">
        <f>D21-D45</f>
        <v>0</v>
      </c>
      <c r="E291" s="430">
        <f>E21-E45</f>
        <v>0</v>
      </c>
      <c r="F291" s="430">
        <f>F21-F45</f>
        <v>0</v>
      </c>
      <c r="G291" s="430">
        <f>SUM(G21:G22)-G45</f>
        <v>0</v>
      </c>
      <c r="H291" s="430">
        <f>H23-H45</f>
        <v>0</v>
      </c>
      <c r="I291" s="431">
        <f>SUM(I40:I42)-I45</f>
        <v>0</v>
      </c>
    </row>
    <row r="292" spans="1:9" s="427" customFormat="1" ht="3" customHeight="1">
      <c r="A292" s="473"/>
      <c r="B292" s="433"/>
      <c r="C292" s="391"/>
      <c r="D292" s="399"/>
      <c r="E292" s="399"/>
      <c r="F292" s="399"/>
      <c r="G292" s="399"/>
      <c r="H292" s="399"/>
      <c r="I292" s="400"/>
    </row>
    <row r="293" spans="1:9" s="432" customFormat="1" ht="12">
      <c r="A293" s="789" t="s">
        <v>297</v>
      </c>
      <c r="B293" s="774"/>
      <c r="C293" s="430">
        <f aca="true" t="shared" si="76" ref="C293:I293">SUM(C294,C296)-C304+C306</f>
        <v>0</v>
      </c>
      <c r="D293" s="430">
        <f t="shared" si="76"/>
        <v>0</v>
      </c>
      <c r="E293" s="430">
        <f t="shared" si="76"/>
        <v>0</v>
      </c>
      <c r="F293" s="430">
        <f t="shared" si="76"/>
        <v>0</v>
      </c>
      <c r="G293" s="430">
        <f t="shared" si="76"/>
        <v>0</v>
      </c>
      <c r="H293" s="430">
        <f t="shared" si="76"/>
        <v>0</v>
      </c>
      <c r="I293" s="431">
        <f t="shared" si="76"/>
        <v>0</v>
      </c>
    </row>
    <row r="294" spans="1:9" s="432" customFormat="1" ht="12">
      <c r="A294" s="474" t="s">
        <v>298</v>
      </c>
      <c r="B294" s="434" t="s">
        <v>299</v>
      </c>
      <c r="C294" s="430">
        <f aca="true" t="shared" si="77" ref="C294:I294">C18-C286</f>
        <v>0</v>
      </c>
      <c r="D294" s="430">
        <f t="shared" si="77"/>
        <v>0</v>
      </c>
      <c r="E294" s="430">
        <f t="shared" si="77"/>
        <v>0</v>
      </c>
      <c r="F294" s="430">
        <f t="shared" si="77"/>
        <v>0</v>
      </c>
      <c r="G294" s="430">
        <f t="shared" si="77"/>
        <v>0</v>
      </c>
      <c r="H294" s="430">
        <f t="shared" si="77"/>
        <v>0</v>
      </c>
      <c r="I294" s="431">
        <f t="shared" si="77"/>
        <v>0</v>
      </c>
    </row>
    <row r="295" spans="1:9" s="427" customFormat="1" ht="3" customHeight="1">
      <c r="A295" s="428"/>
      <c r="B295" s="429"/>
      <c r="C295" s="391"/>
      <c r="D295" s="399"/>
      <c r="E295" s="399"/>
      <c r="F295" s="399"/>
      <c r="G295" s="399"/>
      <c r="H295" s="399"/>
      <c r="I295" s="400"/>
    </row>
    <row r="296" spans="1:9" s="432" customFormat="1" ht="12">
      <c r="A296" s="475" t="s">
        <v>300</v>
      </c>
      <c r="B296" s="435" t="s">
        <v>301</v>
      </c>
      <c r="C296" s="430">
        <f aca="true" t="shared" si="78" ref="C296:I296">SUM(C297,C299,C301)-SUM(C298,C300,C302)</f>
        <v>0</v>
      </c>
      <c r="D296" s="430">
        <f t="shared" si="78"/>
        <v>0</v>
      </c>
      <c r="E296" s="430">
        <f t="shared" si="78"/>
        <v>0</v>
      </c>
      <c r="F296" s="430">
        <f t="shared" si="78"/>
        <v>0</v>
      </c>
      <c r="G296" s="430">
        <f t="shared" si="78"/>
        <v>0</v>
      </c>
      <c r="H296" s="430">
        <f t="shared" si="78"/>
        <v>0</v>
      </c>
      <c r="I296" s="431">
        <f t="shared" si="78"/>
        <v>0</v>
      </c>
    </row>
    <row r="297" spans="1:9" s="427" customFormat="1" ht="12">
      <c r="A297" s="476" t="s">
        <v>302</v>
      </c>
      <c r="B297" s="436" t="s">
        <v>303</v>
      </c>
      <c r="C297" s="437">
        <f aca="true" t="shared" si="79" ref="C297:C302">SUM(D297:I297)</f>
        <v>0</v>
      </c>
      <c r="D297" s="438"/>
      <c r="E297" s="438"/>
      <c r="F297" s="438"/>
      <c r="G297" s="438"/>
      <c r="H297" s="438"/>
      <c r="I297" s="439"/>
    </row>
    <row r="298" spans="1:9" s="427" customFormat="1" ht="12">
      <c r="A298" s="477" t="s">
        <v>304</v>
      </c>
      <c r="B298" s="440" t="s">
        <v>305</v>
      </c>
      <c r="C298" s="441">
        <f t="shared" si="79"/>
        <v>0</v>
      </c>
      <c r="D298" s="376"/>
      <c r="E298" s="376"/>
      <c r="F298" s="376"/>
      <c r="G298" s="376"/>
      <c r="H298" s="376"/>
      <c r="I298" s="377"/>
    </row>
    <row r="299" spans="1:9" s="427" customFormat="1" ht="12">
      <c r="A299" s="477" t="s">
        <v>306</v>
      </c>
      <c r="B299" s="440" t="s">
        <v>307</v>
      </c>
      <c r="C299" s="441">
        <f t="shared" si="79"/>
        <v>0</v>
      </c>
      <c r="D299" s="376"/>
      <c r="E299" s="376"/>
      <c r="F299" s="376"/>
      <c r="G299" s="376"/>
      <c r="H299" s="376"/>
      <c r="I299" s="377"/>
    </row>
    <row r="300" spans="1:9" s="427" customFormat="1" ht="12">
      <c r="A300" s="477" t="s">
        <v>308</v>
      </c>
      <c r="B300" s="440" t="s">
        <v>309</v>
      </c>
      <c r="C300" s="441">
        <f t="shared" si="79"/>
        <v>0</v>
      </c>
      <c r="D300" s="376"/>
      <c r="E300" s="376"/>
      <c r="F300" s="376"/>
      <c r="G300" s="376"/>
      <c r="H300" s="376"/>
      <c r="I300" s="377"/>
    </row>
    <row r="301" spans="1:9" s="427" customFormat="1" ht="12">
      <c r="A301" s="477" t="s">
        <v>310</v>
      </c>
      <c r="B301" s="440" t="s">
        <v>311</v>
      </c>
      <c r="C301" s="441">
        <f t="shared" si="79"/>
        <v>0</v>
      </c>
      <c r="D301" s="376"/>
      <c r="E301" s="376"/>
      <c r="F301" s="376"/>
      <c r="G301" s="376"/>
      <c r="H301" s="376"/>
      <c r="I301" s="377"/>
    </row>
    <row r="302" spans="1:9" s="427" customFormat="1" ht="12">
      <c r="A302" s="478" t="s">
        <v>312</v>
      </c>
      <c r="B302" s="442" t="s">
        <v>313</v>
      </c>
      <c r="C302" s="443">
        <f t="shared" si="79"/>
        <v>0</v>
      </c>
      <c r="D302" s="383"/>
      <c r="E302" s="383"/>
      <c r="F302" s="383"/>
      <c r="G302" s="383"/>
      <c r="H302" s="383"/>
      <c r="I302" s="384"/>
    </row>
    <row r="303" spans="1:9" s="427" customFormat="1" ht="3" customHeight="1">
      <c r="A303" s="428"/>
      <c r="B303" s="429"/>
      <c r="C303" s="391"/>
      <c r="D303" s="392"/>
      <c r="E303" s="392"/>
      <c r="F303" s="392"/>
      <c r="G303" s="392"/>
      <c r="H303" s="392"/>
      <c r="I303" s="395"/>
    </row>
    <row r="304" spans="1:9" s="432" customFormat="1" ht="12">
      <c r="A304" s="475" t="s">
        <v>314</v>
      </c>
      <c r="B304" s="435" t="s">
        <v>315</v>
      </c>
      <c r="C304" s="444">
        <f>SUM(D304:I304)</f>
        <v>0</v>
      </c>
      <c r="D304" s="445"/>
      <c r="E304" s="445"/>
      <c r="F304" s="445"/>
      <c r="G304" s="445"/>
      <c r="H304" s="445"/>
      <c r="I304" s="446"/>
    </row>
    <row r="305" spans="1:9" s="432" customFormat="1" ht="3" customHeight="1">
      <c r="A305" s="479"/>
      <c r="B305" s="448"/>
      <c r="C305" s="449"/>
      <c r="D305" s="450"/>
      <c r="E305" s="451"/>
      <c r="F305" s="451"/>
      <c r="G305" s="451"/>
      <c r="H305" s="451"/>
      <c r="I305" s="452"/>
    </row>
    <row r="306" spans="1:9" s="432" customFormat="1" ht="48">
      <c r="A306" s="479" t="s">
        <v>316</v>
      </c>
      <c r="B306" s="453" t="s">
        <v>317</v>
      </c>
      <c r="C306" s="454">
        <f>SUM(D306:I306)</f>
        <v>0</v>
      </c>
      <c r="D306" s="455"/>
      <c r="E306" s="456"/>
      <c r="F306" s="456"/>
      <c r="G306" s="456"/>
      <c r="H306" s="456"/>
      <c r="I306" s="457"/>
    </row>
    <row r="307" s="280" customFormat="1" ht="11.25"/>
    <row r="308" s="280" customFormat="1" ht="11.25"/>
    <row r="309" s="280" customFormat="1" ht="11.25"/>
    <row r="310" s="280" customFormat="1" ht="11.25"/>
    <row r="311" s="280" customFormat="1" ht="11.25"/>
    <row r="312" s="280" customFormat="1" ht="11.25"/>
    <row r="313" s="280" customFormat="1" ht="11.25"/>
    <row r="314" s="280" customFormat="1" ht="11.25"/>
    <row r="315" s="280" customFormat="1" ht="11.25"/>
    <row r="316" s="280" customFormat="1" ht="11.25"/>
    <row r="317" s="280" customFormat="1" ht="11.25"/>
    <row r="318" s="280" customFormat="1" ht="11.25"/>
    <row r="319" s="280" customFormat="1" ht="11.25"/>
    <row r="320" s="280" customFormat="1" ht="11.25"/>
    <row r="321" s="280" customFormat="1" ht="11.25"/>
    <row r="322" s="280" customFormat="1" ht="11.25"/>
    <row r="323" s="280" customFormat="1" ht="11.25"/>
    <row r="324" s="280" customFormat="1" ht="11.25"/>
    <row r="325" s="280" customFormat="1" ht="11.25"/>
    <row r="326" spans="1:9" s="280" customFormat="1" ht="11.25">
      <c r="A326" s="458"/>
      <c r="B326" s="458"/>
      <c r="C326" s="458"/>
      <c r="D326" s="458"/>
      <c r="E326" s="458"/>
      <c r="F326" s="458"/>
      <c r="G326" s="458"/>
      <c r="H326" s="458"/>
      <c r="I326" s="458"/>
    </row>
    <row r="327" spans="1:9" s="280" customFormat="1" ht="11.25">
      <c r="A327" s="458"/>
      <c r="B327" s="458"/>
      <c r="C327" s="458"/>
      <c r="D327" s="458"/>
      <c r="E327" s="458"/>
      <c r="F327" s="458"/>
      <c r="G327" s="458"/>
      <c r="H327" s="458"/>
      <c r="I327" s="458"/>
    </row>
    <row r="328" spans="1:9" s="280" customFormat="1" ht="11.25">
      <c r="A328" s="458"/>
      <c r="B328" s="458"/>
      <c r="C328" s="458"/>
      <c r="D328" s="458"/>
      <c r="E328" s="458"/>
      <c r="F328" s="458"/>
      <c r="G328" s="458"/>
      <c r="H328" s="458"/>
      <c r="I328" s="458"/>
    </row>
    <row r="329" spans="1:9" s="280" customFormat="1" ht="11.25">
      <c r="A329" s="458"/>
      <c r="B329" s="458"/>
      <c r="C329" s="458"/>
      <c r="D329" s="458"/>
      <c r="E329" s="458"/>
      <c r="F329" s="458"/>
      <c r="G329" s="458"/>
      <c r="H329" s="458"/>
      <c r="I329" s="458"/>
    </row>
    <row r="330" spans="1:9" s="280" customFormat="1" ht="11.25">
      <c r="A330" s="458"/>
      <c r="B330" s="458"/>
      <c r="C330" s="458"/>
      <c r="D330" s="458"/>
      <c r="E330" s="458"/>
      <c r="F330" s="458"/>
      <c r="G330" s="458"/>
      <c r="H330" s="458"/>
      <c r="I330" s="458"/>
    </row>
    <row r="331" spans="1:9" s="280" customFormat="1" ht="11.25">
      <c r="A331" s="458"/>
      <c r="B331" s="458"/>
      <c r="C331" s="458"/>
      <c r="D331" s="458"/>
      <c r="E331" s="458"/>
      <c r="F331" s="458"/>
      <c r="G331" s="458"/>
      <c r="H331" s="458"/>
      <c r="I331" s="458"/>
    </row>
    <row r="332" spans="1:9" s="280" customFormat="1" ht="11.25">
      <c r="A332" s="458"/>
      <c r="B332" s="458"/>
      <c r="C332" s="458"/>
      <c r="D332" s="458"/>
      <c r="E332" s="458"/>
      <c r="F332" s="458"/>
      <c r="G332" s="458"/>
      <c r="H332" s="458"/>
      <c r="I332" s="458"/>
    </row>
    <row r="333" spans="1:9" s="280" customFormat="1" ht="11.25">
      <c r="A333" s="458"/>
      <c r="B333" s="458"/>
      <c r="C333" s="458"/>
      <c r="D333" s="458"/>
      <c r="E333" s="458"/>
      <c r="F333" s="458"/>
      <c r="G333" s="458"/>
      <c r="H333" s="458"/>
      <c r="I333" s="458"/>
    </row>
    <row r="334" spans="1:9" s="280" customFormat="1" ht="11.25">
      <c r="A334" s="458"/>
      <c r="B334" s="458"/>
      <c r="C334" s="458"/>
      <c r="D334" s="458"/>
      <c r="E334" s="458"/>
      <c r="F334" s="458"/>
      <c r="G334" s="458"/>
      <c r="H334" s="458"/>
      <c r="I334" s="458"/>
    </row>
    <row r="335" spans="1:9" s="280" customFormat="1" ht="11.25">
      <c r="A335" s="458"/>
      <c r="B335" s="458"/>
      <c r="C335" s="458"/>
      <c r="D335" s="458"/>
      <c r="E335" s="458"/>
      <c r="F335" s="458"/>
      <c r="G335" s="458"/>
      <c r="H335" s="458"/>
      <c r="I335" s="458"/>
    </row>
    <row r="336" spans="1:9" s="280" customFormat="1" ht="11.25">
      <c r="A336" s="458"/>
      <c r="B336" s="458"/>
      <c r="C336" s="458"/>
      <c r="D336" s="458"/>
      <c r="E336" s="458"/>
      <c r="F336" s="458"/>
      <c r="G336" s="458"/>
      <c r="H336" s="458"/>
      <c r="I336" s="458"/>
    </row>
    <row r="337" spans="1:9" s="280" customFormat="1" ht="11.25">
      <c r="A337" s="458"/>
      <c r="B337" s="458"/>
      <c r="C337" s="458"/>
      <c r="D337" s="458"/>
      <c r="E337" s="458"/>
      <c r="F337" s="458"/>
      <c r="G337" s="458"/>
      <c r="H337" s="458"/>
      <c r="I337" s="458"/>
    </row>
    <row r="338" spans="1:9" s="280" customFormat="1" ht="11.25">
      <c r="A338" s="458"/>
      <c r="B338" s="458"/>
      <c r="C338" s="458"/>
      <c r="D338" s="458"/>
      <c r="E338" s="458"/>
      <c r="F338" s="458"/>
      <c r="G338" s="458"/>
      <c r="H338" s="458"/>
      <c r="I338" s="458"/>
    </row>
    <row r="339" spans="1:9" s="280" customFormat="1" ht="11.25">
      <c r="A339" s="458"/>
      <c r="B339" s="458"/>
      <c r="C339" s="458"/>
      <c r="D339" s="458"/>
      <c r="E339" s="458"/>
      <c r="F339" s="458"/>
      <c r="G339" s="458"/>
      <c r="H339" s="458"/>
      <c r="I339" s="458"/>
    </row>
    <row r="340" spans="1:9" s="280" customFormat="1" ht="11.25">
      <c r="A340" s="458"/>
      <c r="B340" s="458"/>
      <c r="C340" s="458"/>
      <c r="D340" s="458"/>
      <c r="E340" s="458"/>
      <c r="F340" s="458"/>
      <c r="G340" s="458"/>
      <c r="H340" s="458"/>
      <c r="I340" s="458"/>
    </row>
    <row r="341" spans="1:9" s="280" customFormat="1" ht="11.25">
      <c r="A341" s="458"/>
      <c r="B341" s="458"/>
      <c r="C341" s="458"/>
      <c r="D341" s="458"/>
      <c r="E341" s="458"/>
      <c r="F341" s="458"/>
      <c r="G341" s="458"/>
      <c r="H341" s="458"/>
      <c r="I341" s="458"/>
    </row>
    <row r="342" spans="1:9" s="280" customFormat="1" ht="11.25">
      <c r="A342" s="458"/>
      <c r="B342" s="458"/>
      <c r="C342" s="458"/>
      <c r="D342" s="458"/>
      <c r="E342" s="458"/>
      <c r="F342" s="458"/>
      <c r="G342" s="458"/>
      <c r="H342" s="458"/>
      <c r="I342" s="458"/>
    </row>
    <row r="343" spans="1:9" s="280" customFormat="1" ht="11.25">
      <c r="A343" s="458"/>
      <c r="B343" s="458"/>
      <c r="C343" s="458"/>
      <c r="D343" s="458"/>
      <c r="E343" s="458"/>
      <c r="F343" s="458"/>
      <c r="G343" s="458"/>
      <c r="H343" s="458"/>
      <c r="I343" s="458"/>
    </row>
    <row r="344" spans="1:9" s="280" customFormat="1" ht="11.25">
      <c r="A344" s="458"/>
      <c r="B344" s="458"/>
      <c r="C344" s="458"/>
      <c r="D344" s="458"/>
      <c r="E344" s="458"/>
      <c r="F344" s="458"/>
      <c r="G344" s="458"/>
      <c r="H344" s="458"/>
      <c r="I344" s="458"/>
    </row>
    <row r="345" spans="1:9" s="280" customFormat="1" ht="11.25">
      <c r="A345" s="458"/>
      <c r="B345" s="458"/>
      <c r="C345" s="458"/>
      <c r="D345" s="458"/>
      <c r="E345" s="458"/>
      <c r="F345" s="458"/>
      <c r="G345" s="458"/>
      <c r="H345" s="458"/>
      <c r="I345" s="458"/>
    </row>
    <row r="346" spans="1:9" s="280" customFormat="1" ht="11.25">
      <c r="A346" s="458"/>
      <c r="B346" s="458"/>
      <c r="C346" s="458"/>
      <c r="D346" s="458"/>
      <c r="E346" s="458"/>
      <c r="F346" s="458"/>
      <c r="G346" s="458"/>
      <c r="H346" s="458"/>
      <c r="I346" s="458"/>
    </row>
    <row r="347" spans="1:9" s="280" customFormat="1" ht="11.25">
      <c r="A347" s="458"/>
      <c r="B347" s="458"/>
      <c r="C347" s="458"/>
      <c r="D347" s="458"/>
      <c r="E347" s="458"/>
      <c r="F347" s="458"/>
      <c r="G347" s="458"/>
      <c r="H347" s="458"/>
      <c r="I347" s="458"/>
    </row>
    <row r="348" spans="1:9" s="280" customFormat="1" ht="11.25">
      <c r="A348" s="458"/>
      <c r="B348" s="458"/>
      <c r="C348" s="458"/>
      <c r="D348" s="458"/>
      <c r="E348" s="458"/>
      <c r="F348" s="458"/>
      <c r="G348" s="458"/>
      <c r="H348" s="458"/>
      <c r="I348" s="458"/>
    </row>
    <row r="349" spans="1:9" s="280" customFormat="1" ht="11.25">
      <c r="A349" s="458"/>
      <c r="B349" s="458"/>
      <c r="C349" s="458"/>
      <c r="D349" s="458"/>
      <c r="E349" s="458"/>
      <c r="F349" s="458"/>
      <c r="G349" s="458"/>
      <c r="H349" s="458"/>
      <c r="I349" s="458"/>
    </row>
    <row r="350" spans="1:9" s="280" customFormat="1" ht="11.25">
      <c r="A350" s="458"/>
      <c r="B350" s="458"/>
      <c r="C350" s="458"/>
      <c r="D350" s="458"/>
      <c r="E350" s="458"/>
      <c r="F350" s="458"/>
      <c r="G350" s="458"/>
      <c r="H350" s="458"/>
      <c r="I350" s="458"/>
    </row>
    <row r="351" spans="1:9" s="280" customFormat="1" ht="11.25">
      <c r="A351" s="458"/>
      <c r="B351" s="458"/>
      <c r="C351" s="458"/>
      <c r="D351" s="458"/>
      <c r="E351" s="458"/>
      <c r="F351" s="458"/>
      <c r="G351" s="458"/>
      <c r="H351" s="458"/>
      <c r="I351" s="458"/>
    </row>
    <row r="352" spans="1:9" s="280" customFormat="1" ht="11.25">
      <c r="A352" s="458"/>
      <c r="B352" s="458"/>
      <c r="C352" s="458"/>
      <c r="D352" s="458"/>
      <c r="E352" s="458"/>
      <c r="F352" s="458"/>
      <c r="G352" s="458"/>
      <c r="H352" s="458"/>
      <c r="I352" s="458"/>
    </row>
    <row r="353" spans="1:9" s="280" customFormat="1" ht="11.25">
      <c r="A353" s="458"/>
      <c r="B353" s="458"/>
      <c r="C353" s="458"/>
      <c r="D353" s="458"/>
      <c r="E353" s="458"/>
      <c r="F353" s="458"/>
      <c r="G353" s="458"/>
      <c r="H353" s="458"/>
      <c r="I353" s="458"/>
    </row>
    <row r="354" spans="1:9" s="280" customFormat="1" ht="11.25">
      <c r="A354" s="458"/>
      <c r="B354" s="458"/>
      <c r="C354" s="458"/>
      <c r="D354" s="458"/>
      <c r="E354" s="458"/>
      <c r="F354" s="458"/>
      <c r="G354" s="458"/>
      <c r="H354" s="458"/>
      <c r="I354" s="458"/>
    </row>
    <row r="355" spans="1:9" s="280" customFormat="1" ht="11.25">
      <c r="A355" s="458"/>
      <c r="B355" s="458"/>
      <c r="C355" s="458"/>
      <c r="D355" s="458"/>
      <c r="E355" s="458"/>
      <c r="F355" s="458"/>
      <c r="G355" s="458"/>
      <c r="H355" s="458"/>
      <c r="I355" s="458"/>
    </row>
    <row r="356" spans="1:9" s="280" customFormat="1" ht="11.25">
      <c r="A356" s="458"/>
      <c r="B356" s="458"/>
      <c r="C356" s="458"/>
      <c r="D356" s="458"/>
      <c r="E356" s="458"/>
      <c r="F356" s="458"/>
      <c r="G356" s="458"/>
      <c r="H356" s="458"/>
      <c r="I356" s="458"/>
    </row>
    <row r="357" spans="1:9" s="280" customFormat="1" ht="11.25">
      <c r="A357" s="458"/>
      <c r="B357" s="458"/>
      <c r="C357" s="458"/>
      <c r="D357" s="458"/>
      <c r="E357" s="458"/>
      <c r="F357" s="458"/>
      <c r="G357" s="458"/>
      <c r="H357" s="458"/>
      <c r="I357" s="458"/>
    </row>
    <row r="358" spans="1:9" s="280" customFormat="1" ht="11.25">
      <c r="A358" s="458"/>
      <c r="B358" s="458"/>
      <c r="C358" s="458"/>
      <c r="D358" s="458"/>
      <c r="E358" s="458"/>
      <c r="F358" s="458"/>
      <c r="G358" s="458"/>
      <c r="H358" s="458"/>
      <c r="I358" s="458"/>
    </row>
    <row r="359" spans="1:9" s="280" customFormat="1" ht="11.25">
      <c r="A359" s="458"/>
      <c r="B359" s="458"/>
      <c r="C359" s="458"/>
      <c r="D359" s="458"/>
      <c r="E359" s="458"/>
      <c r="F359" s="458"/>
      <c r="G359" s="458"/>
      <c r="H359" s="458"/>
      <c r="I359" s="458"/>
    </row>
    <row r="360" spans="1:9" s="280" customFormat="1" ht="11.25">
      <c r="A360" s="458"/>
      <c r="B360" s="458"/>
      <c r="C360" s="458"/>
      <c r="D360" s="458"/>
      <c r="E360" s="458"/>
      <c r="F360" s="458"/>
      <c r="G360" s="458"/>
      <c r="H360" s="458"/>
      <c r="I360" s="458"/>
    </row>
    <row r="361" spans="1:9" s="280" customFormat="1" ht="11.25">
      <c r="A361" s="458"/>
      <c r="B361" s="458"/>
      <c r="C361" s="458"/>
      <c r="D361" s="458"/>
      <c r="E361" s="458"/>
      <c r="F361" s="458"/>
      <c r="G361" s="458"/>
      <c r="H361" s="458"/>
      <c r="I361" s="458"/>
    </row>
    <row r="362" spans="1:9" s="280" customFormat="1" ht="11.25">
      <c r="A362" s="458"/>
      <c r="B362" s="458"/>
      <c r="C362" s="458"/>
      <c r="D362" s="458"/>
      <c r="E362" s="458"/>
      <c r="F362" s="458"/>
      <c r="G362" s="458"/>
      <c r="H362" s="458"/>
      <c r="I362" s="458"/>
    </row>
    <row r="363" spans="1:9" s="280" customFormat="1" ht="11.25">
      <c r="A363" s="458"/>
      <c r="B363" s="458"/>
      <c r="C363" s="458"/>
      <c r="D363" s="458"/>
      <c r="E363" s="458"/>
      <c r="F363" s="458"/>
      <c r="G363" s="458"/>
      <c r="H363" s="458"/>
      <c r="I363" s="458"/>
    </row>
    <row r="364" spans="1:9" s="280" customFormat="1" ht="11.25">
      <c r="A364" s="458"/>
      <c r="B364" s="458"/>
      <c r="C364" s="458"/>
      <c r="D364" s="458"/>
      <c r="E364" s="458"/>
      <c r="F364" s="458"/>
      <c r="G364" s="458"/>
      <c r="H364" s="458"/>
      <c r="I364" s="458"/>
    </row>
    <row r="365" spans="1:9" s="280" customFormat="1" ht="11.25">
      <c r="A365" s="458"/>
      <c r="B365" s="458"/>
      <c r="C365" s="458"/>
      <c r="D365" s="458"/>
      <c r="E365" s="458"/>
      <c r="F365" s="458"/>
      <c r="G365" s="458"/>
      <c r="H365" s="458"/>
      <c r="I365" s="458"/>
    </row>
    <row r="366" spans="1:9" s="280" customFormat="1" ht="11.25">
      <c r="A366" s="458"/>
      <c r="B366" s="458"/>
      <c r="C366" s="458"/>
      <c r="D366" s="458"/>
      <c r="E366" s="458"/>
      <c r="F366" s="458"/>
      <c r="G366" s="458"/>
      <c r="H366" s="458"/>
      <c r="I366" s="458"/>
    </row>
    <row r="367" spans="1:9" s="280" customFormat="1" ht="11.25">
      <c r="A367" s="458"/>
      <c r="B367" s="458"/>
      <c r="C367" s="458"/>
      <c r="D367" s="458"/>
      <c r="E367" s="458"/>
      <c r="F367" s="458"/>
      <c r="G367" s="458"/>
      <c r="H367" s="458"/>
      <c r="I367" s="458"/>
    </row>
    <row r="368" spans="1:9" s="280" customFormat="1" ht="11.25">
      <c r="A368" s="458"/>
      <c r="B368" s="458"/>
      <c r="C368" s="458"/>
      <c r="D368" s="458"/>
      <c r="E368" s="458"/>
      <c r="F368" s="458"/>
      <c r="G368" s="458"/>
      <c r="H368" s="458"/>
      <c r="I368" s="458"/>
    </row>
    <row r="369" spans="1:9" s="280" customFormat="1" ht="11.25">
      <c r="A369" s="458"/>
      <c r="B369" s="458"/>
      <c r="C369" s="458"/>
      <c r="D369" s="458"/>
      <c r="E369" s="458"/>
      <c r="F369" s="458"/>
      <c r="G369" s="458"/>
      <c r="H369" s="458"/>
      <c r="I369" s="458"/>
    </row>
    <row r="370" spans="1:9" s="280" customFormat="1" ht="11.25">
      <c r="A370" s="458"/>
      <c r="B370" s="458"/>
      <c r="C370" s="458"/>
      <c r="D370" s="458"/>
      <c r="E370" s="458"/>
      <c r="F370" s="458"/>
      <c r="G370" s="458"/>
      <c r="H370" s="458"/>
      <c r="I370" s="458"/>
    </row>
    <row r="371" spans="1:9" s="280" customFormat="1" ht="11.25">
      <c r="A371" s="458"/>
      <c r="B371" s="458"/>
      <c r="C371" s="458"/>
      <c r="D371" s="458"/>
      <c r="E371" s="458"/>
      <c r="F371" s="458"/>
      <c r="G371" s="458"/>
      <c r="H371" s="458"/>
      <c r="I371" s="458"/>
    </row>
    <row r="372" spans="1:9" s="280" customFormat="1" ht="11.25">
      <c r="A372" s="458"/>
      <c r="B372" s="458"/>
      <c r="C372" s="458"/>
      <c r="D372" s="458"/>
      <c r="E372" s="458"/>
      <c r="F372" s="458"/>
      <c r="G372" s="458"/>
      <c r="H372" s="458"/>
      <c r="I372" s="458"/>
    </row>
    <row r="373" spans="1:9" s="280" customFormat="1" ht="11.25">
      <c r="A373" s="458"/>
      <c r="B373" s="458"/>
      <c r="C373" s="458"/>
      <c r="D373" s="458"/>
      <c r="E373" s="458"/>
      <c r="F373" s="458"/>
      <c r="G373" s="458"/>
      <c r="H373" s="458"/>
      <c r="I373" s="458"/>
    </row>
    <row r="374" spans="1:9" s="280" customFormat="1" ht="11.25">
      <c r="A374" s="458"/>
      <c r="B374" s="458"/>
      <c r="C374" s="458"/>
      <c r="D374" s="458"/>
      <c r="E374" s="458"/>
      <c r="F374" s="458"/>
      <c r="G374" s="458"/>
      <c r="H374" s="458"/>
      <c r="I374" s="458"/>
    </row>
    <row r="375" spans="1:9" s="280" customFormat="1" ht="11.25">
      <c r="A375" s="458"/>
      <c r="B375" s="458"/>
      <c r="C375" s="458"/>
      <c r="D375" s="458"/>
      <c r="E375" s="458"/>
      <c r="F375" s="458"/>
      <c r="G375" s="458"/>
      <c r="H375" s="458"/>
      <c r="I375" s="458"/>
    </row>
    <row r="376" spans="1:9" s="280" customFormat="1" ht="11.25">
      <c r="A376" s="458"/>
      <c r="B376" s="458"/>
      <c r="C376" s="458"/>
      <c r="D376" s="458"/>
      <c r="E376" s="458"/>
      <c r="F376" s="458"/>
      <c r="G376" s="458"/>
      <c r="H376" s="458"/>
      <c r="I376" s="458"/>
    </row>
    <row r="377" spans="1:9" s="280" customFormat="1" ht="11.25">
      <c r="A377" s="458"/>
      <c r="B377" s="458"/>
      <c r="C377" s="458"/>
      <c r="D377" s="458"/>
      <c r="E377" s="458"/>
      <c r="F377" s="458"/>
      <c r="G377" s="458"/>
      <c r="H377" s="458"/>
      <c r="I377" s="458"/>
    </row>
    <row r="378" spans="1:9" s="280" customFormat="1" ht="11.25">
      <c r="A378" s="458"/>
      <c r="B378" s="458"/>
      <c r="C378" s="458"/>
      <c r="D378" s="458"/>
      <c r="E378" s="458"/>
      <c r="F378" s="458"/>
      <c r="G378" s="458"/>
      <c r="H378" s="458"/>
      <c r="I378" s="458"/>
    </row>
    <row r="379" spans="1:9" s="280" customFormat="1" ht="11.25">
      <c r="A379" s="458"/>
      <c r="B379" s="458"/>
      <c r="C379" s="458"/>
      <c r="D379" s="458"/>
      <c r="E379" s="458"/>
      <c r="F379" s="458"/>
      <c r="G379" s="458"/>
      <c r="H379" s="458"/>
      <c r="I379" s="458"/>
    </row>
    <row r="380" spans="1:9" s="280" customFormat="1" ht="11.25">
      <c r="A380" s="458"/>
      <c r="B380" s="458"/>
      <c r="C380" s="458"/>
      <c r="D380" s="458"/>
      <c r="E380" s="458"/>
      <c r="F380" s="458"/>
      <c r="G380" s="458"/>
      <c r="H380" s="458"/>
      <c r="I380" s="458"/>
    </row>
    <row r="381" spans="1:9" s="280" customFormat="1" ht="11.25">
      <c r="A381" s="458"/>
      <c r="B381" s="458"/>
      <c r="C381" s="458"/>
      <c r="D381" s="458"/>
      <c r="E381" s="458"/>
      <c r="F381" s="458"/>
      <c r="G381" s="458"/>
      <c r="H381" s="458"/>
      <c r="I381" s="458"/>
    </row>
    <row r="382" spans="1:9" s="280" customFormat="1" ht="11.25">
      <c r="A382" s="458"/>
      <c r="B382" s="458"/>
      <c r="C382" s="458"/>
      <c r="D382" s="458"/>
      <c r="E382" s="458"/>
      <c r="F382" s="458"/>
      <c r="G382" s="458"/>
      <c r="H382" s="458"/>
      <c r="I382" s="458"/>
    </row>
    <row r="383" spans="1:9" s="280" customFormat="1" ht="11.25">
      <c r="A383" s="458"/>
      <c r="B383" s="458"/>
      <c r="C383" s="458"/>
      <c r="D383" s="458"/>
      <c r="E383" s="458"/>
      <c r="F383" s="458"/>
      <c r="G383" s="458"/>
      <c r="H383" s="458"/>
      <c r="I383" s="458"/>
    </row>
    <row r="384" spans="1:9" s="280" customFormat="1" ht="11.25">
      <c r="A384" s="458"/>
      <c r="B384" s="458"/>
      <c r="C384" s="458"/>
      <c r="D384" s="458"/>
      <c r="E384" s="458"/>
      <c r="F384" s="458"/>
      <c r="G384" s="458"/>
      <c r="H384" s="458"/>
      <c r="I384" s="458"/>
    </row>
    <row r="385" spans="1:9" s="280" customFormat="1" ht="11.25">
      <c r="A385" s="458"/>
      <c r="B385" s="458"/>
      <c r="C385" s="458"/>
      <c r="D385" s="458"/>
      <c r="E385" s="458"/>
      <c r="F385" s="458"/>
      <c r="G385" s="458"/>
      <c r="H385" s="458"/>
      <c r="I385" s="458"/>
    </row>
    <row r="386" spans="1:9" s="280" customFormat="1" ht="11.25">
      <c r="A386" s="458"/>
      <c r="B386" s="458"/>
      <c r="C386" s="458"/>
      <c r="D386" s="458"/>
      <c r="E386" s="458"/>
      <c r="F386" s="458"/>
      <c r="G386" s="458"/>
      <c r="H386" s="458"/>
      <c r="I386" s="458"/>
    </row>
    <row r="387" spans="1:9" s="280" customFormat="1" ht="11.25">
      <c r="A387" s="458"/>
      <c r="B387" s="458"/>
      <c r="C387" s="458"/>
      <c r="D387" s="458"/>
      <c r="E387" s="458"/>
      <c r="F387" s="458"/>
      <c r="G387" s="458"/>
      <c r="H387" s="458"/>
      <c r="I387" s="458"/>
    </row>
    <row r="388" spans="1:9" s="280" customFormat="1" ht="11.25">
      <c r="A388" s="458"/>
      <c r="B388" s="458"/>
      <c r="C388" s="458"/>
      <c r="D388" s="458"/>
      <c r="E388" s="458"/>
      <c r="F388" s="458"/>
      <c r="G388" s="458"/>
      <c r="H388" s="458"/>
      <c r="I388" s="458"/>
    </row>
    <row r="389" spans="1:9" s="280" customFormat="1" ht="11.25">
      <c r="A389" s="458"/>
      <c r="B389" s="458"/>
      <c r="C389" s="458"/>
      <c r="D389" s="458"/>
      <c r="E389" s="458"/>
      <c r="F389" s="458"/>
      <c r="G389" s="458"/>
      <c r="H389" s="458"/>
      <c r="I389" s="458"/>
    </row>
    <row r="390" spans="1:9" s="280" customFormat="1" ht="11.25">
      <c r="A390" s="458"/>
      <c r="B390" s="458"/>
      <c r="C390" s="458"/>
      <c r="D390" s="458"/>
      <c r="E390" s="458"/>
      <c r="F390" s="458"/>
      <c r="G390" s="458"/>
      <c r="H390" s="458"/>
      <c r="I390" s="458"/>
    </row>
    <row r="391" spans="1:9" s="280" customFormat="1" ht="11.25">
      <c r="A391" s="458"/>
      <c r="B391" s="458"/>
      <c r="C391" s="458"/>
      <c r="D391" s="458"/>
      <c r="E391" s="458"/>
      <c r="F391" s="458"/>
      <c r="G391" s="458"/>
      <c r="H391" s="458"/>
      <c r="I391" s="458"/>
    </row>
    <row r="392" spans="1:9" s="280" customFormat="1" ht="11.25">
      <c r="A392" s="458"/>
      <c r="B392" s="458"/>
      <c r="C392" s="458"/>
      <c r="D392" s="458"/>
      <c r="E392" s="458"/>
      <c r="F392" s="458"/>
      <c r="G392" s="458"/>
      <c r="H392" s="458"/>
      <c r="I392" s="458"/>
    </row>
    <row r="393" spans="1:9" s="280" customFormat="1" ht="11.25">
      <c r="A393" s="458"/>
      <c r="B393" s="458"/>
      <c r="C393" s="458"/>
      <c r="D393" s="458"/>
      <c r="E393" s="458"/>
      <c r="F393" s="458"/>
      <c r="G393" s="458"/>
      <c r="H393" s="458"/>
      <c r="I393" s="458"/>
    </row>
    <row r="394" spans="1:9" s="280" customFormat="1" ht="11.25">
      <c r="A394" s="458"/>
      <c r="B394" s="458"/>
      <c r="C394" s="458"/>
      <c r="D394" s="458"/>
      <c r="E394" s="458"/>
      <c r="F394" s="458"/>
      <c r="G394" s="458"/>
      <c r="H394" s="458"/>
      <c r="I394" s="458"/>
    </row>
    <row r="395" spans="1:9" s="280" customFormat="1" ht="11.25">
      <c r="A395" s="458"/>
      <c r="B395" s="458"/>
      <c r="C395" s="458"/>
      <c r="D395" s="458"/>
      <c r="E395" s="458"/>
      <c r="F395" s="458"/>
      <c r="G395" s="458"/>
      <c r="H395" s="458"/>
      <c r="I395" s="458"/>
    </row>
    <row r="396" spans="1:9" s="280" customFormat="1" ht="11.25">
      <c r="A396" s="458"/>
      <c r="B396" s="458"/>
      <c r="C396" s="458"/>
      <c r="D396" s="458"/>
      <c r="E396" s="458"/>
      <c r="F396" s="458"/>
      <c r="G396" s="458"/>
      <c r="H396" s="458"/>
      <c r="I396" s="458"/>
    </row>
    <row r="397" spans="1:9" s="280" customFormat="1" ht="11.25">
      <c r="A397" s="458"/>
      <c r="B397" s="458"/>
      <c r="C397" s="458"/>
      <c r="D397" s="458"/>
      <c r="E397" s="458"/>
      <c r="F397" s="458"/>
      <c r="G397" s="458"/>
      <c r="H397" s="458"/>
      <c r="I397" s="458"/>
    </row>
    <row r="398" spans="1:9" s="280" customFormat="1" ht="11.25">
      <c r="A398" s="458"/>
      <c r="B398" s="458"/>
      <c r="C398" s="458"/>
      <c r="D398" s="458"/>
      <c r="E398" s="458"/>
      <c r="F398" s="458"/>
      <c r="G398" s="458"/>
      <c r="H398" s="458"/>
      <c r="I398" s="458"/>
    </row>
    <row r="399" spans="1:9" s="280" customFormat="1" ht="11.25">
      <c r="A399" s="458"/>
      <c r="B399" s="458"/>
      <c r="C399" s="458"/>
      <c r="D399" s="458"/>
      <c r="E399" s="458"/>
      <c r="F399" s="458"/>
      <c r="G399" s="458"/>
      <c r="H399" s="458"/>
      <c r="I399" s="458"/>
    </row>
    <row r="400" spans="1:9" s="280" customFormat="1" ht="11.25">
      <c r="A400" s="458"/>
      <c r="B400" s="458"/>
      <c r="C400" s="458"/>
      <c r="D400" s="458"/>
      <c r="E400" s="458"/>
      <c r="F400" s="458"/>
      <c r="G400" s="458"/>
      <c r="H400" s="458"/>
      <c r="I400" s="458"/>
    </row>
    <row r="401" spans="1:9" s="280" customFormat="1" ht="11.25">
      <c r="A401" s="458"/>
      <c r="B401" s="458"/>
      <c r="C401" s="458"/>
      <c r="D401" s="458"/>
      <c r="E401" s="458"/>
      <c r="F401" s="458"/>
      <c r="G401" s="458"/>
      <c r="H401" s="458"/>
      <c r="I401" s="458"/>
    </row>
    <row r="402" spans="1:9" s="280" customFormat="1" ht="11.25">
      <c r="A402" s="458"/>
      <c r="B402" s="458"/>
      <c r="C402" s="458"/>
      <c r="D402" s="458"/>
      <c r="E402" s="458"/>
      <c r="F402" s="458"/>
      <c r="G402" s="458"/>
      <c r="H402" s="458"/>
      <c r="I402" s="458"/>
    </row>
    <row r="403" spans="1:9" s="280" customFormat="1" ht="11.25">
      <c r="A403" s="458"/>
      <c r="B403" s="458"/>
      <c r="C403" s="458"/>
      <c r="D403" s="458"/>
      <c r="E403" s="458"/>
      <c r="F403" s="458"/>
      <c r="G403" s="458"/>
      <c r="H403" s="458"/>
      <c r="I403" s="458"/>
    </row>
    <row r="404" spans="1:9" s="280" customFormat="1" ht="11.25">
      <c r="A404" s="458"/>
      <c r="B404" s="458"/>
      <c r="C404" s="458"/>
      <c r="D404" s="458"/>
      <c r="E404" s="458"/>
      <c r="F404" s="458"/>
      <c r="G404" s="458"/>
      <c r="H404" s="458"/>
      <c r="I404" s="458"/>
    </row>
    <row r="405" spans="1:9" s="280" customFormat="1" ht="11.25">
      <c r="A405" s="458"/>
      <c r="B405" s="458"/>
      <c r="C405" s="458"/>
      <c r="D405" s="458"/>
      <c r="E405" s="458"/>
      <c r="F405" s="458"/>
      <c r="G405" s="458"/>
      <c r="H405" s="458"/>
      <c r="I405" s="458"/>
    </row>
    <row r="406" spans="1:9" s="280" customFormat="1" ht="11.25">
      <c r="A406" s="458"/>
      <c r="B406" s="458"/>
      <c r="C406" s="458"/>
      <c r="D406" s="458"/>
      <c r="E406" s="458"/>
      <c r="F406" s="458"/>
      <c r="G406" s="458"/>
      <c r="H406" s="458"/>
      <c r="I406" s="458"/>
    </row>
    <row r="407" spans="1:9" s="280" customFormat="1" ht="11.25">
      <c r="A407" s="458"/>
      <c r="B407" s="458"/>
      <c r="C407" s="458"/>
      <c r="D407" s="458"/>
      <c r="E407" s="458"/>
      <c r="F407" s="458"/>
      <c r="G407" s="458"/>
      <c r="H407" s="458"/>
      <c r="I407" s="458"/>
    </row>
    <row r="408" spans="1:9" s="280" customFormat="1" ht="11.25">
      <c r="A408" s="458"/>
      <c r="B408" s="458"/>
      <c r="C408" s="458"/>
      <c r="D408" s="458"/>
      <c r="E408" s="458"/>
      <c r="F408" s="458"/>
      <c r="G408" s="458"/>
      <c r="H408" s="458"/>
      <c r="I408" s="458"/>
    </row>
    <row r="409" spans="1:9" s="280" customFormat="1" ht="11.25">
      <c r="A409" s="458"/>
      <c r="B409" s="458"/>
      <c r="C409" s="458"/>
      <c r="D409" s="458"/>
      <c r="E409" s="458"/>
      <c r="F409" s="458"/>
      <c r="G409" s="458"/>
      <c r="H409" s="458"/>
      <c r="I409" s="458"/>
    </row>
    <row r="410" spans="1:9" s="280" customFormat="1" ht="11.25">
      <c r="A410" s="458"/>
      <c r="B410" s="458"/>
      <c r="C410" s="458"/>
      <c r="D410" s="458"/>
      <c r="E410" s="458"/>
      <c r="F410" s="458"/>
      <c r="G410" s="458"/>
      <c r="H410" s="458"/>
      <c r="I410" s="458"/>
    </row>
    <row r="411" spans="1:9" s="280" customFormat="1" ht="11.25">
      <c r="A411" s="458"/>
      <c r="B411" s="458"/>
      <c r="C411" s="458"/>
      <c r="D411" s="458"/>
      <c r="E411" s="458"/>
      <c r="F411" s="458"/>
      <c r="G411" s="458"/>
      <c r="H411" s="458"/>
      <c r="I411" s="458"/>
    </row>
    <row r="412" spans="1:9" s="280" customFormat="1" ht="11.25">
      <c r="A412" s="458"/>
      <c r="B412" s="458"/>
      <c r="C412" s="458"/>
      <c r="D412" s="458"/>
      <c r="E412" s="458"/>
      <c r="F412" s="458"/>
      <c r="G412" s="458"/>
      <c r="H412" s="458"/>
      <c r="I412" s="458"/>
    </row>
    <row r="413" spans="1:9" s="280" customFormat="1" ht="11.25">
      <c r="A413" s="458"/>
      <c r="B413" s="458"/>
      <c r="C413" s="458"/>
      <c r="D413" s="458"/>
      <c r="E413" s="458"/>
      <c r="F413" s="458"/>
      <c r="G413" s="458"/>
      <c r="H413" s="458"/>
      <c r="I413" s="458"/>
    </row>
    <row r="414" spans="1:9" s="280" customFormat="1" ht="11.25">
      <c r="A414" s="458"/>
      <c r="B414" s="458"/>
      <c r="C414" s="458"/>
      <c r="D414" s="458"/>
      <c r="E414" s="458"/>
      <c r="F414" s="458"/>
      <c r="G414" s="458"/>
      <c r="H414" s="458"/>
      <c r="I414" s="458"/>
    </row>
    <row r="415" spans="1:9" s="280" customFormat="1" ht="11.25">
      <c r="A415" s="458"/>
      <c r="B415" s="458"/>
      <c r="C415" s="458"/>
      <c r="D415" s="458"/>
      <c r="E415" s="458"/>
      <c r="F415" s="458"/>
      <c r="G415" s="458"/>
      <c r="H415" s="458"/>
      <c r="I415" s="458"/>
    </row>
    <row r="416" spans="1:9" s="280" customFormat="1" ht="11.25">
      <c r="A416" s="458"/>
      <c r="B416" s="458"/>
      <c r="C416" s="458"/>
      <c r="D416" s="458"/>
      <c r="E416" s="458"/>
      <c r="F416" s="458"/>
      <c r="G416" s="458"/>
      <c r="H416" s="458"/>
      <c r="I416" s="458"/>
    </row>
    <row r="417" spans="1:9" s="280" customFormat="1" ht="11.25">
      <c r="A417" s="458"/>
      <c r="B417" s="458"/>
      <c r="C417" s="458"/>
      <c r="D417" s="458"/>
      <c r="E417" s="458"/>
      <c r="F417" s="458"/>
      <c r="G417" s="458"/>
      <c r="H417" s="458"/>
      <c r="I417" s="458"/>
    </row>
    <row r="418" spans="1:9" s="280" customFormat="1" ht="11.25">
      <c r="A418" s="458"/>
      <c r="B418" s="458"/>
      <c r="C418" s="458"/>
      <c r="D418" s="458"/>
      <c r="E418" s="458"/>
      <c r="F418" s="458"/>
      <c r="G418" s="458"/>
      <c r="H418" s="458"/>
      <c r="I418" s="458"/>
    </row>
    <row r="419" spans="1:9" s="280" customFormat="1" ht="11.25">
      <c r="A419" s="458"/>
      <c r="B419" s="458"/>
      <c r="C419" s="458"/>
      <c r="D419" s="458"/>
      <c r="E419" s="458"/>
      <c r="F419" s="458"/>
      <c r="G419" s="458"/>
      <c r="H419" s="458"/>
      <c r="I419" s="458"/>
    </row>
    <row r="420" spans="1:9" s="280" customFormat="1" ht="11.25">
      <c r="A420" s="458"/>
      <c r="B420" s="458"/>
      <c r="C420" s="458"/>
      <c r="D420" s="458"/>
      <c r="E420" s="458"/>
      <c r="F420" s="458"/>
      <c r="G420" s="458"/>
      <c r="H420" s="458"/>
      <c r="I420" s="458"/>
    </row>
    <row r="421" spans="1:9" s="280" customFormat="1" ht="11.25">
      <c r="A421" s="458"/>
      <c r="B421" s="458"/>
      <c r="C421" s="458"/>
      <c r="D421" s="458"/>
      <c r="E421" s="458"/>
      <c r="F421" s="458"/>
      <c r="G421" s="458"/>
      <c r="H421" s="458"/>
      <c r="I421" s="458"/>
    </row>
    <row r="422" spans="1:9" s="280" customFormat="1" ht="11.25">
      <c r="A422" s="458"/>
      <c r="B422" s="458"/>
      <c r="C422" s="458"/>
      <c r="D422" s="458"/>
      <c r="E422" s="458"/>
      <c r="F422" s="458"/>
      <c r="G422" s="458"/>
      <c r="H422" s="458"/>
      <c r="I422" s="458"/>
    </row>
    <row r="423" spans="1:9" s="280" customFormat="1" ht="11.25">
      <c r="A423" s="458"/>
      <c r="B423" s="458"/>
      <c r="C423" s="458"/>
      <c r="D423" s="458"/>
      <c r="E423" s="458"/>
      <c r="F423" s="458"/>
      <c r="G423" s="458"/>
      <c r="H423" s="458"/>
      <c r="I423" s="458"/>
    </row>
    <row r="424" spans="1:9" s="280" customFormat="1" ht="11.25">
      <c r="A424" s="458"/>
      <c r="B424" s="458"/>
      <c r="C424" s="458"/>
      <c r="D424" s="458"/>
      <c r="E424" s="458"/>
      <c r="F424" s="458"/>
      <c r="G424" s="458"/>
      <c r="H424" s="458"/>
      <c r="I424" s="458"/>
    </row>
    <row r="425" spans="1:9" s="280" customFormat="1" ht="11.25">
      <c r="A425" s="458"/>
      <c r="B425" s="458"/>
      <c r="C425" s="458"/>
      <c r="D425" s="458"/>
      <c r="E425" s="458"/>
      <c r="F425" s="458"/>
      <c r="G425" s="458"/>
      <c r="H425" s="458"/>
      <c r="I425" s="458"/>
    </row>
    <row r="426" spans="1:9" s="280" customFormat="1" ht="11.25">
      <c r="A426" s="458"/>
      <c r="B426" s="458"/>
      <c r="C426" s="458"/>
      <c r="D426" s="458"/>
      <c r="E426" s="458"/>
      <c r="F426" s="458"/>
      <c r="G426" s="458"/>
      <c r="H426" s="458"/>
      <c r="I426" s="458"/>
    </row>
    <row r="427" spans="1:9" s="280" customFormat="1" ht="11.25">
      <c r="A427" s="458"/>
      <c r="B427" s="458"/>
      <c r="C427" s="458"/>
      <c r="D427" s="458"/>
      <c r="E427" s="458"/>
      <c r="F427" s="458"/>
      <c r="G427" s="458"/>
      <c r="H427" s="458"/>
      <c r="I427" s="458"/>
    </row>
    <row r="428" spans="1:9" s="280" customFormat="1" ht="11.25">
      <c r="A428" s="458"/>
      <c r="B428" s="458"/>
      <c r="C428" s="458"/>
      <c r="D428" s="458"/>
      <c r="E428" s="458"/>
      <c r="F428" s="458"/>
      <c r="G428" s="458"/>
      <c r="H428" s="458"/>
      <c r="I428" s="458"/>
    </row>
    <row r="429" spans="1:9" s="280" customFormat="1" ht="11.25">
      <c r="A429" s="458"/>
      <c r="B429" s="458"/>
      <c r="C429" s="458"/>
      <c r="D429" s="458"/>
      <c r="E429" s="458"/>
      <c r="F429" s="458"/>
      <c r="G429" s="458"/>
      <c r="H429" s="458"/>
      <c r="I429" s="458"/>
    </row>
    <row r="430" spans="1:9" s="280" customFormat="1" ht="11.25">
      <c r="A430" s="458"/>
      <c r="B430" s="458"/>
      <c r="C430" s="458"/>
      <c r="D430" s="458"/>
      <c r="E430" s="458"/>
      <c r="F430" s="458"/>
      <c r="G430" s="458"/>
      <c r="H430" s="458"/>
      <c r="I430" s="458"/>
    </row>
    <row r="431" spans="1:9" s="280" customFormat="1" ht="11.25">
      <c r="A431" s="458"/>
      <c r="B431" s="458"/>
      <c r="C431" s="458"/>
      <c r="D431" s="458"/>
      <c r="E431" s="458"/>
      <c r="F431" s="458"/>
      <c r="G431" s="458"/>
      <c r="H431" s="458"/>
      <c r="I431" s="458"/>
    </row>
    <row r="432" spans="1:9" s="280" customFormat="1" ht="11.25">
      <c r="A432" s="458"/>
      <c r="B432" s="458"/>
      <c r="C432" s="458"/>
      <c r="D432" s="458"/>
      <c r="E432" s="458"/>
      <c r="F432" s="458"/>
      <c r="G432" s="458"/>
      <c r="H432" s="458"/>
      <c r="I432" s="458"/>
    </row>
    <row r="433" spans="1:9" s="280" customFormat="1" ht="11.25">
      <c r="A433" s="458"/>
      <c r="B433" s="458"/>
      <c r="C433" s="458"/>
      <c r="D433" s="458"/>
      <c r="E433" s="458"/>
      <c r="F433" s="458"/>
      <c r="G433" s="458"/>
      <c r="H433" s="458"/>
      <c r="I433" s="458"/>
    </row>
    <row r="434" spans="1:9" s="280" customFormat="1" ht="11.25">
      <c r="A434" s="458"/>
      <c r="B434" s="458"/>
      <c r="C434" s="458"/>
      <c r="D434" s="458"/>
      <c r="E434" s="458"/>
      <c r="F434" s="458"/>
      <c r="G434" s="458"/>
      <c r="H434" s="458"/>
      <c r="I434" s="458"/>
    </row>
    <row r="435" spans="1:9" s="280" customFormat="1" ht="11.25">
      <c r="A435" s="458"/>
      <c r="B435" s="458"/>
      <c r="C435" s="458"/>
      <c r="D435" s="458"/>
      <c r="E435" s="458"/>
      <c r="F435" s="458"/>
      <c r="G435" s="458"/>
      <c r="H435" s="458"/>
      <c r="I435" s="458"/>
    </row>
    <row r="436" spans="1:9" s="280" customFormat="1" ht="11.25">
      <c r="A436" s="458"/>
      <c r="B436" s="458"/>
      <c r="C436" s="458"/>
      <c r="D436" s="458"/>
      <c r="E436" s="458"/>
      <c r="F436" s="458"/>
      <c r="G436" s="458"/>
      <c r="H436" s="458"/>
      <c r="I436" s="458"/>
    </row>
    <row r="437" spans="1:9" s="280" customFormat="1" ht="11.25">
      <c r="A437" s="458"/>
      <c r="B437" s="458"/>
      <c r="C437" s="458"/>
      <c r="D437" s="458"/>
      <c r="E437" s="458"/>
      <c r="F437" s="458"/>
      <c r="G437" s="458"/>
      <c r="H437" s="458"/>
      <c r="I437" s="458"/>
    </row>
    <row r="438" spans="1:9" s="280" customFormat="1" ht="11.25">
      <c r="A438" s="458"/>
      <c r="B438" s="458"/>
      <c r="C438" s="458"/>
      <c r="D438" s="458"/>
      <c r="E438" s="458"/>
      <c r="F438" s="458"/>
      <c r="G438" s="458"/>
      <c r="H438" s="458"/>
      <c r="I438" s="458"/>
    </row>
    <row r="439" spans="1:9" s="280" customFormat="1" ht="11.25">
      <c r="A439" s="458"/>
      <c r="B439" s="458"/>
      <c r="C439" s="458"/>
      <c r="D439" s="458"/>
      <c r="E439" s="458"/>
      <c r="F439" s="458"/>
      <c r="G439" s="458"/>
      <c r="H439" s="458"/>
      <c r="I439" s="458"/>
    </row>
    <row r="440" spans="1:9" s="280" customFormat="1" ht="11.25">
      <c r="A440" s="458"/>
      <c r="B440" s="458"/>
      <c r="C440" s="458"/>
      <c r="D440" s="458"/>
      <c r="E440" s="458"/>
      <c r="F440" s="458"/>
      <c r="G440" s="458"/>
      <c r="H440" s="458"/>
      <c r="I440" s="458"/>
    </row>
    <row r="441" spans="1:9" s="280" customFormat="1" ht="11.25">
      <c r="A441" s="458"/>
      <c r="B441" s="458"/>
      <c r="C441" s="458"/>
      <c r="D441" s="458"/>
      <c r="E441" s="458"/>
      <c r="F441" s="458"/>
      <c r="G441" s="458"/>
      <c r="H441" s="458"/>
      <c r="I441" s="458"/>
    </row>
    <row r="442" spans="1:9" s="280" customFormat="1" ht="11.25">
      <c r="A442" s="458"/>
      <c r="B442" s="458"/>
      <c r="C442" s="458"/>
      <c r="D442" s="458"/>
      <c r="E442" s="458"/>
      <c r="F442" s="458"/>
      <c r="G442" s="458"/>
      <c r="H442" s="458"/>
      <c r="I442" s="458"/>
    </row>
    <row r="443" spans="1:9" s="280" customFormat="1" ht="11.25">
      <c r="A443" s="458"/>
      <c r="B443" s="458"/>
      <c r="C443" s="458"/>
      <c r="D443" s="458"/>
      <c r="E443" s="458"/>
      <c r="F443" s="458"/>
      <c r="G443" s="458"/>
      <c r="H443" s="458"/>
      <c r="I443" s="458"/>
    </row>
    <row r="444" spans="1:9" s="280" customFormat="1" ht="11.25">
      <c r="A444" s="458"/>
      <c r="B444" s="458"/>
      <c r="C444" s="458"/>
      <c r="D444" s="458"/>
      <c r="E444" s="458"/>
      <c r="F444" s="458"/>
      <c r="G444" s="458"/>
      <c r="H444" s="458"/>
      <c r="I444" s="458"/>
    </row>
    <row r="445" spans="1:9" s="280" customFormat="1" ht="11.25">
      <c r="A445" s="458"/>
      <c r="B445" s="458"/>
      <c r="C445" s="458"/>
      <c r="D445" s="458"/>
      <c r="E445" s="458"/>
      <c r="F445" s="458"/>
      <c r="G445" s="458"/>
      <c r="H445" s="458"/>
      <c r="I445" s="458"/>
    </row>
    <row r="446" spans="1:9" s="280" customFormat="1" ht="11.25">
      <c r="A446" s="458"/>
      <c r="B446" s="458"/>
      <c r="C446" s="458"/>
      <c r="D446" s="458"/>
      <c r="E446" s="458"/>
      <c r="F446" s="458"/>
      <c r="G446" s="458"/>
      <c r="H446" s="458"/>
      <c r="I446" s="458"/>
    </row>
    <row r="447" spans="1:9" s="280" customFormat="1" ht="11.25">
      <c r="A447" s="458"/>
      <c r="B447" s="458"/>
      <c r="C447" s="458"/>
      <c r="D447" s="458"/>
      <c r="E447" s="458"/>
      <c r="F447" s="458"/>
      <c r="G447" s="458"/>
      <c r="H447" s="458"/>
      <c r="I447" s="458"/>
    </row>
    <row r="448" spans="1:9" s="280" customFormat="1" ht="11.25">
      <c r="A448" s="458"/>
      <c r="B448" s="458"/>
      <c r="C448" s="458"/>
      <c r="D448" s="458"/>
      <c r="E448" s="458"/>
      <c r="F448" s="458"/>
      <c r="G448" s="458"/>
      <c r="H448" s="458"/>
      <c r="I448" s="458"/>
    </row>
    <row r="449" spans="1:9" s="280" customFormat="1" ht="11.25">
      <c r="A449" s="458"/>
      <c r="B449" s="458"/>
      <c r="C449" s="458"/>
      <c r="D449" s="458"/>
      <c r="E449" s="458"/>
      <c r="F449" s="458"/>
      <c r="G449" s="458"/>
      <c r="H449" s="458"/>
      <c r="I449" s="458"/>
    </row>
    <row r="450" spans="1:9" s="280" customFormat="1" ht="11.25">
      <c r="A450" s="458"/>
      <c r="B450" s="458"/>
      <c r="C450" s="458"/>
      <c r="D450" s="458"/>
      <c r="E450" s="458"/>
      <c r="F450" s="458"/>
      <c r="G450" s="458"/>
      <c r="H450" s="458"/>
      <c r="I450" s="458"/>
    </row>
    <row r="451" spans="1:9" s="280" customFormat="1" ht="11.25">
      <c r="A451" s="458"/>
      <c r="B451" s="458"/>
      <c r="C451" s="458"/>
      <c r="D451" s="458"/>
      <c r="E451" s="458"/>
      <c r="F451" s="458"/>
      <c r="G451" s="458"/>
      <c r="H451" s="458"/>
      <c r="I451" s="458"/>
    </row>
    <row r="452" spans="1:9" s="280" customFormat="1" ht="11.25">
      <c r="A452" s="458"/>
      <c r="B452" s="458"/>
      <c r="C452" s="458"/>
      <c r="D452" s="458"/>
      <c r="E452" s="458"/>
      <c r="F452" s="458"/>
      <c r="G452" s="458"/>
      <c r="H452" s="458"/>
      <c r="I452" s="458"/>
    </row>
    <row r="453" spans="1:9" s="280" customFormat="1" ht="11.25">
      <c r="A453" s="458"/>
      <c r="B453" s="458"/>
      <c r="C453" s="458"/>
      <c r="D453" s="458"/>
      <c r="E453" s="458"/>
      <c r="F453" s="458"/>
      <c r="G453" s="458"/>
      <c r="H453" s="458"/>
      <c r="I453" s="458"/>
    </row>
    <row r="454" spans="1:9" s="280" customFormat="1" ht="11.25">
      <c r="A454" s="458"/>
      <c r="B454" s="458"/>
      <c r="C454" s="458"/>
      <c r="D454" s="458"/>
      <c r="E454" s="458"/>
      <c r="F454" s="458"/>
      <c r="G454" s="458"/>
      <c r="H454" s="458"/>
      <c r="I454" s="458"/>
    </row>
    <row r="455" spans="1:9" s="280" customFormat="1" ht="11.25">
      <c r="A455" s="458"/>
      <c r="B455" s="458"/>
      <c r="C455" s="458"/>
      <c r="D455" s="458"/>
      <c r="E455" s="458"/>
      <c r="F455" s="458"/>
      <c r="G455" s="458"/>
      <c r="H455" s="458"/>
      <c r="I455" s="458"/>
    </row>
    <row r="456" spans="1:9" s="280" customFormat="1" ht="11.25">
      <c r="A456" s="458"/>
      <c r="B456" s="458"/>
      <c r="C456" s="458"/>
      <c r="D456" s="458"/>
      <c r="E456" s="458"/>
      <c r="F456" s="458"/>
      <c r="G456" s="458"/>
      <c r="H456" s="458"/>
      <c r="I456" s="458"/>
    </row>
    <row r="457" spans="1:9" s="280" customFormat="1" ht="11.25">
      <c r="A457" s="458"/>
      <c r="B457" s="458"/>
      <c r="C457" s="458"/>
      <c r="D457" s="458"/>
      <c r="E457" s="458"/>
      <c r="F457" s="458"/>
      <c r="G457" s="458"/>
      <c r="H457" s="458"/>
      <c r="I457" s="458"/>
    </row>
    <row r="458" spans="1:9" s="280" customFormat="1" ht="11.25">
      <c r="A458" s="458"/>
      <c r="B458" s="458"/>
      <c r="C458" s="458"/>
      <c r="D458" s="458"/>
      <c r="E458" s="458"/>
      <c r="F458" s="458"/>
      <c r="G458" s="458"/>
      <c r="H458" s="458"/>
      <c r="I458" s="458"/>
    </row>
    <row r="459" spans="1:9" s="280" customFormat="1" ht="11.25">
      <c r="A459" s="458"/>
      <c r="B459" s="458"/>
      <c r="C459" s="458"/>
      <c r="D459" s="458"/>
      <c r="E459" s="458"/>
      <c r="F459" s="458"/>
      <c r="G459" s="458"/>
      <c r="H459" s="458"/>
      <c r="I459" s="458"/>
    </row>
    <row r="460" spans="1:9" s="280" customFormat="1" ht="11.25">
      <c r="A460" s="458"/>
      <c r="B460" s="458"/>
      <c r="C460" s="458"/>
      <c r="D460" s="458"/>
      <c r="E460" s="458"/>
      <c r="F460" s="458"/>
      <c r="G460" s="458"/>
      <c r="H460" s="458"/>
      <c r="I460" s="458"/>
    </row>
    <row r="461" spans="1:9" s="280" customFormat="1" ht="11.25">
      <c r="A461" s="458"/>
      <c r="B461" s="458"/>
      <c r="C461" s="458"/>
      <c r="D461" s="458"/>
      <c r="E461" s="458"/>
      <c r="F461" s="458"/>
      <c r="G461" s="458"/>
      <c r="H461" s="458"/>
      <c r="I461" s="458"/>
    </row>
    <row r="462" spans="1:9" s="280" customFormat="1" ht="11.25">
      <c r="A462" s="458"/>
      <c r="B462" s="458"/>
      <c r="C462" s="458"/>
      <c r="D462" s="458"/>
      <c r="E462" s="458"/>
      <c r="F462" s="458"/>
      <c r="G462" s="458"/>
      <c r="H462" s="458"/>
      <c r="I462" s="458"/>
    </row>
    <row r="463" spans="1:9" s="280" customFormat="1" ht="11.25">
      <c r="A463" s="458"/>
      <c r="B463" s="458"/>
      <c r="C463" s="458"/>
      <c r="D463" s="458"/>
      <c r="E463" s="458"/>
      <c r="F463" s="458"/>
      <c r="G463" s="458"/>
      <c r="H463" s="458"/>
      <c r="I463" s="458"/>
    </row>
    <row r="464" spans="1:9" s="280" customFormat="1" ht="11.25">
      <c r="A464" s="458"/>
      <c r="B464" s="458"/>
      <c r="C464" s="458"/>
      <c r="D464" s="458"/>
      <c r="E464" s="458"/>
      <c r="F464" s="458"/>
      <c r="G464" s="458"/>
      <c r="H464" s="458"/>
      <c r="I464" s="458"/>
    </row>
    <row r="465" spans="1:9" s="280" customFormat="1" ht="11.25">
      <c r="A465" s="458"/>
      <c r="B465" s="458"/>
      <c r="C465" s="458"/>
      <c r="D465" s="458"/>
      <c r="E465" s="458"/>
      <c r="F465" s="458"/>
      <c r="G465" s="458"/>
      <c r="H465" s="458"/>
      <c r="I465" s="458"/>
    </row>
    <row r="466" spans="1:9" s="280" customFormat="1" ht="11.25">
      <c r="A466" s="458"/>
      <c r="B466" s="458"/>
      <c r="C466" s="458"/>
      <c r="D466" s="458"/>
      <c r="E466" s="458"/>
      <c r="F466" s="458"/>
      <c r="G466" s="458"/>
      <c r="H466" s="458"/>
      <c r="I466" s="458"/>
    </row>
  </sheetData>
  <sheetProtection/>
  <mergeCells count="14">
    <mergeCell ref="A291:B291"/>
    <mergeCell ref="A293:B293"/>
    <mergeCell ref="G1:H1"/>
    <mergeCell ref="B12:B14"/>
    <mergeCell ref="A2:I2"/>
    <mergeCell ref="C9:I9"/>
    <mergeCell ref="C12:I12"/>
    <mergeCell ref="I13:I14"/>
    <mergeCell ref="C13:C14"/>
    <mergeCell ref="D13:D14"/>
    <mergeCell ref="F13:F14"/>
    <mergeCell ref="G13:H13"/>
    <mergeCell ref="A12:A14"/>
    <mergeCell ref="E13:E14"/>
  </mergeCells>
  <printOptions gridLines="1"/>
  <pageMargins left="1.7716535433070868" right="0.03937007874015748" top="0.31496062992125984" bottom="0.31496062992125984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
             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indexed="51"/>
  </sheetPr>
  <dimension ref="A1:I4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226" customWidth="1"/>
    <col min="2" max="2" width="24.28125" style="226" customWidth="1"/>
    <col min="3" max="8" width="8.7109375" style="226" customWidth="1"/>
    <col min="9" max="9" width="7.57421875" style="226" customWidth="1"/>
    <col min="10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732" t="s">
        <v>0</v>
      </c>
      <c r="H1" s="732"/>
      <c r="I1" s="3" t="s">
        <v>1</v>
      </c>
    </row>
    <row r="2" spans="1:9" ht="18" customHeight="1">
      <c r="A2" s="735" t="s">
        <v>2</v>
      </c>
      <c r="B2" s="245"/>
      <c r="C2" s="245"/>
      <c r="D2" s="245"/>
      <c r="E2" s="245"/>
      <c r="F2" s="245"/>
      <c r="G2" s="245"/>
      <c r="H2" s="245"/>
      <c r="I2" s="246"/>
    </row>
    <row r="3" spans="1:9" ht="12.75">
      <c r="A3" s="5" t="s">
        <v>3</v>
      </c>
      <c r="B3" s="8"/>
      <c r="C3" s="9" t="s">
        <v>4</v>
      </c>
      <c r="D3" s="9"/>
      <c r="E3" s="9"/>
      <c r="F3" s="9"/>
      <c r="G3" s="9"/>
      <c r="H3" s="9"/>
      <c r="I3" s="10"/>
    </row>
    <row r="4" spans="1:9" ht="12.75">
      <c r="A4" s="5" t="s">
        <v>5</v>
      </c>
      <c r="B4" s="6"/>
      <c r="C4" s="11"/>
      <c r="D4" s="11"/>
      <c r="E4" s="11"/>
      <c r="F4" s="11"/>
      <c r="G4" s="11"/>
      <c r="H4" s="11"/>
      <c r="I4" s="12"/>
    </row>
    <row r="5" spans="1:9" ht="12.75">
      <c r="A5" s="5" t="s">
        <v>6</v>
      </c>
      <c r="B5" s="6"/>
      <c r="C5" s="9" t="s">
        <v>7</v>
      </c>
      <c r="D5" s="9"/>
      <c r="E5" s="9"/>
      <c r="F5" s="9"/>
      <c r="G5" s="9"/>
      <c r="H5" s="9"/>
      <c r="I5" s="10"/>
    </row>
    <row r="6" spans="1:9" ht="12.75">
      <c r="A6" s="13" t="s">
        <v>8</v>
      </c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 t="s">
        <v>9</v>
      </c>
      <c r="C7" s="14" t="s">
        <v>10</v>
      </c>
      <c r="D7" s="14"/>
      <c r="E7" s="14"/>
      <c r="F7" s="14"/>
      <c r="G7" s="14"/>
      <c r="H7" s="14"/>
      <c r="I7" s="15"/>
    </row>
    <row r="8" spans="1:9" ht="12.75">
      <c r="A8" s="5"/>
      <c r="B8" s="6" t="s">
        <v>11</v>
      </c>
      <c r="C8" s="16"/>
      <c r="D8" s="16"/>
      <c r="E8" s="16"/>
      <c r="F8" s="16"/>
      <c r="G8" s="16"/>
      <c r="H8" s="16"/>
      <c r="I8" s="17"/>
    </row>
    <row r="9" spans="1:9" ht="12.75">
      <c r="A9" s="5"/>
      <c r="B9" s="6" t="s">
        <v>12</v>
      </c>
      <c r="C9" s="14"/>
      <c r="D9" s="14"/>
      <c r="E9" s="14"/>
      <c r="F9" s="14"/>
      <c r="G9" s="14"/>
      <c r="H9" s="14"/>
      <c r="I9" s="15"/>
    </row>
    <row r="10" spans="1:9" ht="12.75">
      <c r="A10" s="5"/>
      <c r="B10" s="6" t="s">
        <v>13</v>
      </c>
      <c r="C10" s="14"/>
      <c r="D10" s="14"/>
      <c r="E10" s="14"/>
      <c r="F10" s="14"/>
      <c r="G10" s="14"/>
      <c r="H10" s="14"/>
      <c r="I10" s="15"/>
    </row>
    <row r="11" spans="1:9" ht="12.75">
      <c r="A11" s="5"/>
      <c r="B11" s="6" t="s">
        <v>14</v>
      </c>
      <c r="C11" s="14"/>
      <c r="D11" s="14"/>
      <c r="E11" s="14"/>
      <c r="F11" s="14"/>
      <c r="G11" s="14"/>
      <c r="H11" s="14"/>
      <c r="I11" s="15"/>
    </row>
    <row r="12" spans="1:9" s="18" customFormat="1" ht="12.75" customHeight="1">
      <c r="A12" s="722" t="s">
        <v>15</v>
      </c>
      <c r="B12" s="733" t="s">
        <v>16</v>
      </c>
      <c r="C12" s="726" t="s">
        <v>17</v>
      </c>
      <c r="D12" s="727"/>
      <c r="E12" s="727"/>
      <c r="F12" s="727"/>
      <c r="G12" s="727"/>
      <c r="H12" s="727"/>
      <c r="I12" s="728"/>
    </row>
    <row r="13" spans="1:9" s="18" customFormat="1" ht="12.75" customHeight="1">
      <c r="A13" s="723"/>
      <c r="B13" s="734"/>
      <c r="C13" s="736" t="s">
        <v>18</v>
      </c>
      <c r="D13" s="737" t="s">
        <v>19</v>
      </c>
      <c r="E13" s="724" t="s">
        <v>20</v>
      </c>
      <c r="F13" s="738" t="s">
        <v>21</v>
      </c>
      <c r="G13" s="739" t="s">
        <v>22</v>
      </c>
      <c r="H13" s="740"/>
      <c r="I13" s="729" t="s">
        <v>23</v>
      </c>
    </row>
    <row r="14" spans="1:9" s="22" customFormat="1" ht="51" thickBot="1">
      <c r="A14" s="723"/>
      <c r="B14" s="734"/>
      <c r="C14" s="736"/>
      <c r="D14" s="737"/>
      <c r="E14" s="725"/>
      <c r="F14" s="738"/>
      <c r="G14" s="20" t="s">
        <v>24</v>
      </c>
      <c r="H14" s="21" t="s">
        <v>25</v>
      </c>
      <c r="I14" s="729"/>
    </row>
    <row r="15" spans="1:9" s="22" customFormat="1" ht="13.5" customHeight="1" thickTop="1">
      <c r="A15" s="23" t="s">
        <v>26</v>
      </c>
      <c r="B15" s="23">
        <v>2</v>
      </c>
      <c r="C15" s="24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8">
        <v>9</v>
      </c>
    </row>
    <row r="16" spans="1:9" s="36" customFormat="1" ht="16.5">
      <c r="A16" s="29"/>
      <c r="B16" s="30" t="s">
        <v>27</v>
      </c>
      <c r="C16" s="31"/>
      <c r="D16" s="32"/>
      <c r="E16" s="32"/>
      <c r="F16" s="32"/>
      <c r="G16" s="33"/>
      <c r="H16" s="34"/>
      <c r="I16" s="35"/>
    </row>
    <row r="17" spans="1:9" s="44" customFormat="1" ht="32.25" customHeight="1" thickBot="1">
      <c r="A17" s="37"/>
      <c r="B17" s="38" t="s">
        <v>28</v>
      </c>
      <c r="C17" s="39">
        <f aca="true" t="shared" si="0" ref="C17:C42">SUM(D17:I17)</f>
        <v>27000</v>
      </c>
      <c r="D17" s="40">
        <f>SUM(D18,D21,D38)</f>
        <v>27000</v>
      </c>
      <c r="E17" s="40">
        <f>SUM(E18,E21,E38)</f>
        <v>0</v>
      </c>
      <c r="F17" s="40">
        <f>SUM(F18,F21,F38)</f>
        <v>0</v>
      </c>
      <c r="G17" s="41">
        <f>SUM(G18,G21,G22,G38)</f>
        <v>0</v>
      </c>
      <c r="H17" s="42">
        <f>SUM(H18,H23,H38)</f>
        <v>0</v>
      </c>
      <c r="I17" s="43">
        <f>SUM(I18,I38)</f>
        <v>0</v>
      </c>
    </row>
    <row r="18" spans="1:9" s="52" customFormat="1" ht="21.75" customHeight="1" thickTop="1">
      <c r="A18" s="45"/>
      <c r="B18" s="46" t="s">
        <v>29</v>
      </c>
      <c r="C18" s="47">
        <f t="shared" si="0"/>
        <v>0</v>
      </c>
      <c r="D18" s="48">
        <f aca="true" t="shared" si="1" ref="D18:I18">SUM(D19:D20)</f>
        <v>0</v>
      </c>
      <c r="E18" s="48">
        <f t="shared" si="1"/>
        <v>0</v>
      </c>
      <c r="F18" s="48">
        <f t="shared" si="1"/>
        <v>0</v>
      </c>
      <c r="G18" s="49">
        <f t="shared" si="1"/>
        <v>0</v>
      </c>
      <c r="H18" s="50">
        <f t="shared" si="1"/>
        <v>0</v>
      </c>
      <c r="I18" s="51">
        <f t="shared" si="1"/>
        <v>0</v>
      </c>
    </row>
    <row r="19" spans="1:9" s="52" customFormat="1" ht="12">
      <c r="A19" s="53"/>
      <c r="B19" s="54" t="s">
        <v>30</v>
      </c>
      <c r="C19" s="55">
        <f t="shared" si="0"/>
        <v>0</v>
      </c>
      <c r="D19" s="56"/>
      <c r="E19" s="56"/>
      <c r="F19" s="56"/>
      <c r="G19" s="57"/>
      <c r="H19" s="58"/>
      <c r="I19" s="59"/>
    </row>
    <row r="20" spans="1:9" s="52" customFormat="1" ht="12">
      <c r="A20" s="53"/>
      <c r="B20" s="54" t="s">
        <v>31</v>
      </c>
      <c r="C20" s="55">
        <f t="shared" si="0"/>
        <v>0</v>
      </c>
      <c r="D20" s="56"/>
      <c r="E20" s="56"/>
      <c r="F20" s="56"/>
      <c r="G20" s="57"/>
      <c r="H20" s="58"/>
      <c r="I20" s="59"/>
    </row>
    <row r="21" spans="1:9" s="66" customFormat="1" ht="24.75" thickBot="1">
      <c r="A21" s="60">
        <v>21700</v>
      </c>
      <c r="B21" s="60" t="s">
        <v>32</v>
      </c>
      <c r="C21" s="61">
        <f t="shared" si="0"/>
        <v>27000</v>
      </c>
      <c r="D21" s="62">
        <v>27000</v>
      </c>
      <c r="E21" s="62"/>
      <c r="F21" s="62"/>
      <c r="G21" s="63"/>
      <c r="H21" s="64" t="s">
        <v>33</v>
      </c>
      <c r="I21" s="65" t="s">
        <v>33</v>
      </c>
    </row>
    <row r="22" spans="1:9" s="66" customFormat="1" ht="36.75" thickTop="1">
      <c r="A22" s="67">
        <v>21190</v>
      </c>
      <c r="B22" s="67" t="s">
        <v>34</v>
      </c>
      <c r="C22" s="68">
        <f t="shared" si="0"/>
        <v>0</v>
      </c>
      <c r="D22" s="69" t="s">
        <v>33</v>
      </c>
      <c r="E22" s="69" t="s">
        <v>33</v>
      </c>
      <c r="F22" s="69" t="s">
        <v>33</v>
      </c>
      <c r="G22" s="70"/>
      <c r="H22" s="71" t="s">
        <v>33</v>
      </c>
      <c r="I22" s="72" t="s">
        <v>33</v>
      </c>
    </row>
    <row r="23" spans="1:9" s="66" customFormat="1" ht="36">
      <c r="A23" s="67">
        <v>21300</v>
      </c>
      <c r="B23" s="67" t="s">
        <v>35</v>
      </c>
      <c r="C23" s="68">
        <f t="shared" si="0"/>
        <v>0</v>
      </c>
      <c r="D23" s="69" t="s">
        <v>33</v>
      </c>
      <c r="E23" s="69" t="s">
        <v>33</v>
      </c>
      <c r="F23" s="69" t="s">
        <v>33</v>
      </c>
      <c r="G23" s="73" t="s">
        <v>33</v>
      </c>
      <c r="H23" s="74">
        <f>SUM(H24,H28,H30,H33)</f>
        <v>0</v>
      </c>
      <c r="I23" s="72" t="s">
        <v>33</v>
      </c>
    </row>
    <row r="24" spans="1:9" s="66" customFormat="1" ht="24">
      <c r="A24" s="75">
        <v>21350</v>
      </c>
      <c r="B24" s="67" t="s">
        <v>36</v>
      </c>
      <c r="C24" s="68">
        <f t="shared" si="0"/>
        <v>0</v>
      </c>
      <c r="D24" s="69" t="s">
        <v>33</v>
      </c>
      <c r="E24" s="69" t="s">
        <v>33</v>
      </c>
      <c r="F24" s="69" t="s">
        <v>33</v>
      </c>
      <c r="G24" s="73" t="s">
        <v>33</v>
      </c>
      <c r="H24" s="74">
        <f>SUM(H25:H27)</f>
        <v>0</v>
      </c>
      <c r="I24" s="72" t="s">
        <v>33</v>
      </c>
    </row>
    <row r="25" spans="1:9" s="52" customFormat="1" ht="12">
      <c r="A25" s="53">
        <v>21351</v>
      </c>
      <c r="B25" s="19" t="s">
        <v>37</v>
      </c>
      <c r="C25" s="55">
        <f t="shared" si="0"/>
        <v>0</v>
      </c>
      <c r="D25" s="76" t="s">
        <v>33</v>
      </c>
      <c r="E25" s="76" t="s">
        <v>33</v>
      </c>
      <c r="F25" s="76" t="s">
        <v>33</v>
      </c>
      <c r="G25" s="77" t="s">
        <v>33</v>
      </c>
      <c r="H25" s="58"/>
      <c r="I25" s="78" t="s">
        <v>33</v>
      </c>
    </row>
    <row r="26" spans="1:9" s="52" customFormat="1" ht="12">
      <c r="A26" s="53">
        <v>21352</v>
      </c>
      <c r="B26" s="19" t="s">
        <v>38</v>
      </c>
      <c r="C26" s="55">
        <f t="shared" si="0"/>
        <v>0</v>
      </c>
      <c r="D26" s="76" t="s">
        <v>33</v>
      </c>
      <c r="E26" s="76" t="s">
        <v>33</v>
      </c>
      <c r="F26" s="76" t="s">
        <v>33</v>
      </c>
      <c r="G26" s="77" t="s">
        <v>33</v>
      </c>
      <c r="H26" s="58"/>
      <c r="I26" s="78" t="s">
        <v>33</v>
      </c>
    </row>
    <row r="27" spans="1:9" s="52" customFormat="1" ht="24">
      <c r="A27" s="53">
        <v>21359</v>
      </c>
      <c r="B27" s="19" t="s">
        <v>39</v>
      </c>
      <c r="C27" s="55">
        <f t="shared" si="0"/>
        <v>0</v>
      </c>
      <c r="D27" s="76" t="s">
        <v>33</v>
      </c>
      <c r="E27" s="76" t="s">
        <v>33</v>
      </c>
      <c r="F27" s="76" t="s">
        <v>33</v>
      </c>
      <c r="G27" s="77" t="s">
        <v>33</v>
      </c>
      <c r="H27" s="58"/>
      <c r="I27" s="78" t="s">
        <v>33</v>
      </c>
    </row>
    <row r="28" spans="1:9" s="66" customFormat="1" ht="36">
      <c r="A28" s="75">
        <v>21370</v>
      </c>
      <c r="B28" s="67" t="s">
        <v>40</v>
      </c>
      <c r="C28" s="68">
        <f t="shared" si="0"/>
        <v>0</v>
      </c>
      <c r="D28" s="69" t="s">
        <v>33</v>
      </c>
      <c r="E28" s="69" t="s">
        <v>33</v>
      </c>
      <c r="F28" s="69" t="s">
        <v>33</v>
      </c>
      <c r="G28" s="73" t="s">
        <v>33</v>
      </c>
      <c r="H28" s="74">
        <f>SUM(H29)</f>
        <v>0</v>
      </c>
      <c r="I28" s="72" t="s">
        <v>33</v>
      </c>
    </row>
    <row r="29" spans="1:9" s="52" customFormat="1" ht="36">
      <c r="A29" s="54">
        <v>21379</v>
      </c>
      <c r="B29" s="19" t="s">
        <v>41</v>
      </c>
      <c r="C29" s="55">
        <f t="shared" si="0"/>
        <v>0</v>
      </c>
      <c r="D29" s="76" t="s">
        <v>33</v>
      </c>
      <c r="E29" s="76" t="s">
        <v>33</v>
      </c>
      <c r="F29" s="76" t="s">
        <v>33</v>
      </c>
      <c r="G29" s="77" t="s">
        <v>33</v>
      </c>
      <c r="H29" s="58"/>
      <c r="I29" s="78" t="s">
        <v>33</v>
      </c>
    </row>
    <row r="30" spans="1:9" s="66" customFormat="1" ht="12">
      <c r="A30" s="75">
        <v>21380</v>
      </c>
      <c r="B30" s="67" t="s">
        <v>42</v>
      </c>
      <c r="C30" s="68">
        <f t="shared" si="0"/>
        <v>0</v>
      </c>
      <c r="D30" s="69" t="s">
        <v>33</v>
      </c>
      <c r="E30" s="69" t="s">
        <v>33</v>
      </c>
      <c r="F30" s="69" t="s">
        <v>33</v>
      </c>
      <c r="G30" s="73" t="s">
        <v>33</v>
      </c>
      <c r="H30" s="74">
        <f>SUM(H31:H32)</f>
        <v>0</v>
      </c>
      <c r="I30" s="72" t="s">
        <v>33</v>
      </c>
    </row>
    <row r="31" spans="1:9" s="52" customFormat="1" ht="12">
      <c r="A31" s="54">
        <v>21381</v>
      </c>
      <c r="B31" s="19" t="s">
        <v>43</v>
      </c>
      <c r="C31" s="55">
        <f t="shared" si="0"/>
        <v>0</v>
      </c>
      <c r="D31" s="76" t="s">
        <v>33</v>
      </c>
      <c r="E31" s="76" t="s">
        <v>33</v>
      </c>
      <c r="F31" s="76" t="s">
        <v>33</v>
      </c>
      <c r="G31" s="77" t="s">
        <v>33</v>
      </c>
      <c r="H31" s="58"/>
      <c r="I31" s="78" t="s">
        <v>33</v>
      </c>
    </row>
    <row r="32" spans="1:9" s="52" customFormat="1" ht="24">
      <c r="A32" s="54">
        <v>21383</v>
      </c>
      <c r="B32" s="19" t="s">
        <v>44</v>
      </c>
      <c r="C32" s="55">
        <f t="shared" si="0"/>
        <v>0</v>
      </c>
      <c r="D32" s="76" t="s">
        <v>33</v>
      </c>
      <c r="E32" s="76" t="s">
        <v>33</v>
      </c>
      <c r="F32" s="76" t="s">
        <v>33</v>
      </c>
      <c r="G32" s="77" t="s">
        <v>33</v>
      </c>
      <c r="H32" s="58"/>
      <c r="I32" s="78" t="s">
        <v>33</v>
      </c>
    </row>
    <row r="33" spans="1:9" s="66" customFormat="1" ht="36">
      <c r="A33" s="75">
        <v>21390</v>
      </c>
      <c r="B33" s="67" t="s">
        <v>45</v>
      </c>
      <c r="C33" s="68">
        <f t="shared" si="0"/>
        <v>0</v>
      </c>
      <c r="D33" s="69" t="s">
        <v>33</v>
      </c>
      <c r="E33" s="69" t="s">
        <v>33</v>
      </c>
      <c r="F33" s="69" t="s">
        <v>33</v>
      </c>
      <c r="G33" s="73" t="s">
        <v>33</v>
      </c>
      <c r="H33" s="74">
        <f>SUM(H34:H37)</f>
        <v>0</v>
      </c>
      <c r="I33" s="72" t="s">
        <v>33</v>
      </c>
    </row>
    <row r="34" spans="1:9" s="52" customFormat="1" ht="24">
      <c r="A34" s="54">
        <v>21391</v>
      </c>
      <c r="B34" s="19" t="s">
        <v>46</v>
      </c>
      <c r="C34" s="55">
        <f t="shared" si="0"/>
        <v>0</v>
      </c>
      <c r="D34" s="76" t="s">
        <v>33</v>
      </c>
      <c r="E34" s="76" t="s">
        <v>33</v>
      </c>
      <c r="F34" s="76" t="s">
        <v>33</v>
      </c>
      <c r="G34" s="77" t="s">
        <v>33</v>
      </c>
      <c r="H34" s="58"/>
      <c r="I34" s="78" t="s">
        <v>33</v>
      </c>
    </row>
    <row r="35" spans="1:9" s="52" customFormat="1" ht="12">
      <c r="A35" s="54">
        <v>21393</v>
      </c>
      <c r="B35" s="19" t="s">
        <v>47</v>
      </c>
      <c r="C35" s="55">
        <f t="shared" si="0"/>
        <v>0</v>
      </c>
      <c r="D35" s="76" t="s">
        <v>33</v>
      </c>
      <c r="E35" s="76" t="s">
        <v>33</v>
      </c>
      <c r="F35" s="76" t="s">
        <v>33</v>
      </c>
      <c r="G35" s="77" t="s">
        <v>33</v>
      </c>
      <c r="H35" s="58"/>
      <c r="I35" s="78" t="s">
        <v>33</v>
      </c>
    </row>
    <row r="36" spans="1:9" s="52" customFormat="1" ht="24">
      <c r="A36" s="54">
        <v>21395</v>
      </c>
      <c r="B36" s="19" t="s">
        <v>48</v>
      </c>
      <c r="C36" s="55">
        <f t="shared" si="0"/>
        <v>0</v>
      </c>
      <c r="D36" s="76" t="s">
        <v>33</v>
      </c>
      <c r="E36" s="76" t="s">
        <v>33</v>
      </c>
      <c r="F36" s="76" t="s">
        <v>33</v>
      </c>
      <c r="G36" s="77" t="s">
        <v>33</v>
      </c>
      <c r="H36" s="58"/>
      <c r="I36" s="78" t="s">
        <v>33</v>
      </c>
    </row>
    <row r="37" spans="1:9" s="52" customFormat="1" ht="24">
      <c r="A37" s="54">
        <v>21399</v>
      </c>
      <c r="B37" s="19" t="s">
        <v>49</v>
      </c>
      <c r="C37" s="55">
        <f t="shared" si="0"/>
        <v>0</v>
      </c>
      <c r="D37" s="76" t="s">
        <v>33</v>
      </c>
      <c r="E37" s="76" t="s">
        <v>33</v>
      </c>
      <c r="F37" s="76" t="s">
        <v>33</v>
      </c>
      <c r="G37" s="77" t="s">
        <v>33</v>
      </c>
      <c r="H37" s="58"/>
      <c r="I37" s="78" t="s">
        <v>33</v>
      </c>
    </row>
    <row r="38" spans="1:9" s="66" customFormat="1" ht="36">
      <c r="A38" s="75">
        <v>21420</v>
      </c>
      <c r="B38" s="67" t="s">
        <v>50</v>
      </c>
      <c r="C38" s="68">
        <f t="shared" si="0"/>
        <v>0</v>
      </c>
      <c r="D38" s="69">
        <f aca="true" t="shared" si="2" ref="D38:I38">SUM(D39)</f>
        <v>0</v>
      </c>
      <c r="E38" s="69">
        <f t="shared" si="2"/>
        <v>0</v>
      </c>
      <c r="F38" s="69">
        <f t="shared" si="2"/>
        <v>0</v>
      </c>
      <c r="G38" s="79">
        <f t="shared" si="2"/>
        <v>0</v>
      </c>
      <c r="H38" s="80">
        <f t="shared" si="2"/>
        <v>0</v>
      </c>
      <c r="I38" s="81">
        <f t="shared" si="2"/>
        <v>0</v>
      </c>
    </row>
    <row r="39" spans="1:9" s="52" customFormat="1" ht="36">
      <c r="A39" s="53">
        <v>21422</v>
      </c>
      <c r="B39" s="19" t="s">
        <v>51</v>
      </c>
      <c r="C39" s="55">
        <f t="shared" si="0"/>
        <v>0</v>
      </c>
      <c r="D39" s="76">
        <f aca="true" t="shared" si="3" ref="D39:I39">SUM(D40:D42)</f>
        <v>0</v>
      </c>
      <c r="E39" s="76">
        <f t="shared" si="3"/>
        <v>0</v>
      </c>
      <c r="F39" s="76">
        <f t="shared" si="3"/>
        <v>0</v>
      </c>
      <c r="G39" s="82">
        <f t="shared" si="3"/>
        <v>0</v>
      </c>
      <c r="H39" s="83">
        <f t="shared" si="3"/>
        <v>0</v>
      </c>
      <c r="I39" s="84">
        <f t="shared" si="3"/>
        <v>0</v>
      </c>
    </row>
    <row r="40" spans="1:9" s="52" customFormat="1" ht="12">
      <c r="A40" s="53"/>
      <c r="B40" s="85" t="s">
        <v>52</v>
      </c>
      <c r="C40" s="55">
        <f t="shared" si="0"/>
        <v>0</v>
      </c>
      <c r="D40" s="86"/>
      <c r="E40" s="86"/>
      <c r="F40" s="86"/>
      <c r="G40" s="87"/>
      <c r="H40" s="88"/>
      <c r="I40" s="59"/>
    </row>
    <row r="41" spans="1:9" s="52" customFormat="1" ht="12">
      <c r="A41" s="53"/>
      <c r="B41" s="85" t="s">
        <v>52</v>
      </c>
      <c r="C41" s="55">
        <f t="shared" si="0"/>
        <v>0</v>
      </c>
      <c r="D41" s="86"/>
      <c r="E41" s="86"/>
      <c r="F41" s="86"/>
      <c r="G41" s="87"/>
      <c r="H41" s="88"/>
      <c r="I41" s="59"/>
    </row>
    <row r="42" spans="1:9" s="52" customFormat="1" ht="12">
      <c r="A42" s="53"/>
      <c r="B42" s="85" t="s">
        <v>52</v>
      </c>
      <c r="C42" s="55">
        <f t="shared" si="0"/>
        <v>0</v>
      </c>
      <c r="D42" s="86"/>
      <c r="E42" s="86"/>
      <c r="F42" s="86"/>
      <c r="G42" s="87"/>
      <c r="H42" s="88"/>
      <c r="I42" s="59"/>
    </row>
    <row r="43" spans="1:9" s="36" customFormat="1" ht="16.5">
      <c r="A43" s="89"/>
      <c r="B43" s="90" t="s">
        <v>53</v>
      </c>
      <c r="C43" s="91"/>
      <c r="D43" s="92"/>
      <c r="E43" s="92"/>
      <c r="F43" s="92"/>
      <c r="G43" s="93"/>
      <c r="H43" s="94"/>
      <c r="I43" s="95"/>
    </row>
    <row r="44" spans="1:9" s="44" customFormat="1" ht="16.5" thickBot="1">
      <c r="A44" s="96"/>
      <c r="B44" s="37" t="s">
        <v>54</v>
      </c>
      <c r="C44" s="39">
        <f aca="true" t="shared" si="4" ref="C44:C107">SUM(D44:I44)</f>
        <v>27000</v>
      </c>
      <c r="D44" s="40">
        <f aca="true" t="shared" si="5" ref="D44:I44">SUM(D45,D286)</f>
        <v>27000</v>
      </c>
      <c r="E44" s="40">
        <f t="shared" si="5"/>
        <v>0</v>
      </c>
      <c r="F44" s="40">
        <f t="shared" si="5"/>
        <v>0</v>
      </c>
      <c r="G44" s="41">
        <f t="shared" si="5"/>
        <v>0</v>
      </c>
      <c r="H44" s="42">
        <f t="shared" si="5"/>
        <v>0</v>
      </c>
      <c r="I44" s="43">
        <f t="shared" si="5"/>
        <v>0</v>
      </c>
    </row>
    <row r="45" spans="1:9" s="44" customFormat="1" ht="36.75" thickTop="1">
      <c r="A45" s="97"/>
      <c r="B45" s="29" t="s">
        <v>55</v>
      </c>
      <c r="C45" s="98">
        <f t="shared" si="4"/>
        <v>27000</v>
      </c>
      <c r="D45" s="99">
        <f aca="true" t="shared" si="6" ref="D45:I45">SUM(D46,D183)</f>
        <v>27000</v>
      </c>
      <c r="E45" s="99">
        <f t="shared" si="6"/>
        <v>0</v>
      </c>
      <c r="F45" s="99">
        <f t="shared" si="6"/>
        <v>0</v>
      </c>
      <c r="G45" s="100">
        <f t="shared" si="6"/>
        <v>0</v>
      </c>
      <c r="H45" s="101">
        <f t="shared" si="6"/>
        <v>0</v>
      </c>
      <c r="I45" s="102">
        <f t="shared" si="6"/>
        <v>0</v>
      </c>
    </row>
    <row r="46" spans="1:9" s="44" customFormat="1" ht="24">
      <c r="A46" s="97"/>
      <c r="B46" s="29" t="s">
        <v>56</v>
      </c>
      <c r="C46" s="98">
        <f t="shared" si="4"/>
        <v>27000</v>
      </c>
      <c r="D46" s="99">
        <f aca="true" t="shared" si="7" ref="D46:I46">SUM(D47,D71,D169,D176)</f>
        <v>27000</v>
      </c>
      <c r="E46" s="99">
        <f t="shared" si="7"/>
        <v>0</v>
      </c>
      <c r="F46" s="99">
        <f t="shared" si="7"/>
        <v>0</v>
      </c>
      <c r="G46" s="100">
        <f t="shared" si="7"/>
        <v>0</v>
      </c>
      <c r="H46" s="101">
        <f t="shared" si="7"/>
        <v>0</v>
      </c>
      <c r="I46" s="102">
        <f t="shared" si="7"/>
        <v>0</v>
      </c>
    </row>
    <row r="47" spans="1:9" s="66" customFormat="1" ht="12">
      <c r="A47" s="103">
        <v>1000</v>
      </c>
      <c r="B47" s="103" t="s">
        <v>57</v>
      </c>
      <c r="C47" s="104">
        <f t="shared" si="4"/>
        <v>0</v>
      </c>
      <c r="D47" s="105">
        <f aca="true" t="shared" si="8" ref="D47:I47">SUM(D48,D63)</f>
        <v>0</v>
      </c>
      <c r="E47" s="105">
        <f t="shared" si="8"/>
        <v>0</v>
      </c>
      <c r="F47" s="105">
        <f t="shared" si="8"/>
        <v>0</v>
      </c>
      <c r="G47" s="106">
        <f t="shared" si="8"/>
        <v>0</v>
      </c>
      <c r="H47" s="107">
        <f t="shared" si="8"/>
        <v>0</v>
      </c>
      <c r="I47" s="108">
        <f t="shared" si="8"/>
        <v>0</v>
      </c>
    </row>
    <row r="48" spans="1:9" s="52" customFormat="1" ht="12">
      <c r="A48" s="67">
        <v>1100</v>
      </c>
      <c r="B48" s="109" t="s">
        <v>58</v>
      </c>
      <c r="C48" s="68">
        <f t="shared" si="4"/>
        <v>0</v>
      </c>
      <c r="D48" s="110">
        <f aca="true" t="shared" si="9" ref="D48:I48">SUM(D49,D53,D61,D62)</f>
        <v>0</v>
      </c>
      <c r="E48" s="110">
        <f t="shared" si="9"/>
        <v>0</v>
      </c>
      <c r="F48" s="110">
        <f t="shared" si="9"/>
        <v>0</v>
      </c>
      <c r="G48" s="110">
        <f t="shared" si="9"/>
        <v>0</v>
      </c>
      <c r="H48" s="110">
        <f t="shared" si="9"/>
        <v>0</v>
      </c>
      <c r="I48" s="111">
        <f t="shared" si="9"/>
        <v>0</v>
      </c>
    </row>
    <row r="49" spans="1:9" s="119" customFormat="1" ht="12">
      <c r="A49" s="112">
        <v>1110</v>
      </c>
      <c r="B49" s="113" t="s">
        <v>59</v>
      </c>
      <c r="C49" s="114">
        <f t="shared" si="4"/>
        <v>0</v>
      </c>
      <c r="D49" s="115">
        <f aca="true" t="shared" si="10" ref="D49:I49">SUM(D50:D52)</f>
        <v>0</v>
      </c>
      <c r="E49" s="115">
        <f t="shared" si="10"/>
        <v>0</v>
      </c>
      <c r="F49" s="115">
        <f t="shared" si="10"/>
        <v>0</v>
      </c>
      <c r="G49" s="116">
        <f t="shared" si="10"/>
        <v>0</v>
      </c>
      <c r="H49" s="117">
        <f t="shared" si="10"/>
        <v>0</v>
      </c>
      <c r="I49" s="118">
        <f t="shared" si="10"/>
        <v>0</v>
      </c>
    </row>
    <row r="50" spans="1:9" s="119" customFormat="1" ht="12">
      <c r="A50" s="54">
        <v>1111</v>
      </c>
      <c r="B50" s="19" t="s">
        <v>60</v>
      </c>
      <c r="C50" s="55">
        <f t="shared" si="4"/>
        <v>0</v>
      </c>
      <c r="D50" s="56"/>
      <c r="E50" s="56"/>
      <c r="F50" s="56"/>
      <c r="G50" s="57"/>
      <c r="H50" s="58"/>
      <c r="I50" s="59"/>
    </row>
    <row r="51" spans="1:9" s="119" customFormat="1" ht="36">
      <c r="A51" s="54">
        <v>1112</v>
      </c>
      <c r="B51" s="19" t="s">
        <v>61</v>
      </c>
      <c r="C51" s="55">
        <f t="shared" si="4"/>
        <v>0</v>
      </c>
      <c r="D51" s="56"/>
      <c r="E51" s="56"/>
      <c r="F51" s="56"/>
      <c r="G51" s="57"/>
      <c r="H51" s="58"/>
      <c r="I51" s="59"/>
    </row>
    <row r="52" spans="1:9" s="119" customFormat="1" ht="13.5" customHeight="1">
      <c r="A52" s="54">
        <v>1119</v>
      </c>
      <c r="B52" s="19" t="s">
        <v>62</v>
      </c>
      <c r="C52" s="55">
        <f t="shared" si="4"/>
        <v>0</v>
      </c>
      <c r="D52" s="56"/>
      <c r="E52" s="56"/>
      <c r="F52" s="56"/>
      <c r="G52" s="57"/>
      <c r="H52" s="58"/>
      <c r="I52" s="59"/>
    </row>
    <row r="53" spans="1:9" s="119" customFormat="1" ht="12">
      <c r="A53" s="112">
        <v>1140</v>
      </c>
      <c r="B53" s="113" t="s">
        <v>63</v>
      </c>
      <c r="C53" s="114">
        <f t="shared" si="4"/>
        <v>0</v>
      </c>
      <c r="D53" s="115">
        <f aca="true" t="shared" si="11" ref="D53:I53">SUM(D54:D60)</f>
        <v>0</v>
      </c>
      <c r="E53" s="115">
        <f t="shared" si="11"/>
        <v>0</v>
      </c>
      <c r="F53" s="115">
        <f t="shared" si="11"/>
        <v>0</v>
      </c>
      <c r="G53" s="116">
        <f t="shared" si="11"/>
        <v>0</v>
      </c>
      <c r="H53" s="117">
        <f t="shared" si="11"/>
        <v>0</v>
      </c>
      <c r="I53" s="118">
        <f t="shared" si="11"/>
        <v>0</v>
      </c>
    </row>
    <row r="54" spans="1:9" s="119" customFormat="1" ht="12">
      <c r="A54" s="54">
        <v>1141</v>
      </c>
      <c r="B54" s="19" t="s">
        <v>64</v>
      </c>
      <c r="C54" s="55">
        <f t="shared" si="4"/>
        <v>0</v>
      </c>
      <c r="D54" s="56"/>
      <c r="E54" s="56"/>
      <c r="F54" s="56"/>
      <c r="G54" s="57"/>
      <c r="H54" s="58"/>
      <c r="I54" s="59"/>
    </row>
    <row r="55" spans="1:9" s="119" customFormat="1" ht="12">
      <c r="A55" s="54">
        <v>1142</v>
      </c>
      <c r="B55" s="19" t="s">
        <v>65</v>
      </c>
      <c r="C55" s="55">
        <f t="shared" si="4"/>
        <v>0</v>
      </c>
      <c r="D55" s="56"/>
      <c r="E55" s="56"/>
      <c r="F55" s="56"/>
      <c r="G55" s="57"/>
      <c r="H55" s="58"/>
      <c r="I55" s="59"/>
    </row>
    <row r="56" spans="1:9" s="119" customFormat="1" ht="24">
      <c r="A56" s="54">
        <v>1145</v>
      </c>
      <c r="B56" s="19" t="s">
        <v>66</v>
      </c>
      <c r="C56" s="55">
        <f t="shared" si="4"/>
        <v>0</v>
      </c>
      <c r="D56" s="56"/>
      <c r="E56" s="56"/>
      <c r="F56" s="56"/>
      <c r="G56" s="57"/>
      <c r="H56" s="58"/>
      <c r="I56" s="59"/>
    </row>
    <row r="57" spans="1:9" s="119" customFormat="1" ht="27.75" customHeight="1">
      <c r="A57" s="54">
        <v>1146</v>
      </c>
      <c r="B57" s="19" t="s">
        <v>67</v>
      </c>
      <c r="C57" s="55">
        <f t="shared" si="4"/>
        <v>0</v>
      </c>
      <c r="D57" s="56"/>
      <c r="E57" s="56"/>
      <c r="F57" s="56"/>
      <c r="G57" s="57"/>
      <c r="H57" s="58"/>
      <c r="I57" s="59"/>
    </row>
    <row r="58" spans="1:9" s="119" customFormat="1" ht="12">
      <c r="A58" s="54">
        <v>1147</v>
      </c>
      <c r="B58" s="19" t="s">
        <v>68</v>
      </c>
      <c r="C58" s="55">
        <f t="shared" si="4"/>
        <v>0</v>
      </c>
      <c r="D58" s="56"/>
      <c r="E58" s="56"/>
      <c r="F58" s="56"/>
      <c r="G58" s="57"/>
      <c r="H58" s="58"/>
      <c r="I58" s="59"/>
    </row>
    <row r="59" spans="1:9" s="119" customFormat="1" ht="24">
      <c r="A59" s="54">
        <v>1148</v>
      </c>
      <c r="B59" s="19" t="s">
        <v>69</v>
      </c>
      <c r="C59" s="55">
        <f t="shared" si="4"/>
        <v>0</v>
      </c>
      <c r="D59" s="56"/>
      <c r="E59" s="56"/>
      <c r="F59" s="56"/>
      <c r="G59" s="57"/>
      <c r="H59" s="58"/>
      <c r="I59" s="59"/>
    </row>
    <row r="60" spans="1:9" s="119" customFormat="1" ht="24">
      <c r="A60" s="54">
        <v>1149</v>
      </c>
      <c r="B60" s="19" t="s">
        <v>70</v>
      </c>
      <c r="C60" s="55">
        <f t="shared" si="4"/>
        <v>0</v>
      </c>
      <c r="D60" s="56"/>
      <c r="E60" s="56"/>
      <c r="F60" s="56"/>
      <c r="G60" s="57"/>
      <c r="H60" s="58"/>
      <c r="I60" s="59"/>
    </row>
    <row r="61" spans="1:9" s="119" customFormat="1" ht="36">
      <c r="A61" s="112">
        <v>1150</v>
      </c>
      <c r="B61" s="113" t="s">
        <v>71</v>
      </c>
      <c r="C61" s="114">
        <f t="shared" si="4"/>
        <v>0</v>
      </c>
      <c r="D61" s="120"/>
      <c r="E61" s="120"/>
      <c r="F61" s="120"/>
      <c r="G61" s="121"/>
      <c r="H61" s="122"/>
      <c r="I61" s="123"/>
    </row>
    <row r="62" spans="1:9" s="119" customFormat="1" ht="24">
      <c r="A62" s="112">
        <v>1170</v>
      </c>
      <c r="B62" s="113" t="s">
        <v>72</v>
      </c>
      <c r="C62" s="114">
        <f t="shared" si="4"/>
        <v>0</v>
      </c>
      <c r="D62" s="120"/>
      <c r="E62" s="120"/>
      <c r="F62" s="120"/>
      <c r="G62" s="121"/>
      <c r="H62" s="122"/>
      <c r="I62" s="123"/>
    </row>
    <row r="63" spans="1:9" s="52" customFormat="1" ht="36">
      <c r="A63" s="67">
        <v>1200</v>
      </c>
      <c r="B63" s="109" t="s">
        <v>73</v>
      </c>
      <c r="C63" s="68">
        <f t="shared" si="4"/>
        <v>0</v>
      </c>
      <c r="D63" s="110">
        <f aca="true" t="shared" si="12" ref="D63:I63">SUM(D64:D65)</f>
        <v>0</v>
      </c>
      <c r="E63" s="110">
        <f t="shared" si="12"/>
        <v>0</v>
      </c>
      <c r="F63" s="110">
        <f t="shared" si="12"/>
        <v>0</v>
      </c>
      <c r="G63" s="124">
        <f t="shared" si="12"/>
        <v>0</v>
      </c>
      <c r="H63" s="74">
        <f t="shared" si="12"/>
        <v>0</v>
      </c>
      <c r="I63" s="111">
        <f t="shared" si="12"/>
        <v>0</v>
      </c>
    </row>
    <row r="64" spans="1:9" s="52" customFormat="1" ht="24">
      <c r="A64" s="112">
        <v>1210</v>
      </c>
      <c r="B64" s="113" t="s">
        <v>74</v>
      </c>
      <c r="C64" s="114">
        <f t="shared" si="4"/>
        <v>0</v>
      </c>
      <c r="D64" s="120"/>
      <c r="E64" s="120"/>
      <c r="F64" s="120"/>
      <c r="G64" s="121"/>
      <c r="H64" s="122"/>
      <c r="I64" s="123"/>
    </row>
    <row r="65" spans="1:9" s="52" customFormat="1" ht="24">
      <c r="A65" s="112">
        <v>1220</v>
      </c>
      <c r="B65" s="113" t="s">
        <v>75</v>
      </c>
      <c r="C65" s="114">
        <f t="shared" si="4"/>
        <v>0</v>
      </c>
      <c r="D65" s="115">
        <f aca="true" t="shared" si="13" ref="D65:I65">SUM(D66:D70)</f>
        <v>0</v>
      </c>
      <c r="E65" s="115">
        <f t="shared" si="13"/>
        <v>0</v>
      </c>
      <c r="F65" s="115">
        <f t="shared" si="13"/>
        <v>0</v>
      </c>
      <c r="G65" s="116">
        <f t="shared" si="13"/>
        <v>0</v>
      </c>
      <c r="H65" s="117">
        <f t="shared" si="13"/>
        <v>0</v>
      </c>
      <c r="I65" s="118">
        <f t="shared" si="13"/>
        <v>0</v>
      </c>
    </row>
    <row r="66" spans="1:9" s="52" customFormat="1" ht="24">
      <c r="A66" s="54">
        <v>1221</v>
      </c>
      <c r="B66" s="19" t="s">
        <v>76</v>
      </c>
      <c r="C66" s="55">
        <f t="shared" si="4"/>
        <v>0</v>
      </c>
      <c r="D66" s="56"/>
      <c r="E66" s="56"/>
      <c r="F66" s="56"/>
      <c r="G66" s="57"/>
      <c r="H66" s="58"/>
      <c r="I66" s="59"/>
    </row>
    <row r="67" spans="1:9" s="52" customFormat="1" ht="12">
      <c r="A67" s="54">
        <v>1223</v>
      </c>
      <c r="B67" s="19" t="s">
        <v>77</v>
      </c>
      <c r="C67" s="55">
        <f t="shared" si="4"/>
        <v>0</v>
      </c>
      <c r="D67" s="56"/>
      <c r="E67" s="56"/>
      <c r="F67" s="56"/>
      <c r="G67" s="57"/>
      <c r="H67" s="58"/>
      <c r="I67" s="59"/>
    </row>
    <row r="68" spans="1:9" s="52" customFormat="1" ht="36">
      <c r="A68" s="54">
        <v>1227</v>
      </c>
      <c r="B68" s="19" t="s">
        <v>78</v>
      </c>
      <c r="C68" s="55">
        <f t="shared" si="4"/>
        <v>0</v>
      </c>
      <c r="D68" s="56"/>
      <c r="E68" s="56"/>
      <c r="F68" s="56"/>
      <c r="G68" s="57"/>
      <c r="H68" s="58"/>
      <c r="I68" s="59"/>
    </row>
    <row r="69" spans="1:9" s="52" customFormat="1" ht="60">
      <c r="A69" s="54">
        <v>1228</v>
      </c>
      <c r="B69" s="19" t="s">
        <v>79</v>
      </c>
      <c r="C69" s="55">
        <f t="shared" si="4"/>
        <v>0</v>
      </c>
      <c r="D69" s="56"/>
      <c r="E69" s="56"/>
      <c r="F69" s="56"/>
      <c r="G69" s="57"/>
      <c r="H69" s="58"/>
      <c r="I69" s="59"/>
    </row>
    <row r="70" spans="1:9" s="52" customFormat="1" ht="36">
      <c r="A70" s="54">
        <v>1229</v>
      </c>
      <c r="B70" s="19" t="s">
        <v>80</v>
      </c>
      <c r="C70" s="55">
        <f t="shared" si="4"/>
        <v>0</v>
      </c>
      <c r="D70" s="56"/>
      <c r="E70" s="56"/>
      <c r="F70" s="56"/>
      <c r="G70" s="57"/>
      <c r="H70" s="58"/>
      <c r="I70" s="59"/>
    </row>
    <row r="71" spans="1:9" s="52" customFormat="1" ht="15" customHeight="1">
      <c r="A71" s="103">
        <v>2000</v>
      </c>
      <c r="B71" s="103" t="s">
        <v>81</v>
      </c>
      <c r="C71" s="104">
        <f t="shared" si="4"/>
        <v>27000</v>
      </c>
      <c r="D71" s="105">
        <f aca="true" t="shared" si="14" ref="D71:I71">SUM(D72,D79,D123,D158,D162,D168)</f>
        <v>27000</v>
      </c>
      <c r="E71" s="105">
        <f t="shared" si="14"/>
        <v>0</v>
      </c>
      <c r="F71" s="105">
        <f t="shared" si="14"/>
        <v>0</v>
      </c>
      <c r="G71" s="105">
        <f t="shared" si="14"/>
        <v>0</v>
      </c>
      <c r="H71" s="105">
        <f t="shared" si="14"/>
        <v>0</v>
      </c>
      <c r="I71" s="108">
        <f t="shared" si="14"/>
        <v>0</v>
      </c>
    </row>
    <row r="72" spans="1:9" s="52" customFormat="1" ht="24">
      <c r="A72" s="67">
        <v>2100</v>
      </c>
      <c r="B72" s="109" t="s">
        <v>82</v>
      </c>
      <c r="C72" s="68">
        <f t="shared" si="4"/>
        <v>0</v>
      </c>
      <c r="D72" s="110">
        <f aca="true" t="shared" si="15" ref="D72:I72">SUM(D73,D76)</f>
        <v>0</v>
      </c>
      <c r="E72" s="110">
        <f t="shared" si="15"/>
        <v>0</v>
      </c>
      <c r="F72" s="110">
        <f t="shared" si="15"/>
        <v>0</v>
      </c>
      <c r="G72" s="124">
        <f t="shared" si="15"/>
        <v>0</v>
      </c>
      <c r="H72" s="74">
        <f t="shared" si="15"/>
        <v>0</v>
      </c>
      <c r="I72" s="111">
        <f t="shared" si="15"/>
        <v>0</v>
      </c>
    </row>
    <row r="73" spans="1:9" s="119" customFormat="1" ht="24">
      <c r="A73" s="112">
        <v>2110</v>
      </c>
      <c r="B73" s="113" t="s">
        <v>83</v>
      </c>
      <c r="C73" s="114">
        <f t="shared" si="4"/>
        <v>0</v>
      </c>
      <c r="D73" s="115">
        <f aca="true" t="shared" si="16" ref="D73:I73">SUM(D74:D75)</f>
        <v>0</v>
      </c>
      <c r="E73" s="115">
        <f t="shared" si="16"/>
        <v>0</v>
      </c>
      <c r="F73" s="115">
        <f t="shared" si="16"/>
        <v>0</v>
      </c>
      <c r="G73" s="116">
        <f t="shared" si="16"/>
        <v>0</v>
      </c>
      <c r="H73" s="117">
        <f t="shared" si="16"/>
        <v>0</v>
      </c>
      <c r="I73" s="118">
        <f t="shared" si="16"/>
        <v>0</v>
      </c>
    </row>
    <row r="74" spans="1:9" s="119" customFormat="1" ht="12">
      <c r="A74" s="54">
        <v>2111</v>
      </c>
      <c r="B74" s="19" t="s">
        <v>84</v>
      </c>
      <c r="C74" s="55">
        <f t="shared" si="4"/>
        <v>0</v>
      </c>
      <c r="D74" s="56"/>
      <c r="E74" s="56"/>
      <c r="F74" s="56"/>
      <c r="G74" s="57"/>
      <c r="H74" s="58"/>
      <c r="I74" s="59"/>
    </row>
    <row r="75" spans="1:9" s="119" customFormat="1" ht="24">
      <c r="A75" s="54">
        <v>2112</v>
      </c>
      <c r="B75" s="19" t="s">
        <v>85</v>
      </c>
      <c r="C75" s="55">
        <f t="shared" si="4"/>
        <v>0</v>
      </c>
      <c r="D75" s="56"/>
      <c r="E75" s="56"/>
      <c r="F75" s="56"/>
      <c r="G75" s="57"/>
      <c r="H75" s="58"/>
      <c r="I75" s="59"/>
    </row>
    <row r="76" spans="1:9" s="119" customFormat="1" ht="24">
      <c r="A76" s="112">
        <v>2120</v>
      </c>
      <c r="B76" s="113" t="s">
        <v>86</v>
      </c>
      <c r="C76" s="114">
        <f t="shared" si="4"/>
        <v>0</v>
      </c>
      <c r="D76" s="115">
        <f aca="true" t="shared" si="17" ref="D76:I76">SUM(D77:D78)</f>
        <v>0</v>
      </c>
      <c r="E76" s="115">
        <f t="shared" si="17"/>
        <v>0</v>
      </c>
      <c r="F76" s="115">
        <f t="shared" si="17"/>
        <v>0</v>
      </c>
      <c r="G76" s="116">
        <f t="shared" si="17"/>
        <v>0</v>
      </c>
      <c r="H76" s="117">
        <f t="shared" si="17"/>
        <v>0</v>
      </c>
      <c r="I76" s="118">
        <f t="shared" si="17"/>
        <v>0</v>
      </c>
    </row>
    <row r="77" spans="1:9" s="119" customFormat="1" ht="12">
      <c r="A77" s="54">
        <v>2121</v>
      </c>
      <c r="B77" s="19" t="s">
        <v>84</v>
      </c>
      <c r="C77" s="55">
        <f t="shared" si="4"/>
        <v>0</v>
      </c>
      <c r="D77" s="56"/>
      <c r="E77" s="56"/>
      <c r="F77" s="56"/>
      <c r="G77" s="57"/>
      <c r="H77" s="58"/>
      <c r="I77" s="59"/>
    </row>
    <row r="78" spans="1:9" s="119" customFormat="1" ht="12">
      <c r="A78" s="54">
        <v>2122</v>
      </c>
      <c r="B78" s="19" t="s">
        <v>87</v>
      </c>
      <c r="C78" s="55">
        <f t="shared" si="4"/>
        <v>0</v>
      </c>
      <c r="D78" s="56"/>
      <c r="E78" s="56"/>
      <c r="F78" s="56"/>
      <c r="G78" s="57"/>
      <c r="H78" s="58"/>
      <c r="I78" s="59"/>
    </row>
    <row r="79" spans="1:9" s="52" customFormat="1" ht="12">
      <c r="A79" s="67">
        <v>2200</v>
      </c>
      <c r="B79" s="109" t="s">
        <v>88</v>
      </c>
      <c r="C79" s="68">
        <f t="shared" si="4"/>
        <v>22000</v>
      </c>
      <c r="D79" s="110">
        <f aca="true" t="shared" si="18" ref="D79:I79">SUM(D80,D86,D92,D100,D108,D112,D118)</f>
        <v>22000</v>
      </c>
      <c r="E79" s="110">
        <f t="shared" si="18"/>
        <v>0</v>
      </c>
      <c r="F79" s="110">
        <f t="shared" si="18"/>
        <v>0</v>
      </c>
      <c r="G79" s="110">
        <f t="shared" si="18"/>
        <v>0</v>
      </c>
      <c r="H79" s="110">
        <f t="shared" si="18"/>
        <v>0</v>
      </c>
      <c r="I79" s="111">
        <f t="shared" si="18"/>
        <v>0</v>
      </c>
    </row>
    <row r="80" spans="1:9" s="119" customFormat="1" ht="24">
      <c r="A80" s="112">
        <v>2210</v>
      </c>
      <c r="B80" s="113" t="s">
        <v>89</v>
      </c>
      <c r="C80" s="114">
        <f t="shared" si="4"/>
        <v>0</v>
      </c>
      <c r="D80" s="115">
        <f aca="true" t="shared" si="19" ref="D80:I80">SUM(D81:D85)</f>
        <v>0</v>
      </c>
      <c r="E80" s="115">
        <f t="shared" si="19"/>
        <v>0</v>
      </c>
      <c r="F80" s="115">
        <f t="shared" si="19"/>
        <v>0</v>
      </c>
      <c r="G80" s="116">
        <f t="shared" si="19"/>
        <v>0</v>
      </c>
      <c r="H80" s="117">
        <f t="shared" si="19"/>
        <v>0</v>
      </c>
      <c r="I80" s="118">
        <f t="shared" si="19"/>
        <v>0</v>
      </c>
    </row>
    <row r="81" spans="1:9" s="119" customFormat="1" ht="24">
      <c r="A81" s="54">
        <v>2211</v>
      </c>
      <c r="B81" s="19" t="s">
        <v>90</v>
      </c>
      <c r="C81" s="55">
        <f t="shared" si="4"/>
        <v>0</v>
      </c>
      <c r="D81" s="56"/>
      <c r="E81" s="56"/>
      <c r="F81" s="56"/>
      <c r="G81" s="57"/>
      <c r="H81" s="58"/>
      <c r="I81" s="59"/>
    </row>
    <row r="82" spans="1:9" s="119" customFormat="1" ht="24">
      <c r="A82" s="54">
        <v>2212</v>
      </c>
      <c r="B82" s="19" t="s">
        <v>91</v>
      </c>
      <c r="C82" s="55">
        <f t="shared" si="4"/>
        <v>0</v>
      </c>
      <c r="D82" s="56"/>
      <c r="E82" s="56"/>
      <c r="F82" s="56"/>
      <c r="G82" s="57"/>
      <c r="H82" s="58"/>
      <c r="I82" s="59"/>
    </row>
    <row r="83" spans="1:9" s="119" customFormat="1" ht="24">
      <c r="A83" s="54">
        <v>2213</v>
      </c>
      <c r="B83" s="19" t="s">
        <v>92</v>
      </c>
      <c r="C83" s="55">
        <f t="shared" si="4"/>
        <v>0</v>
      </c>
      <c r="D83" s="56"/>
      <c r="E83" s="56"/>
      <c r="F83" s="56"/>
      <c r="G83" s="57"/>
      <c r="H83" s="58"/>
      <c r="I83" s="59"/>
    </row>
    <row r="84" spans="1:9" s="119" customFormat="1" ht="24">
      <c r="A84" s="54">
        <v>2214</v>
      </c>
      <c r="B84" s="19" t="s">
        <v>93</v>
      </c>
      <c r="C84" s="55">
        <f t="shared" si="4"/>
        <v>0</v>
      </c>
      <c r="D84" s="56"/>
      <c r="E84" s="56"/>
      <c r="F84" s="56"/>
      <c r="G84" s="57"/>
      <c r="H84" s="58"/>
      <c r="I84" s="59"/>
    </row>
    <row r="85" spans="1:9" s="119" customFormat="1" ht="12">
      <c r="A85" s="54">
        <v>2219</v>
      </c>
      <c r="B85" s="19" t="s">
        <v>94</v>
      </c>
      <c r="C85" s="55">
        <f t="shared" si="4"/>
        <v>0</v>
      </c>
      <c r="D85" s="56"/>
      <c r="E85" s="56"/>
      <c r="F85" s="56"/>
      <c r="G85" s="57"/>
      <c r="H85" s="58"/>
      <c r="I85" s="59"/>
    </row>
    <row r="86" spans="1:9" s="119" customFormat="1" ht="24">
      <c r="A86" s="112">
        <v>2220</v>
      </c>
      <c r="B86" s="113" t="s">
        <v>95</v>
      </c>
      <c r="C86" s="114">
        <f t="shared" si="4"/>
        <v>0</v>
      </c>
      <c r="D86" s="115">
        <f aca="true" t="shared" si="20" ref="D86:I86">SUM(D87:D91)</f>
        <v>0</v>
      </c>
      <c r="E86" s="115">
        <f t="shared" si="20"/>
        <v>0</v>
      </c>
      <c r="F86" s="115">
        <f t="shared" si="20"/>
        <v>0</v>
      </c>
      <c r="G86" s="116">
        <f t="shared" si="20"/>
        <v>0</v>
      </c>
      <c r="H86" s="117">
        <f t="shared" si="20"/>
        <v>0</v>
      </c>
      <c r="I86" s="118">
        <f t="shared" si="20"/>
        <v>0</v>
      </c>
    </row>
    <row r="87" spans="1:9" s="119" customFormat="1" ht="12">
      <c r="A87" s="54">
        <v>2221</v>
      </c>
      <c r="B87" s="19" t="s">
        <v>96</v>
      </c>
      <c r="C87" s="55">
        <f t="shared" si="4"/>
        <v>0</v>
      </c>
      <c r="D87" s="56"/>
      <c r="E87" s="56"/>
      <c r="F87" s="56"/>
      <c r="G87" s="57"/>
      <c r="H87" s="58"/>
      <c r="I87" s="59"/>
    </row>
    <row r="88" spans="1:9" s="119" customFormat="1" ht="24">
      <c r="A88" s="54">
        <v>2222</v>
      </c>
      <c r="B88" s="19" t="s">
        <v>97</v>
      </c>
      <c r="C88" s="55">
        <f t="shared" si="4"/>
        <v>0</v>
      </c>
      <c r="D88" s="56"/>
      <c r="E88" s="56"/>
      <c r="F88" s="56"/>
      <c r="G88" s="57"/>
      <c r="H88" s="58"/>
      <c r="I88" s="59"/>
    </row>
    <row r="89" spans="1:9" s="119" customFormat="1" ht="12">
      <c r="A89" s="54">
        <v>2223</v>
      </c>
      <c r="B89" s="19" t="s">
        <v>98</v>
      </c>
      <c r="C89" s="55">
        <f t="shared" si="4"/>
        <v>0</v>
      </c>
      <c r="D89" s="56"/>
      <c r="E89" s="56"/>
      <c r="F89" s="56"/>
      <c r="G89" s="57"/>
      <c r="H89" s="58"/>
      <c r="I89" s="59"/>
    </row>
    <row r="90" spans="1:9" s="119" customFormat="1" ht="11.25" customHeight="1">
      <c r="A90" s="54">
        <v>2224</v>
      </c>
      <c r="B90" s="19" t="s">
        <v>99</v>
      </c>
      <c r="C90" s="55">
        <f t="shared" si="4"/>
        <v>0</v>
      </c>
      <c r="D90" s="56"/>
      <c r="E90" s="56"/>
      <c r="F90" s="56"/>
      <c r="G90" s="57"/>
      <c r="H90" s="58"/>
      <c r="I90" s="59"/>
    </row>
    <row r="91" spans="1:9" s="119" customFormat="1" ht="24">
      <c r="A91" s="54">
        <v>2229</v>
      </c>
      <c r="B91" s="19" t="s">
        <v>100</v>
      </c>
      <c r="C91" s="55">
        <f t="shared" si="4"/>
        <v>0</v>
      </c>
      <c r="D91" s="56"/>
      <c r="E91" s="56"/>
      <c r="F91" s="56"/>
      <c r="G91" s="57"/>
      <c r="H91" s="58"/>
      <c r="I91" s="59"/>
    </row>
    <row r="92" spans="1:9" s="119" customFormat="1" ht="36">
      <c r="A92" s="112">
        <v>2230</v>
      </c>
      <c r="B92" s="113" t="s">
        <v>101</v>
      </c>
      <c r="C92" s="114">
        <f t="shared" si="4"/>
        <v>0</v>
      </c>
      <c r="D92" s="115">
        <f aca="true" t="shared" si="21" ref="D92:I92">SUM(D93:D99)</f>
        <v>0</v>
      </c>
      <c r="E92" s="115">
        <f t="shared" si="21"/>
        <v>0</v>
      </c>
      <c r="F92" s="115">
        <f t="shared" si="21"/>
        <v>0</v>
      </c>
      <c r="G92" s="116">
        <f t="shared" si="21"/>
        <v>0</v>
      </c>
      <c r="H92" s="117">
        <f t="shared" si="21"/>
        <v>0</v>
      </c>
      <c r="I92" s="118">
        <f t="shared" si="21"/>
        <v>0</v>
      </c>
    </row>
    <row r="93" spans="1:9" s="119" customFormat="1" ht="36">
      <c r="A93" s="54">
        <v>2231</v>
      </c>
      <c r="B93" s="19" t="s">
        <v>102</v>
      </c>
      <c r="C93" s="55">
        <f t="shared" si="4"/>
        <v>0</v>
      </c>
      <c r="D93" s="56"/>
      <c r="E93" s="56"/>
      <c r="F93" s="56"/>
      <c r="G93" s="57"/>
      <c r="H93" s="58"/>
      <c r="I93" s="59"/>
    </row>
    <row r="94" spans="1:9" s="119" customFormat="1" ht="24">
      <c r="A94" s="54">
        <v>2232</v>
      </c>
      <c r="B94" s="19" t="s">
        <v>103</v>
      </c>
      <c r="C94" s="55">
        <f t="shared" si="4"/>
        <v>0</v>
      </c>
      <c r="D94" s="56"/>
      <c r="E94" s="56"/>
      <c r="F94" s="56"/>
      <c r="G94" s="57"/>
      <c r="H94" s="58"/>
      <c r="I94" s="59"/>
    </row>
    <row r="95" spans="1:9" s="119" customFormat="1" ht="24">
      <c r="A95" s="54">
        <v>2233</v>
      </c>
      <c r="B95" s="19" t="s">
        <v>104</v>
      </c>
      <c r="C95" s="55">
        <f t="shared" si="4"/>
        <v>0</v>
      </c>
      <c r="D95" s="56"/>
      <c r="E95" s="56"/>
      <c r="F95" s="56"/>
      <c r="G95" s="57"/>
      <c r="H95" s="58"/>
      <c r="I95" s="59"/>
    </row>
    <row r="96" spans="1:9" s="119" customFormat="1" ht="36">
      <c r="A96" s="54">
        <v>2234</v>
      </c>
      <c r="B96" s="19" t="s">
        <v>105</v>
      </c>
      <c r="C96" s="55">
        <f t="shared" si="4"/>
        <v>0</v>
      </c>
      <c r="D96" s="56"/>
      <c r="E96" s="56"/>
      <c r="F96" s="56"/>
      <c r="G96" s="57"/>
      <c r="H96" s="58"/>
      <c r="I96" s="59"/>
    </row>
    <row r="97" spans="1:9" s="119" customFormat="1" ht="24">
      <c r="A97" s="54">
        <v>2235</v>
      </c>
      <c r="B97" s="19" t="s">
        <v>106</v>
      </c>
      <c r="C97" s="55">
        <f t="shared" si="4"/>
        <v>0</v>
      </c>
      <c r="D97" s="56"/>
      <c r="E97" s="56"/>
      <c r="F97" s="56"/>
      <c r="G97" s="57"/>
      <c r="H97" s="58"/>
      <c r="I97" s="59"/>
    </row>
    <row r="98" spans="1:9" s="119" customFormat="1" ht="12">
      <c r="A98" s="54">
        <v>2236</v>
      </c>
      <c r="B98" s="19" t="s">
        <v>107</v>
      </c>
      <c r="C98" s="55">
        <f t="shared" si="4"/>
        <v>0</v>
      </c>
      <c r="D98" s="56"/>
      <c r="E98" s="56"/>
      <c r="F98" s="56"/>
      <c r="G98" s="57"/>
      <c r="H98" s="58"/>
      <c r="I98" s="59"/>
    </row>
    <row r="99" spans="1:9" s="119" customFormat="1" ht="36">
      <c r="A99" s="54">
        <v>2239</v>
      </c>
      <c r="B99" s="19" t="s">
        <v>108</v>
      </c>
      <c r="C99" s="55">
        <f t="shared" si="4"/>
        <v>0</v>
      </c>
      <c r="D99" s="56"/>
      <c r="E99" s="56"/>
      <c r="F99" s="56"/>
      <c r="G99" s="57"/>
      <c r="H99" s="58"/>
      <c r="I99" s="59"/>
    </row>
    <row r="100" spans="1:9" s="119" customFormat="1" ht="48">
      <c r="A100" s="112">
        <v>2240</v>
      </c>
      <c r="B100" s="113" t="s">
        <v>109</v>
      </c>
      <c r="C100" s="114">
        <f t="shared" si="4"/>
        <v>0</v>
      </c>
      <c r="D100" s="115">
        <f aca="true" t="shared" si="22" ref="D100:I100">SUM(D101:D107)</f>
        <v>0</v>
      </c>
      <c r="E100" s="115">
        <f t="shared" si="22"/>
        <v>0</v>
      </c>
      <c r="F100" s="115">
        <f t="shared" si="22"/>
        <v>0</v>
      </c>
      <c r="G100" s="116">
        <f t="shared" si="22"/>
        <v>0</v>
      </c>
      <c r="H100" s="117">
        <f t="shared" si="22"/>
        <v>0</v>
      </c>
      <c r="I100" s="118">
        <f t="shared" si="22"/>
        <v>0</v>
      </c>
    </row>
    <row r="101" spans="1:9" s="119" customFormat="1" ht="12">
      <c r="A101" s="54">
        <v>2241</v>
      </c>
      <c r="B101" s="19" t="s">
        <v>110</v>
      </c>
      <c r="C101" s="55">
        <f t="shared" si="4"/>
        <v>0</v>
      </c>
      <c r="D101" s="56"/>
      <c r="E101" s="56"/>
      <c r="F101" s="56"/>
      <c r="G101" s="57"/>
      <c r="H101" s="58"/>
      <c r="I101" s="59"/>
    </row>
    <row r="102" spans="1:9" s="119" customFormat="1" ht="24">
      <c r="A102" s="54">
        <v>2242</v>
      </c>
      <c r="B102" s="19" t="s">
        <v>111</v>
      </c>
      <c r="C102" s="55">
        <f t="shared" si="4"/>
        <v>0</v>
      </c>
      <c r="D102" s="56"/>
      <c r="E102" s="56"/>
      <c r="F102" s="56"/>
      <c r="G102" s="57"/>
      <c r="H102" s="58"/>
      <c r="I102" s="59"/>
    </row>
    <row r="103" spans="1:9" s="119" customFormat="1" ht="24">
      <c r="A103" s="54">
        <v>2243</v>
      </c>
      <c r="B103" s="19" t="s">
        <v>112</v>
      </c>
      <c r="C103" s="55">
        <f t="shared" si="4"/>
        <v>0</v>
      </c>
      <c r="D103" s="56"/>
      <c r="E103" s="56"/>
      <c r="F103" s="56"/>
      <c r="G103" s="57"/>
      <c r="H103" s="58"/>
      <c r="I103" s="59"/>
    </row>
    <row r="104" spans="1:9" s="119" customFormat="1" ht="12">
      <c r="A104" s="54">
        <v>2244</v>
      </c>
      <c r="B104" s="19" t="s">
        <v>113</v>
      </c>
      <c r="C104" s="55">
        <f t="shared" si="4"/>
        <v>0</v>
      </c>
      <c r="D104" s="56"/>
      <c r="E104" s="56"/>
      <c r="F104" s="56"/>
      <c r="G104" s="57"/>
      <c r="H104" s="58"/>
      <c r="I104" s="59"/>
    </row>
    <row r="105" spans="1:9" s="119" customFormat="1" ht="36.75" customHeight="1">
      <c r="A105" s="54">
        <v>2245</v>
      </c>
      <c r="B105" s="19" t="s">
        <v>114</v>
      </c>
      <c r="C105" s="55">
        <f t="shared" si="4"/>
        <v>0</v>
      </c>
      <c r="D105" s="56"/>
      <c r="E105" s="56"/>
      <c r="F105" s="56"/>
      <c r="G105" s="57"/>
      <c r="H105" s="58"/>
      <c r="I105" s="59"/>
    </row>
    <row r="106" spans="1:9" s="119" customFormat="1" ht="12">
      <c r="A106" s="54">
        <v>2246</v>
      </c>
      <c r="B106" s="19" t="s">
        <v>115</v>
      </c>
      <c r="C106" s="55">
        <f t="shared" si="4"/>
        <v>0</v>
      </c>
      <c r="D106" s="56"/>
      <c r="E106" s="56"/>
      <c r="F106" s="56"/>
      <c r="G106" s="57"/>
      <c r="H106" s="58"/>
      <c r="I106" s="59"/>
    </row>
    <row r="107" spans="1:9" s="119" customFormat="1" ht="24">
      <c r="A107" s="54">
        <v>2249</v>
      </c>
      <c r="B107" s="19" t="s">
        <v>116</v>
      </c>
      <c r="C107" s="55">
        <f t="shared" si="4"/>
        <v>0</v>
      </c>
      <c r="D107" s="56"/>
      <c r="E107" s="56"/>
      <c r="F107" s="56"/>
      <c r="G107" s="57"/>
      <c r="H107" s="58"/>
      <c r="I107" s="59"/>
    </row>
    <row r="108" spans="1:9" s="119" customFormat="1" ht="24">
      <c r="A108" s="112">
        <v>2250</v>
      </c>
      <c r="B108" s="113" t="s">
        <v>117</v>
      </c>
      <c r="C108" s="114">
        <f aca="true" t="shared" si="23" ref="C108:C171">SUM(D108:I108)</f>
        <v>0</v>
      </c>
      <c r="D108" s="115">
        <f aca="true" t="shared" si="24" ref="D108:I108">SUM(D109:D111)</f>
        <v>0</v>
      </c>
      <c r="E108" s="115">
        <f t="shared" si="24"/>
        <v>0</v>
      </c>
      <c r="F108" s="115">
        <f t="shared" si="24"/>
        <v>0</v>
      </c>
      <c r="G108" s="115">
        <f t="shared" si="24"/>
        <v>0</v>
      </c>
      <c r="H108" s="115">
        <f t="shared" si="24"/>
        <v>0</v>
      </c>
      <c r="I108" s="118">
        <f t="shared" si="24"/>
        <v>0</v>
      </c>
    </row>
    <row r="109" spans="1:9" s="119" customFormat="1" ht="12">
      <c r="A109" s="125">
        <v>2251</v>
      </c>
      <c r="B109" s="113" t="s">
        <v>118</v>
      </c>
      <c r="C109" s="114">
        <f t="shared" si="23"/>
        <v>0</v>
      </c>
      <c r="D109" s="120"/>
      <c r="E109" s="120"/>
      <c r="F109" s="120"/>
      <c r="G109" s="121"/>
      <c r="H109" s="122"/>
      <c r="I109" s="123"/>
    </row>
    <row r="110" spans="1:9" s="119" customFormat="1" ht="24">
      <c r="A110" s="125">
        <v>2252</v>
      </c>
      <c r="B110" s="113" t="s">
        <v>119</v>
      </c>
      <c r="C110" s="114">
        <f t="shared" si="23"/>
        <v>0</v>
      </c>
      <c r="D110" s="120"/>
      <c r="E110" s="120"/>
      <c r="F110" s="120"/>
      <c r="G110" s="121"/>
      <c r="H110" s="122"/>
      <c r="I110" s="123"/>
    </row>
    <row r="111" spans="1:9" s="119" customFormat="1" ht="24">
      <c r="A111" s="125">
        <v>2259</v>
      </c>
      <c r="B111" s="113" t="s">
        <v>120</v>
      </c>
      <c r="C111" s="114">
        <f t="shared" si="23"/>
        <v>0</v>
      </c>
      <c r="D111" s="120"/>
      <c r="E111" s="120"/>
      <c r="F111" s="120"/>
      <c r="G111" s="121"/>
      <c r="H111" s="122"/>
      <c r="I111" s="123"/>
    </row>
    <row r="112" spans="1:9" s="119" customFormat="1" ht="12">
      <c r="A112" s="112">
        <v>2260</v>
      </c>
      <c r="B112" s="113" t="s">
        <v>121</v>
      </c>
      <c r="C112" s="114">
        <f t="shared" si="23"/>
        <v>0</v>
      </c>
      <c r="D112" s="115">
        <f aca="true" t="shared" si="25" ref="D112:I112">SUM(D113:D117)</f>
        <v>0</v>
      </c>
      <c r="E112" s="115">
        <f t="shared" si="25"/>
        <v>0</v>
      </c>
      <c r="F112" s="115">
        <f t="shared" si="25"/>
        <v>0</v>
      </c>
      <c r="G112" s="116">
        <f t="shared" si="25"/>
        <v>0</v>
      </c>
      <c r="H112" s="117">
        <f t="shared" si="25"/>
        <v>0</v>
      </c>
      <c r="I112" s="118">
        <f t="shared" si="25"/>
        <v>0</v>
      </c>
    </row>
    <row r="113" spans="1:9" s="119" customFormat="1" ht="12">
      <c r="A113" s="54">
        <v>2261</v>
      </c>
      <c r="B113" s="19" t="s">
        <v>122</v>
      </c>
      <c r="C113" s="55">
        <f t="shared" si="23"/>
        <v>0</v>
      </c>
      <c r="D113" s="56"/>
      <c r="E113" s="56"/>
      <c r="F113" s="56"/>
      <c r="G113" s="57"/>
      <c r="H113" s="58"/>
      <c r="I113" s="126"/>
    </row>
    <row r="114" spans="1:9" s="119" customFormat="1" ht="12">
      <c r="A114" s="54">
        <v>2262</v>
      </c>
      <c r="B114" s="19" t="s">
        <v>123</v>
      </c>
      <c r="C114" s="55">
        <f t="shared" si="23"/>
        <v>0</v>
      </c>
      <c r="D114" s="56"/>
      <c r="E114" s="56"/>
      <c r="F114" s="56"/>
      <c r="G114" s="57"/>
      <c r="H114" s="58"/>
      <c r="I114" s="59"/>
    </row>
    <row r="115" spans="1:9" s="119" customFormat="1" ht="12">
      <c r="A115" s="54">
        <v>2263</v>
      </c>
      <c r="B115" s="19" t="s">
        <v>124</v>
      </c>
      <c r="C115" s="55">
        <f t="shared" si="23"/>
        <v>0</v>
      </c>
      <c r="D115" s="56"/>
      <c r="E115" s="56"/>
      <c r="F115" s="56"/>
      <c r="G115" s="57"/>
      <c r="H115" s="58"/>
      <c r="I115" s="59"/>
    </row>
    <row r="116" spans="1:9" s="119" customFormat="1" ht="12">
      <c r="A116" s="54">
        <v>2264</v>
      </c>
      <c r="B116" s="19" t="s">
        <v>125</v>
      </c>
      <c r="C116" s="55">
        <f t="shared" si="23"/>
        <v>0</v>
      </c>
      <c r="D116" s="56"/>
      <c r="E116" s="56"/>
      <c r="F116" s="56"/>
      <c r="G116" s="57"/>
      <c r="H116" s="58"/>
      <c r="I116" s="59"/>
    </row>
    <row r="117" spans="1:9" s="119" customFormat="1" ht="12">
      <c r="A117" s="54">
        <v>2269</v>
      </c>
      <c r="B117" s="19" t="s">
        <v>126</v>
      </c>
      <c r="C117" s="55">
        <f t="shared" si="23"/>
        <v>0</v>
      </c>
      <c r="D117" s="56"/>
      <c r="E117" s="56"/>
      <c r="F117" s="56"/>
      <c r="G117" s="57"/>
      <c r="H117" s="58"/>
      <c r="I117" s="59"/>
    </row>
    <row r="118" spans="1:9" s="119" customFormat="1" ht="12">
      <c r="A118" s="112">
        <v>2270</v>
      </c>
      <c r="B118" s="113" t="s">
        <v>127</v>
      </c>
      <c r="C118" s="114">
        <f t="shared" si="23"/>
        <v>22000</v>
      </c>
      <c r="D118" s="115">
        <f aca="true" t="shared" si="26" ref="D118:I118">SUM(D119:D122)</f>
        <v>22000</v>
      </c>
      <c r="E118" s="115">
        <f t="shared" si="26"/>
        <v>0</v>
      </c>
      <c r="F118" s="115">
        <f t="shared" si="26"/>
        <v>0</v>
      </c>
      <c r="G118" s="116">
        <f t="shared" si="26"/>
        <v>0</v>
      </c>
      <c r="H118" s="117">
        <f t="shared" si="26"/>
        <v>0</v>
      </c>
      <c r="I118" s="118">
        <f t="shared" si="26"/>
        <v>0</v>
      </c>
    </row>
    <row r="119" spans="1:9" s="119" customFormat="1" ht="24">
      <c r="A119" s="54">
        <v>2275</v>
      </c>
      <c r="B119" s="19" t="s">
        <v>128</v>
      </c>
      <c r="C119" s="55">
        <f t="shared" si="23"/>
        <v>0</v>
      </c>
      <c r="D119" s="56"/>
      <c r="E119" s="56"/>
      <c r="F119" s="56"/>
      <c r="G119" s="57"/>
      <c r="H119" s="58"/>
      <c r="I119" s="59"/>
    </row>
    <row r="120" spans="1:9" s="119" customFormat="1" ht="24">
      <c r="A120" s="54">
        <v>2276</v>
      </c>
      <c r="B120" s="19" t="s">
        <v>129</v>
      </c>
      <c r="C120" s="55">
        <f t="shared" si="23"/>
        <v>0</v>
      </c>
      <c r="D120" s="56"/>
      <c r="E120" s="56"/>
      <c r="F120" s="56"/>
      <c r="G120" s="57"/>
      <c r="H120" s="58"/>
      <c r="I120" s="59"/>
    </row>
    <row r="121" spans="1:9" s="119" customFormat="1" ht="24" customHeight="1">
      <c r="A121" s="54">
        <v>2278</v>
      </c>
      <c r="B121" s="19" t="s">
        <v>130</v>
      </c>
      <c r="C121" s="55">
        <f t="shared" si="23"/>
        <v>0</v>
      </c>
      <c r="D121" s="56"/>
      <c r="E121" s="56"/>
      <c r="F121" s="56"/>
      <c r="G121" s="57"/>
      <c r="H121" s="58"/>
      <c r="I121" s="59"/>
    </row>
    <row r="122" spans="1:9" s="119" customFormat="1" ht="24">
      <c r="A122" s="54">
        <v>2279</v>
      </c>
      <c r="B122" s="19" t="s">
        <v>131</v>
      </c>
      <c r="C122" s="55">
        <f t="shared" si="23"/>
        <v>22000</v>
      </c>
      <c r="D122" s="56">
        <v>22000</v>
      </c>
      <c r="E122" s="56"/>
      <c r="F122" s="56"/>
      <c r="G122" s="57"/>
      <c r="H122" s="58"/>
      <c r="I122" s="59"/>
    </row>
    <row r="123" spans="1:9" s="52" customFormat="1" ht="38.25" customHeight="1">
      <c r="A123" s="67">
        <v>2300</v>
      </c>
      <c r="B123" s="109" t="s">
        <v>132</v>
      </c>
      <c r="C123" s="68">
        <f t="shared" si="23"/>
        <v>5000</v>
      </c>
      <c r="D123" s="110">
        <f aca="true" t="shared" si="27" ref="D123:I123">SUM(D124,D128,D132,D133,D136,D143,D153,D154,D157)</f>
        <v>5000</v>
      </c>
      <c r="E123" s="110">
        <f t="shared" si="27"/>
        <v>0</v>
      </c>
      <c r="F123" s="110">
        <f t="shared" si="27"/>
        <v>0</v>
      </c>
      <c r="G123" s="124">
        <f t="shared" si="27"/>
        <v>0</v>
      </c>
      <c r="H123" s="74">
        <f t="shared" si="27"/>
        <v>0</v>
      </c>
      <c r="I123" s="111">
        <f t="shared" si="27"/>
        <v>0</v>
      </c>
    </row>
    <row r="124" spans="1:9" s="119" customFormat="1" ht="12">
      <c r="A124" s="112">
        <v>2310</v>
      </c>
      <c r="B124" s="113" t="s">
        <v>133</v>
      </c>
      <c r="C124" s="114">
        <f t="shared" si="23"/>
        <v>5000</v>
      </c>
      <c r="D124" s="115">
        <f aca="true" t="shared" si="28" ref="D124:I124">SUM(D125:D127)</f>
        <v>5000</v>
      </c>
      <c r="E124" s="115">
        <f t="shared" si="28"/>
        <v>0</v>
      </c>
      <c r="F124" s="115">
        <f t="shared" si="28"/>
        <v>0</v>
      </c>
      <c r="G124" s="116">
        <f t="shared" si="28"/>
        <v>0</v>
      </c>
      <c r="H124" s="117">
        <f t="shared" si="28"/>
        <v>0</v>
      </c>
      <c r="I124" s="118">
        <f t="shared" si="28"/>
        <v>0</v>
      </c>
    </row>
    <row r="125" spans="1:9" s="119" customFormat="1" ht="12">
      <c r="A125" s="54">
        <v>2311</v>
      </c>
      <c r="B125" s="19" t="s">
        <v>134</v>
      </c>
      <c r="C125" s="55">
        <f t="shared" si="23"/>
        <v>5000</v>
      </c>
      <c r="D125" s="56">
        <v>5000</v>
      </c>
      <c r="E125" s="56"/>
      <c r="F125" s="56"/>
      <c r="G125" s="57"/>
      <c r="H125" s="58"/>
      <c r="I125" s="59"/>
    </row>
    <row r="126" spans="1:9" s="119" customFormat="1" ht="12">
      <c r="A126" s="54">
        <v>2312</v>
      </c>
      <c r="B126" s="19" t="s">
        <v>135</v>
      </c>
      <c r="C126" s="55">
        <f t="shared" si="23"/>
        <v>0</v>
      </c>
      <c r="D126" s="56"/>
      <c r="E126" s="56"/>
      <c r="F126" s="56"/>
      <c r="G126" s="57"/>
      <c r="H126" s="58"/>
      <c r="I126" s="59"/>
    </row>
    <row r="127" spans="1:9" s="119" customFormat="1" ht="12">
      <c r="A127" s="54">
        <v>2313</v>
      </c>
      <c r="B127" s="19" t="s">
        <v>136</v>
      </c>
      <c r="C127" s="55">
        <f t="shared" si="23"/>
        <v>0</v>
      </c>
      <c r="D127" s="56"/>
      <c r="E127" s="56"/>
      <c r="F127" s="56"/>
      <c r="G127" s="57"/>
      <c r="H127" s="58"/>
      <c r="I127" s="59"/>
    </row>
    <row r="128" spans="1:9" s="119" customFormat="1" ht="24">
      <c r="A128" s="112">
        <v>2320</v>
      </c>
      <c r="B128" s="113" t="s">
        <v>137</v>
      </c>
      <c r="C128" s="114">
        <f t="shared" si="23"/>
        <v>0</v>
      </c>
      <c r="D128" s="115">
        <f aca="true" t="shared" si="29" ref="D128:I128">SUM(D129:D131)</f>
        <v>0</v>
      </c>
      <c r="E128" s="115">
        <f t="shared" si="29"/>
        <v>0</v>
      </c>
      <c r="F128" s="115">
        <f t="shared" si="29"/>
        <v>0</v>
      </c>
      <c r="G128" s="116">
        <f t="shared" si="29"/>
        <v>0</v>
      </c>
      <c r="H128" s="117">
        <f t="shared" si="29"/>
        <v>0</v>
      </c>
      <c r="I128" s="118">
        <f t="shared" si="29"/>
        <v>0</v>
      </c>
    </row>
    <row r="129" spans="1:9" s="119" customFormat="1" ht="12">
      <c r="A129" s="54">
        <v>2321</v>
      </c>
      <c r="B129" s="19" t="s">
        <v>138</v>
      </c>
      <c r="C129" s="55">
        <f t="shared" si="23"/>
        <v>0</v>
      </c>
      <c r="D129" s="56"/>
      <c r="E129" s="56"/>
      <c r="F129" s="56"/>
      <c r="G129" s="57"/>
      <c r="H129" s="58"/>
      <c r="I129" s="59"/>
    </row>
    <row r="130" spans="1:9" s="119" customFormat="1" ht="12">
      <c r="A130" s="54">
        <v>2322</v>
      </c>
      <c r="B130" s="19" t="s">
        <v>139</v>
      </c>
      <c r="C130" s="55">
        <f t="shared" si="23"/>
        <v>0</v>
      </c>
      <c r="D130" s="56"/>
      <c r="E130" s="56"/>
      <c r="F130" s="56"/>
      <c r="G130" s="57"/>
      <c r="H130" s="58"/>
      <c r="I130" s="59"/>
    </row>
    <row r="131" spans="1:9" s="119" customFormat="1" ht="10.5" customHeight="1">
      <c r="A131" s="54">
        <v>2329</v>
      </c>
      <c r="B131" s="19" t="s">
        <v>140</v>
      </c>
      <c r="C131" s="55">
        <f t="shared" si="23"/>
        <v>0</v>
      </c>
      <c r="D131" s="56"/>
      <c r="E131" s="56"/>
      <c r="F131" s="56"/>
      <c r="G131" s="57"/>
      <c r="H131" s="58"/>
      <c r="I131" s="59"/>
    </row>
    <row r="132" spans="1:9" s="119" customFormat="1" ht="24">
      <c r="A132" s="112">
        <v>2330</v>
      </c>
      <c r="B132" s="113" t="s">
        <v>141</v>
      </c>
      <c r="C132" s="114">
        <f t="shared" si="23"/>
        <v>0</v>
      </c>
      <c r="D132" s="120"/>
      <c r="E132" s="120"/>
      <c r="F132" s="120"/>
      <c r="G132" s="121"/>
      <c r="H132" s="122"/>
      <c r="I132" s="123"/>
    </row>
    <row r="133" spans="1:9" s="119" customFormat="1" ht="48">
      <c r="A133" s="112">
        <v>2340</v>
      </c>
      <c r="B133" s="113" t="s">
        <v>142</v>
      </c>
      <c r="C133" s="114">
        <f t="shared" si="23"/>
        <v>0</v>
      </c>
      <c r="D133" s="115">
        <f aca="true" t="shared" si="30" ref="D133:I133">SUM(D134:D135)</f>
        <v>0</v>
      </c>
      <c r="E133" s="115">
        <f t="shared" si="30"/>
        <v>0</v>
      </c>
      <c r="F133" s="115">
        <f t="shared" si="30"/>
        <v>0</v>
      </c>
      <c r="G133" s="116">
        <f t="shared" si="30"/>
        <v>0</v>
      </c>
      <c r="H133" s="117">
        <f t="shared" si="30"/>
        <v>0</v>
      </c>
      <c r="I133" s="118">
        <f t="shared" si="30"/>
        <v>0</v>
      </c>
    </row>
    <row r="134" spans="1:9" s="119" customFormat="1" ht="24">
      <c r="A134" s="54">
        <v>2341</v>
      </c>
      <c r="B134" s="19" t="s">
        <v>143</v>
      </c>
      <c r="C134" s="55">
        <f t="shared" si="23"/>
        <v>0</v>
      </c>
      <c r="D134" s="56"/>
      <c r="E134" s="56"/>
      <c r="F134" s="56"/>
      <c r="G134" s="57"/>
      <c r="H134" s="58"/>
      <c r="I134" s="59"/>
    </row>
    <row r="135" spans="1:9" s="119" customFormat="1" ht="36">
      <c r="A135" s="54">
        <v>2344</v>
      </c>
      <c r="B135" s="19" t="s">
        <v>144</v>
      </c>
      <c r="C135" s="55">
        <f t="shared" si="23"/>
        <v>0</v>
      </c>
      <c r="D135" s="56"/>
      <c r="E135" s="56"/>
      <c r="F135" s="56"/>
      <c r="G135" s="57"/>
      <c r="H135" s="58"/>
      <c r="I135" s="59"/>
    </row>
    <row r="136" spans="1:9" s="119" customFormat="1" ht="24">
      <c r="A136" s="112">
        <v>2350</v>
      </c>
      <c r="B136" s="113" t="s">
        <v>145</v>
      </c>
      <c r="C136" s="114">
        <f t="shared" si="23"/>
        <v>0</v>
      </c>
      <c r="D136" s="115">
        <f aca="true" t="shared" si="31" ref="D136:I136">SUM(D137:D142)</f>
        <v>0</v>
      </c>
      <c r="E136" s="115">
        <f t="shared" si="31"/>
        <v>0</v>
      </c>
      <c r="F136" s="115">
        <f t="shared" si="31"/>
        <v>0</v>
      </c>
      <c r="G136" s="116">
        <f t="shared" si="31"/>
        <v>0</v>
      </c>
      <c r="H136" s="117">
        <f t="shared" si="31"/>
        <v>0</v>
      </c>
      <c r="I136" s="118">
        <f t="shared" si="31"/>
        <v>0</v>
      </c>
    </row>
    <row r="137" spans="1:9" s="119" customFormat="1" ht="12">
      <c r="A137" s="54">
        <v>2351</v>
      </c>
      <c r="B137" s="19" t="s">
        <v>146</v>
      </c>
      <c r="C137" s="55">
        <f t="shared" si="23"/>
        <v>0</v>
      </c>
      <c r="D137" s="56"/>
      <c r="E137" s="56"/>
      <c r="F137" s="56"/>
      <c r="G137" s="57"/>
      <c r="H137" s="58"/>
      <c r="I137" s="59"/>
    </row>
    <row r="138" spans="1:9" s="119" customFormat="1" ht="12">
      <c r="A138" s="54">
        <v>2352</v>
      </c>
      <c r="B138" s="19" t="s">
        <v>147</v>
      </c>
      <c r="C138" s="55">
        <f t="shared" si="23"/>
        <v>0</v>
      </c>
      <c r="D138" s="56"/>
      <c r="E138" s="56"/>
      <c r="F138" s="56"/>
      <c r="G138" s="57"/>
      <c r="H138" s="58"/>
      <c r="I138" s="59"/>
    </row>
    <row r="139" spans="1:9" s="119" customFormat="1" ht="24">
      <c r="A139" s="54">
        <v>2353</v>
      </c>
      <c r="B139" s="19" t="s">
        <v>148</v>
      </c>
      <c r="C139" s="55">
        <f t="shared" si="23"/>
        <v>0</v>
      </c>
      <c r="D139" s="56"/>
      <c r="E139" s="56"/>
      <c r="F139" s="56"/>
      <c r="G139" s="57"/>
      <c r="H139" s="58"/>
      <c r="I139" s="59"/>
    </row>
    <row r="140" spans="1:9" s="119" customFormat="1" ht="24">
      <c r="A140" s="54">
        <v>2354</v>
      </c>
      <c r="B140" s="19" t="s">
        <v>149</v>
      </c>
      <c r="C140" s="55">
        <f t="shared" si="23"/>
        <v>0</v>
      </c>
      <c r="D140" s="56"/>
      <c r="E140" s="56"/>
      <c r="F140" s="56"/>
      <c r="G140" s="57"/>
      <c r="H140" s="58"/>
      <c r="I140" s="59"/>
    </row>
    <row r="141" spans="1:9" s="119" customFormat="1" ht="24">
      <c r="A141" s="54">
        <v>2355</v>
      </c>
      <c r="B141" s="19" t="s">
        <v>150</v>
      </c>
      <c r="C141" s="55">
        <f t="shared" si="23"/>
        <v>0</v>
      </c>
      <c r="D141" s="56"/>
      <c r="E141" s="56"/>
      <c r="F141" s="56"/>
      <c r="G141" s="57"/>
      <c r="H141" s="58"/>
      <c r="I141" s="59"/>
    </row>
    <row r="142" spans="1:9" s="119" customFormat="1" ht="24">
      <c r="A142" s="54">
        <v>2359</v>
      </c>
      <c r="B142" s="19" t="s">
        <v>151</v>
      </c>
      <c r="C142" s="55">
        <f t="shared" si="23"/>
        <v>0</v>
      </c>
      <c r="D142" s="56"/>
      <c r="E142" s="56"/>
      <c r="F142" s="56"/>
      <c r="G142" s="57"/>
      <c r="H142" s="58"/>
      <c r="I142" s="59"/>
    </row>
    <row r="143" spans="1:9" s="119" customFormat="1" ht="24.75" customHeight="1">
      <c r="A143" s="112">
        <v>2360</v>
      </c>
      <c r="B143" s="113" t="s">
        <v>152</v>
      </c>
      <c r="C143" s="114">
        <f t="shared" si="23"/>
        <v>0</v>
      </c>
      <c r="D143" s="115">
        <f aca="true" t="shared" si="32" ref="D143:I143">SUM(D144:D152)</f>
        <v>0</v>
      </c>
      <c r="E143" s="115">
        <f t="shared" si="32"/>
        <v>0</v>
      </c>
      <c r="F143" s="115">
        <f t="shared" si="32"/>
        <v>0</v>
      </c>
      <c r="G143" s="116">
        <f t="shared" si="32"/>
        <v>0</v>
      </c>
      <c r="H143" s="117">
        <f t="shared" si="32"/>
        <v>0</v>
      </c>
      <c r="I143" s="118">
        <f t="shared" si="32"/>
        <v>0</v>
      </c>
    </row>
    <row r="144" spans="1:9" s="119" customFormat="1" ht="12">
      <c r="A144" s="53">
        <v>2361</v>
      </c>
      <c r="B144" s="19" t="s">
        <v>153</v>
      </c>
      <c r="C144" s="55">
        <f t="shared" si="23"/>
        <v>0</v>
      </c>
      <c r="D144" s="56"/>
      <c r="E144" s="56"/>
      <c r="F144" s="56"/>
      <c r="G144" s="57"/>
      <c r="H144" s="58"/>
      <c r="I144" s="59"/>
    </row>
    <row r="145" spans="1:9" s="119" customFormat="1" ht="24">
      <c r="A145" s="53">
        <v>2362</v>
      </c>
      <c r="B145" s="19" t="s">
        <v>154</v>
      </c>
      <c r="C145" s="55">
        <f t="shared" si="23"/>
        <v>0</v>
      </c>
      <c r="D145" s="56"/>
      <c r="E145" s="56"/>
      <c r="F145" s="56"/>
      <c r="G145" s="57"/>
      <c r="H145" s="58"/>
      <c r="I145" s="59"/>
    </row>
    <row r="146" spans="1:9" s="119" customFormat="1" ht="12">
      <c r="A146" s="53">
        <v>2363</v>
      </c>
      <c r="B146" s="19" t="s">
        <v>155</v>
      </c>
      <c r="C146" s="55">
        <f t="shared" si="23"/>
        <v>0</v>
      </c>
      <c r="D146" s="56"/>
      <c r="E146" s="56"/>
      <c r="F146" s="56"/>
      <c r="G146" s="57"/>
      <c r="H146" s="58"/>
      <c r="I146" s="59"/>
    </row>
    <row r="147" spans="1:9" s="119" customFormat="1" ht="12">
      <c r="A147" s="53">
        <v>2364</v>
      </c>
      <c r="B147" s="19" t="s">
        <v>156</v>
      </c>
      <c r="C147" s="55">
        <f t="shared" si="23"/>
        <v>0</v>
      </c>
      <c r="D147" s="56"/>
      <c r="E147" s="56"/>
      <c r="F147" s="56"/>
      <c r="G147" s="57"/>
      <c r="H147" s="58"/>
      <c r="I147" s="59"/>
    </row>
    <row r="148" spans="1:9" s="119" customFormat="1" ht="12.75" customHeight="1">
      <c r="A148" s="53">
        <v>2365</v>
      </c>
      <c r="B148" s="19" t="s">
        <v>157</v>
      </c>
      <c r="C148" s="55">
        <f t="shared" si="23"/>
        <v>0</v>
      </c>
      <c r="D148" s="56"/>
      <c r="E148" s="56"/>
      <c r="F148" s="56"/>
      <c r="G148" s="57"/>
      <c r="H148" s="58"/>
      <c r="I148" s="59"/>
    </row>
    <row r="149" spans="1:9" s="119" customFormat="1" ht="12.75" customHeight="1">
      <c r="A149" s="53">
        <v>2366</v>
      </c>
      <c r="B149" s="19" t="s">
        <v>158</v>
      </c>
      <c r="C149" s="55">
        <f t="shared" si="23"/>
        <v>0</v>
      </c>
      <c r="D149" s="56"/>
      <c r="E149" s="56"/>
      <c r="F149" s="56"/>
      <c r="G149" s="57"/>
      <c r="H149" s="58"/>
      <c r="I149" s="59"/>
    </row>
    <row r="150" spans="1:9" s="119" customFormat="1" ht="12">
      <c r="A150" s="53">
        <v>2367</v>
      </c>
      <c r="B150" s="19" t="s">
        <v>159</v>
      </c>
      <c r="C150" s="55">
        <f t="shared" si="23"/>
        <v>0</v>
      </c>
      <c r="D150" s="56"/>
      <c r="E150" s="56"/>
      <c r="F150" s="56"/>
      <c r="G150" s="57"/>
      <c r="H150" s="58"/>
      <c r="I150" s="59"/>
    </row>
    <row r="151" spans="1:9" s="119" customFormat="1" ht="12">
      <c r="A151" s="53">
        <v>2368</v>
      </c>
      <c r="B151" s="19" t="s">
        <v>160</v>
      </c>
      <c r="C151" s="55">
        <f t="shared" si="23"/>
        <v>0</v>
      </c>
      <c r="D151" s="56"/>
      <c r="E151" s="56"/>
      <c r="F151" s="56"/>
      <c r="G151" s="57"/>
      <c r="H151" s="58"/>
      <c r="I151" s="59"/>
    </row>
    <row r="152" spans="1:9" s="119" customFormat="1" ht="36">
      <c r="A152" s="53">
        <v>2369</v>
      </c>
      <c r="B152" s="19" t="s">
        <v>161</v>
      </c>
      <c r="C152" s="55">
        <f t="shared" si="23"/>
        <v>0</v>
      </c>
      <c r="D152" s="56"/>
      <c r="E152" s="56"/>
      <c r="F152" s="56"/>
      <c r="G152" s="57"/>
      <c r="H152" s="58"/>
      <c r="I152" s="59"/>
    </row>
    <row r="153" spans="1:9" s="119" customFormat="1" ht="12">
      <c r="A153" s="112">
        <v>2370</v>
      </c>
      <c r="B153" s="113" t="s">
        <v>162</v>
      </c>
      <c r="C153" s="114">
        <f t="shared" si="23"/>
        <v>0</v>
      </c>
      <c r="D153" s="120"/>
      <c r="E153" s="120"/>
      <c r="F153" s="120"/>
      <c r="G153" s="121"/>
      <c r="H153" s="122"/>
      <c r="I153" s="123"/>
    </row>
    <row r="154" spans="1:9" s="119" customFormat="1" ht="12">
      <c r="A154" s="112">
        <v>2380</v>
      </c>
      <c r="B154" s="113" t="s">
        <v>163</v>
      </c>
      <c r="C154" s="114">
        <f t="shared" si="23"/>
        <v>0</v>
      </c>
      <c r="D154" s="115">
        <f aca="true" t="shared" si="33" ref="D154:I154">SUM(D155:D156)</f>
        <v>0</v>
      </c>
      <c r="E154" s="115">
        <f t="shared" si="33"/>
        <v>0</v>
      </c>
      <c r="F154" s="115">
        <f t="shared" si="33"/>
        <v>0</v>
      </c>
      <c r="G154" s="116">
        <f t="shared" si="33"/>
        <v>0</v>
      </c>
      <c r="H154" s="117">
        <f t="shared" si="33"/>
        <v>0</v>
      </c>
      <c r="I154" s="118">
        <f t="shared" si="33"/>
        <v>0</v>
      </c>
    </row>
    <row r="155" spans="1:9" s="119" customFormat="1" ht="12">
      <c r="A155" s="53">
        <v>2381</v>
      </c>
      <c r="B155" s="19" t="s">
        <v>164</v>
      </c>
      <c r="C155" s="55">
        <f t="shared" si="23"/>
        <v>0</v>
      </c>
      <c r="D155" s="56"/>
      <c r="E155" s="56"/>
      <c r="F155" s="56"/>
      <c r="G155" s="57"/>
      <c r="H155" s="58"/>
      <c r="I155" s="59"/>
    </row>
    <row r="156" spans="1:9" s="119" customFormat="1" ht="24">
      <c r="A156" s="53">
        <v>2389</v>
      </c>
      <c r="B156" s="19" t="s">
        <v>165</v>
      </c>
      <c r="C156" s="55">
        <f t="shared" si="23"/>
        <v>0</v>
      </c>
      <c r="D156" s="56"/>
      <c r="E156" s="56"/>
      <c r="F156" s="56"/>
      <c r="G156" s="57"/>
      <c r="H156" s="58"/>
      <c r="I156" s="59"/>
    </row>
    <row r="157" spans="1:9" s="119" customFormat="1" ht="12">
      <c r="A157" s="112">
        <v>2390</v>
      </c>
      <c r="B157" s="113" t="s">
        <v>166</v>
      </c>
      <c r="C157" s="114">
        <f t="shared" si="23"/>
        <v>0</v>
      </c>
      <c r="D157" s="120"/>
      <c r="E157" s="120"/>
      <c r="F157" s="120"/>
      <c r="G157" s="121"/>
      <c r="H157" s="122"/>
      <c r="I157" s="123"/>
    </row>
    <row r="158" spans="1:9" s="52" customFormat="1" ht="12">
      <c r="A158" s="67">
        <v>2400</v>
      </c>
      <c r="B158" s="109" t="s">
        <v>167</v>
      </c>
      <c r="C158" s="68">
        <f t="shared" si="23"/>
        <v>0</v>
      </c>
      <c r="D158" s="110">
        <f aca="true" t="shared" si="34" ref="D158:I158">SUM(D159:D161)</f>
        <v>0</v>
      </c>
      <c r="E158" s="110">
        <f t="shared" si="34"/>
        <v>0</v>
      </c>
      <c r="F158" s="110">
        <f t="shared" si="34"/>
        <v>0</v>
      </c>
      <c r="G158" s="124">
        <f t="shared" si="34"/>
        <v>0</v>
      </c>
      <c r="H158" s="74">
        <f t="shared" si="34"/>
        <v>0</v>
      </c>
      <c r="I158" s="111">
        <f t="shared" si="34"/>
        <v>0</v>
      </c>
    </row>
    <row r="159" spans="1:9" s="119" customFormat="1" ht="12">
      <c r="A159" s="112">
        <v>2410</v>
      </c>
      <c r="B159" s="113" t="s">
        <v>168</v>
      </c>
      <c r="C159" s="114">
        <f t="shared" si="23"/>
        <v>0</v>
      </c>
      <c r="D159" s="120"/>
      <c r="E159" s="120"/>
      <c r="F159" s="120"/>
      <c r="G159" s="121"/>
      <c r="H159" s="122"/>
      <c r="I159" s="123"/>
    </row>
    <row r="160" spans="1:9" s="119" customFormat="1" ht="24">
      <c r="A160" s="112">
        <v>2420</v>
      </c>
      <c r="B160" s="113" t="s">
        <v>169</v>
      </c>
      <c r="C160" s="114">
        <f t="shared" si="23"/>
        <v>0</v>
      </c>
      <c r="D160" s="120"/>
      <c r="E160" s="120"/>
      <c r="F160" s="120"/>
      <c r="G160" s="121"/>
      <c r="H160" s="122"/>
      <c r="I160" s="123"/>
    </row>
    <row r="161" spans="1:9" s="119" customFormat="1" ht="24">
      <c r="A161" s="112">
        <v>2490</v>
      </c>
      <c r="B161" s="113" t="s">
        <v>170</v>
      </c>
      <c r="C161" s="114">
        <f t="shared" si="23"/>
        <v>0</v>
      </c>
      <c r="D161" s="120"/>
      <c r="E161" s="120"/>
      <c r="F161" s="120"/>
      <c r="G161" s="121"/>
      <c r="H161" s="122"/>
      <c r="I161" s="123"/>
    </row>
    <row r="162" spans="1:9" s="52" customFormat="1" ht="24">
      <c r="A162" s="67">
        <v>2500</v>
      </c>
      <c r="B162" s="109" t="s">
        <v>171</v>
      </c>
      <c r="C162" s="68">
        <f t="shared" si="23"/>
        <v>0</v>
      </c>
      <c r="D162" s="110">
        <f aca="true" t="shared" si="35" ref="D162:I162">D163</f>
        <v>0</v>
      </c>
      <c r="E162" s="110">
        <f t="shared" si="35"/>
        <v>0</v>
      </c>
      <c r="F162" s="110">
        <f t="shared" si="35"/>
        <v>0</v>
      </c>
      <c r="G162" s="124">
        <f t="shared" si="35"/>
        <v>0</v>
      </c>
      <c r="H162" s="74">
        <f t="shared" si="35"/>
        <v>0</v>
      </c>
      <c r="I162" s="111">
        <f t="shared" si="35"/>
        <v>0</v>
      </c>
    </row>
    <row r="163" spans="1:9" s="52" customFormat="1" ht="24">
      <c r="A163" s="112">
        <v>2510</v>
      </c>
      <c r="B163" s="113" t="s">
        <v>171</v>
      </c>
      <c r="C163" s="114">
        <f t="shared" si="23"/>
        <v>0</v>
      </c>
      <c r="D163" s="115">
        <f aca="true" t="shared" si="36" ref="D163:I163">SUM(D164:D167)</f>
        <v>0</v>
      </c>
      <c r="E163" s="115">
        <f t="shared" si="36"/>
        <v>0</v>
      </c>
      <c r="F163" s="115">
        <f t="shared" si="36"/>
        <v>0</v>
      </c>
      <c r="G163" s="116">
        <f t="shared" si="36"/>
        <v>0</v>
      </c>
      <c r="H163" s="117">
        <f t="shared" si="36"/>
        <v>0</v>
      </c>
      <c r="I163" s="118">
        <f t="shared" si="36"/>
        <v>0</v>
      </c>
    </row>
    <row r="164" spans="1:9" s="52" customFormat="1" ht="24">
      <c r="A164" s="54">
        <v>2512</v>
      </c>
      <c r="B164" s="19" t="s">
        <v>172</v>
      </c>
      <c r="C164" s="55">
        <f t="shared" si="23"/>
        <v>0</v>
      </c>
      <c r="D164" s="56"/>
      <c r="E164" s="56"/>
      <c r="F164" s="56"/>
      <c r="G164" s="57"/>
      <c r="H164" s="58"/>
      <c r="I164" s="59"/>
    </row>
    <row r="165" spans="1:9" s="52" customFormat="1" ht="48">
      <c r="A165" s="54">
        <v>2513</v>
      </c>
      <c r="B165" s="19" t="s">
        <v>173</v>
      </c>
      <c r="C165" s="55">
        <f t="shared" si="23"/>
        <v>0</v>
      </c>
      <c r="D165" s="56"/>
      <c r="E165" s="56"/>
      <c r="F165" s="56"/>
      <c r="G165" s="57"/>
      <c r="H165" s="58"/>
      <c r="I165" s="59"/>
    </row>
    <row r="166" spans="1:9" s="52" customFormat="1" ht="24">
      <c r="A166" s="54">
        <v>2515</v>
      </c>
      <c r="B166" s="19" t="s">
        <v>174</v>
      </c>
      <c r="C166" s="55">
        <f t="shared" si="23"/>
        <v>0</v>
      </c>
      <c r="D166" s="56"/>
      <c r="E166" s="56"/>
      <c r="F166" s="56"/>
      <c r="G166" s="57"/>
      <c r="H166" s="58"/>
      <c r="I166" s="59"/>
    </row>
    <row r="167" spans="1:9" s="52" customFormat="1" ht="24">
      <c r="A167" s="54">
        <v>2519</v>
      </c>
      <c r="B167" s="19" t="s">
        <v>175</v>
      </c>
      <c r="C167" s="55">
        <f t="shared" si="23"/>
        <v>0</v>
      </c>
      <c r="D167" s="56"/>
      <c r="E167" s="56"/>
      <c r="F167" s="56"/>
      <c r="G167" s="57"/>
      <c r="H167" s="58"/>
      <c r="I167" s="59"/>
    </row>
    <row r="168" spans="1:9" s="131" customFormat="1" ht="48">
      <c r="A168" s="30">
        <v>2800</v>
      </c>
      <c r="B168" s="19" t="s">
        <v>176</v>
      </c>
      <c r="C168" s="55">
        <f t="shared" si="23"/>
        <v>0</v>
      </c>
      <c r="D168" s="127"/>
      <c r="E168" s="127"/>
      <c r="F168" s="127"/>
      <c r="G168" s="128"/>
      <c r="H168" s="129"/>
      <c r="I168" s="130"/>
    </row>
    <row r="169" spans="1:9" s="52" customFormat="1" ht="12">
      <c r="A169" s="103">
        <v>3000</v>
      </c>
      <c r="B169" s="103" t="s">
        <v>177</v>
      </c>
      <c r="C169" s="104">
        <f t="shared" si="23"/>
        <v>0</v>
      </c>
      <c r="D169" s="105">
        <f aca="true" t="shared" si="37" ref="D169:I169">SUM(D170,D175)</f>
        <v>0</v>
      </c>
      <c r="E169" s="105">
        <f t="shared" si="37"/>
        <v>0</v>
      </c>
      <c r="F169" s="105">
        <f t="shared" si="37"/>
        <v>0</v>
      </c>
      <c r="G169" s="105">
        <f t="shared" si="37"/>
        <v>0</v>
      </c>
      <c r="H169" s="105">
        <f t="shared" si="37"/>
        <v>0</v>
      </c>
      <c r="I169" s="108">
        <f t="shared" si="37"/>
        <v>0</v>
      </c>
    </row>
    <row r="170" spans="1:9" s="52" customFormat="1" ht="48">
      <c r="A170" s="67">
        <v>3200</v>
      </c>
      <c r="B170" s="109" t="s">
        <v>178</v>
      </c>
      <c r="C170" s="68">
        <f t="shared" si="23"/>
        <v>0</v>
      </c>
      <c r="D170" s="110">
        <f aca="true" t="shared" si="38" ref="D170:I170">SUM(D171)</f>
        <v>0</v>
      </c>
      <c r="E170" s="110">
        <f t="shared" si="38"/>
        <v>0</v>
      </c>
      <c r="F170" s="110">
        <f t="shared" si="38"/>
        <v>0</v>
      </c>
      <c r="G170" s="110">
        <f t="shared" si="38"/>
        <v>0</v>
      </c>
      <c r="H170" s="110">
        <f t="shared" si="38"/>
        <v>0</v>
      </c>
      <c r="I170" s="111">
        <f t="shared" si="38"/>
        <v>0</v>
      </c>
    </row>
    <row r="171" spans="1:9" s="52" customFormat="1" ht="36">
      <c r="A171" s="132">
        <v>3260</v>
      </c>
      <c r="B171" s="19" t="s">
        <v>179</v>
      </c>
      <c r="C171" s="55">
        <f t="shared" si="23"/>
        <v>0</v>
      </c>
      <c r="D171" s="133">
        <f aca="true" t="shared" si="39" ref="D171:I171">SUM(D172:D174)</f>
        <v>0</v>
      </c>
      <c r="E171" s="133">
        <f t="shared" si="39"/>
        <v>0</v>
      </c>
      <c r="F171" s="133">
        <f t="shared" si="39"/>
        <v>0</v>
      </c>
      <c r="G171" s="133">
        <f t="shared" si="39"/>
        <v>0</v>
      </c>
      <c r="H171" s="133">
        <f t="shared" si="39"/>
        <v>0</v>
      </c>
      <c r="I171" s="134">
        <f t="shared" si="39"/>
        <v>0</v>
      </c>
    </row>
    <row r="172" spans="1:9" s="52" customFormat="1" ht="36">
      <c r="A172" s="54">
        <v>3261</v>
      </c>
      <c r="B172" s="19" t="s">
        <v>180</v>
      </c>
      <c r="C172" s="55">
        <f aca="true" t="shared" si="40" ref="C172:C235">SUM(D172:I172)</f>
        <v>0</v>
      </c>
      <c r="D172" s="56"/>
      <c r="E172" s="56"/>
      <c r="F172" s="56"/>
      <c r="G172" s="57"/>
      <c r="H172" s="58"/>
      <c r="I172" s="59"/>
    </row>
    <row r="173" spans="1:9" s="52" customFormat="1" ht="24">
      <c r="A173" s="54">
        <v>3262</v>
      </c>
      <c r="B173" s="19" t="s">
        <v>181</v>
      </c>
      <c r="C173" s="55">
        <f t="shared" si="40"/>
        <v>0</v>
      </c>
      <c r="D173" s="56"/>
      <c r="E173" s="56"/>
      <c r="F173" s="56"/>
      <c r="G173" s="57"/>
      <c r="H173" s="58"/>
      <c r="I173" s="59"/>
    </row>
    <row r="174" spans="1:9" s="52" customFormat="1" ht="36">
      <c r="A174" s="54">
        <v>3263</v>
      </c>
      <c r="B174" s="19" t="s">
        <v>182</v>
      </c>
      <c r="C174" s="55">
        <f t="shared" si="40"/>
        <v>0</v>
      </c>
      <c r="D174" s="56"/>
      <c r="E174" s="56"/>
      <c r="F174" s="56"/>
      <c r="G174" s="57"/>
      <c r="H174" s="58"/>
      <c r="I174" s="59"/>
    </row>
    <row r="175" spans="1:9" s="52" customFormat="1" ht="60">
      <c r="A175" s="30">
        <v>3300</v>
      </c>
      <c r="B175" s="19" t="s">
        <v>183</v>
      </c>
      <c r="C175" s="55">
        <f t="shared" si="40"/>
        <v>0</v>
      </c>
      <c r="D175" s="56"/>
      <c r="E175" s="56"/>
      <c r="F175" s="56"/>
      <c r="G175" s="57"/>
      <c r="H175" s="58"/>
      <c r="I175" s="59"/>
    </row>
    <row r="176" spans="1:9" s="52" customFormat="1" ht="12">
      <c r="A176" s="135">
        <v>4000</v>
      </c>
      <c r="B176" s="103" t="s">
        <v>184</v>
      </c>
      <c r="C176" s="104">
        <f t="shared" si="40"/>
        <v>0</v>
      </c>
      <c r="D176" s="105">
        <f aca="true" t="shared" si="41" ref="D176:I176">SUM(D177,D180)</f>
        <v>0</v>
      </c>
      <c r="E176" s="105">
        <f t="shared" si="41"/>
        <v>0</v>
      </c>
      <c r="F176" s="105">
        <f t="shared" si="41"/>
        <v>0</v>
      </c>
      <c r="G176" s="105">
        <f t="shared" si="41"/>
        <v>0</v>
      </c>
      <c r="H176" s="105">
        <f t="shared" si="41"/>
        <v>0</v>
      </c>
      <c r="I176" s="108">
        <f t="shared" si="41"/>
        <v>0</v>
      </c>
    </row>
    <row r="177" spans="1:9" s="52" customFormat="1" ht="24">
      <c r="A177" s="136">
        <v>4200</v>
      </c>
      <c r="B177" s="109" t="s">
        <v>185</v>
      </c>
      <c r="C177" s="68">
        <f t="shared" si="40"/>
        <v>0</v>
      </c>
      <c r="D177" s="110">
        <f aca="true" t="shared" si="42" ref="D177:I177">SUM(D178,D179)</f>
        <v>0</v>
      </c>
      <c r="E177" s="110">
        <f t="shared" si="42"/>
        <v>0</v>
      </c>
      <c r="F177" s="110">
        <f t="shared" si="42"/>
        <v>0</v>
      </c>
      <c r="G177" s="110">
        <f t="shared" si="42"/>
        <v>0</v>
      </c>
      <c r="H177" s="110">
        <f t="shared" si="42"/>
        <v>0</v>
      </c>
      <c r="I177" s="111">
        <f t="shared" si="42"/>
        <v>0</v>
      </c>
    </row>
    <row r="178" spans="1:9" s="52" customFormat="1" ht="24">
      <c r="A178" s="132">
        <v>4240</v>
      </c>
      <c r="B178" s="19" t="s">
        <v>186</v>
      </c>
      <c r="C178" s="55">
        <f t="shared" si="40"/>
        <v>0</v>
      </c>
      <c r="D178" s="56"/>
      <c r="E178" s="56"/>
      <c r="F178" s="56"/>
      <c r="G178" s="57"/>
      <c r="H178" s="58"/>
      <c r="I178" s="59"/>
    </row>
    <row r="179" spans="1:9" s="52" customFormat="1" ht="24">
      <c r="A179" s="132">
        <v>4250</v>
      </c>
      <c r="B179" s="19" t="s">
        <v>187</v>
      </c>
      <c r="C179" s="55">
        <f t="shared" si="40"/>
        <v>0</v>
      </c>
      <c r="D179" s="56"/>
      <c r="E179" s="56"/>
      <c r="F179" s="56"/>
      <c r="G179" s="57"/>
      <c r="H179" s="58"/>
      <c r="I179" s="59"/>
    </row>
    <row r="180" spans="1:9" s="52" customFormat="1" ht="12">
      <c r="A180" s="67">
        <v>4300</v>
      </c>
      <c r="B180" s="109" t="s">
        <v>188</v>
      </c>
      <c r="C180" s="68">
        <f t="shared" si="40"/>
        <v>0</v>
      </c>
      <c r="D180" s="110">
        <f aca="true" t="shared" si="43" ref="D180:I180">SUM(D181)</f>
        <v>0</v>
      </c>
      <c r="E180" s="110">
        <f t="shared" si="43"/>
        <v>0</v>
      </c>
      <c r="F180" s="110">
        <f t="shared" si="43"/>
        <v>0</v>
      </c>
      <c r="G180" s="110">
        <f t="shared" si="43"/>
        <v>0</v>
      </c>
      <c r="H180" s="110">
        <f t="shared" si="43"/>
        <v>0</v>
      </c>
      <c r="I180" s="111">
        <f t="shared" si="43"/>
        <v>0</v>
      </c>
    </row>
    <row r="181" spans="1:9" s="52" customFormat="1" ht="24">
      <c r="A181" s="112">
        <v>4310</v>
      </c>
      <c r="B181" s="19" t="s">
        <v>189</v>
      </c>
      <c r="C181" s="114">
        <f t="shared" si="40"/>
        <v>0</v>
      </c>
      <c r="D181" s="133">
        <f aca="true" t="shared" si="44" ref="D181:I181">SUM(D182:D182)</f>
        <v>0</v>
      </c>
      <c r="E181" s="133">
        <f t="shared" si="44"/>
        <v>0</v>
      </c>
      <c r="F181" s="133">
        <f t="shared" si="44"/>
        <v>0</v>
      </c>
      <c r="G181" s="133">
        <f t="shared" si="44"/>
        <v>0</v>
      </c>
      <c r="H181" s="133">
        <f t="shared" si="44"/>
        <v>0</v>
      </c>
      <c r="I181" s="134">
        <f t="shared" si="44"/>
        <v>0</v>
      </c>
    </row>
    <row r="182" spans="1:9" s="52" customFormat="1" ht="48">
      <c r="A182" s="54">
        <v>4311</v>
      </c>
      <c r="B182" s="19" t="s">
        <v>190</v>
      </c>
      <c r="C182" s="114">
        <f t="shared" si="40"/>
        <v>0</v>
      </c>
      <c r="D182" s="56"/>
      <c r="E182" s="56"/>
      <c r="F182" s="56"/>
      <c r="G182" s="57"/>
      <c r="H182" s="58"/>
      <c r="I182" s="59"/>
    </row>
    <row r="183" spans="1:9" s="66" customFormat="1" ht="24">
      <c r="A183" s="137"/>
      <c r="B183" s="30" t="s">
        <v>191</v>
      </c>
      <c r="C183" s="98">
        <f t="shared" si="40"/>
        <v>0</v>
      </c>
      <c r="D183" s="99">
        <f aca="true" t="shared" si="45" ref="D183:I183">SUM(D184,D220,D248,D273)</f>
        <v>0</v>
      </c>
      <c r="E183" s="99">
        <f t="shared" si="45"/>
        <v>0</v>
      </c>
      <c r="F183" s="99">
        <f t="shared" si="45"/>
        <v>0</v>
      </c>
      <c r="G183" s="99">
        <f t="shared" si="45"/>
        <v>0</v>
      </c>
      <c r="H183" s="99">
        <f t="shared" si="45"/>
        <v>0</v>
      </c>
      <c r="I183" s="102">
        <f t="shared" si="45"/>
        <v>0</v>
      </c>
    </row>
    <row r="184" spans="1:9" s="52" customFormat="1" ht="12">
      <c r="A184" s="103">
        <v>5000</v>
      </c>
      <c r="B184" s="103" t="s">
        <v>192</v>
      </c>
      <c r="C184" s="104">
        <f t="shared" si="40"/>
        <v>0</v>
      </c>
      <c r="D184" s="105">
        <f aca="true" t="shared" si="46" ref="D184:I184">D185+D193</f>
        <v>0</v>
      </c>
      <c r="E184" s="105">
        <f t="shared" si="46"/>
        <v>0</v>
      </c>
      <c r="F184" s="105">
        <f t="shared" si="46"/>
        <v>0</v>
      </c>
      <c r="G184" s="105">
        <f t="shared" si="46"/>
        <v>0</v>
      </c>
      <c r="H184" s="105">
        <f t="shared" si="46"/>
        <v>0</v>
      </c>
      <c r="I184" s="108">
        <f t="shared" si="46"/>
        <v>0</v>
      </c>
    </row>
    <row r="185" spans="1:9" s="52" customFormat="1" ht="12">
      <c r="A185" s="67">
        <v>5100</v>
      </c>
      <c r="B185" s="109" t="s">
        <v>193</v>
      </c>
      <c r="C185" s="68">
        <f t="shared" si="40"/>
        <v>0</v>
      </c>
      <c r="D185" s="110">
        <f aca="true" t="shared" si="47" ref="D185:I185">D186+D187+D190+D191+D192</f>
        <v>0</v>
      </c>
      <c r="E185" s="110">
        <f t="shared" si="47"/>
        <v>0</v>
      </c>
      <c r="F185" s="110">
        <f t="shared" si="47"/>
        <v>0</v>
      </c>
      <c r="G185" s="124">
        <f t="shared" si="47"/>
        <v>0</v>
      </c>
      <c r="H185" s="74">
        <f t="shared" si="47"/>
        <v>0</v>
      </c>
      <c r="I185" s="111">
        <f t="shared" si="47"/>
        <v>0</v>
      </c>
    </row>
    <row r="186" spans="1:9" s="52" customFormat="1" ht="24">
      <c r="A186" s="112">
        <v>5110</v>
      </c>
      <c r="B186" s="113" t="s">
        <v>194</v>
      </c>
      <c r="C186" s="114">
        <f t="shared" si="40"/>
        <v>0</v>
      </c>
      <c r="D186" s="120"/>
      <c r="E186" s="120"/>
      <c r="F186" s="120"/>
      <c r="G186" s="121"/>
      <c r="H186" s="122"/>
      <c r="I186" s="123"/>
    </row>
    <row r="187" spans="1:9" s="52" customFormat="1" ht="24">
      <c r="A187" s="112">
        <v>5120</v>
      </c>
      <c r="B187" s="113" t="s">
        <v>195</v>
      </c>
      <c r="C187" s="114">
        <f t="shared" si="40"/>
        <v>0</v>
      </c>
      <c r="D187" s="115">
        <f aca="true" t="shared" si="48" ref="D187:I187">D188+D189</f>
        <v>0</v>
      </c>
      <c r="E187" s="115">
        <f t="shared" si="48"/>
        <v>0</v>
      </c>
      <c r="F187" s="115">
        <f t="shared" si="48"/>
        <v>0</v>
      </c>
      <c r="G187" s="116">
        <f t="shared" si="48"/>
        <v>0</v>
      </c>
      <c r="H187" s="117">
        <f t="shared" si="48"/>
        <v>0</v>
      </c>
      <c r="I187" s="118">
        <f t="shared" si="48"/>
        <v>0</v>
      </c>
    </row>
    <row r="188" spans="1:9" s="52" customFormat="1" ht="12">
      <c r="A188" s="54">
        <v>5121</v>
      </c>
      <c r="B188" s="19" t="s">
        <v>196</v>
      </c>
      <c r="C188" s="55">
        <f t="shared" si="40"/>
        <v>0</v>
      </c>
      <c r="D188" s="56"/>
      <c r="E188" s="56"/>
      <c r="F188" s="56"/>
      <c r="G188" s="57"/>
      <c r="H188" s="58"/>
      <c r="I188" s="59"/>
    </row>
    <row r="189" spans="1:9" s="52" customFormat="1" ht="36">
      <c r="A189" s="54">
        <v>5129</v>
      </c>
      <c r="B189" s="19" t="s">
        <v>197</v>
      </c>
      <c r="C189" s="55">
        <f t="shared" si="40"/>
        <v>0</v>
      </c>
      <c r="D189" s="56"/>
      <c r="E189" s="56"/>
      <c r="F189" s="56"/>
      <c r="G189" s="57"/>
      <c r="H189" s="58"/>
      <c r="I189" s="59"/>
    </row>
    <row r="190" spans="1:9" s="52" customFormat="1" ht="12">
      <c r="A190" s="112">
        <v>5130</v>
      </c>
      <c r="B190" s="113" t="s">
        <v>198</v>
      </c>
      <c r="C190" s="114">
        <f t="shared" si="40"/>
        <v>0</v>
      </c>
      <c r="D190" s="120"/>
      <c r="E190" s="120"/>
      <c r="F190" s="120"/>
      <c r="G190" s="121"/>
      <c r="H190" s="122"/>
      <c r="I190" s="123"/>
    </row>
    <row r="191" spans="1:9" s="52" customFormat="1" ht="24">
      <c r="A191" s="112">
        <v>5140</v>
      </c>
      <c r="B191" s="113" t="s">
        <v>199</v>
      </c>
      <c r="C191" s="114">
        <f t="shared" si="40"/>
        <v>0</v>
      </c>
      <c r="D191" s="120"/>
      <c r="E191" s="120"/>
      <c r="F191" s="120"/>
      <c r="G191" s="121"/>
      <c r="H191" s="122"/>
      <c r="I191" s="123"/>
    </row>
    <row r="192" spans="1:9" s="52" customFormat="1" ht="36">
      <c r="A192" s="112">
        <v>5170</v>
      </c>
      <c r="B192" s="113" t="s">
        <v>200</v>
      </c>
      <c r="C192" s="114">
        <f t="shared" si="40"/>
        <v>0</v>
      </c>
      <c r="D192" s="120"/>
      <c r="E192" s="120"/>
      <c r="F192" s="120"/>
      <c r="G192" s="121"/>
      <c r="H192" s="122"/>
      <c r="I192" s="123"/>
    </row>
    <row r="193" spans="1:9" s="52" customFormat="1" ht="12">
      <c r="A193" s="67">
        <v>5200</v>
      </c>
      <c r="B193" s="109" t="s">
        <v>201</v>
      </c>
      <c r="C193" s="68">
        <f t="shared" si="40"/>
        <v>0</v>
      </c>
      <c r="D193" s="110">
        <f aca="true" t="shared" si="49" ref="D193:I193">D194+D204+D205+D215+D216+D217+D219</f>
        <v>0</v>
      </c>
      <c r="E193" s="110">
        <f t="shared" si="49"/>
        <v>0</v>
      </c>
      <c r="F193" s="110">
        <f t="shared" si="49"/>
        <v>0</v>
      </c>
      <c r="G193" s="124">
        <f t="shared" si="49"/>
        <v>0</v>
      </c>
      <c r="H193" s="74">
        <f t="shared" si="49"/>
        <v>0</v>
      </c>
      <c r="I193" s="111">
        <f t="shared" si="49"/>
        <v>0</v>
      </c>
    </row>
    <row r="194" spans="1:9" s="52" customFormat="1" ht="12">
      <c r="A194" s="112">
        <v>5210</v>
      </c>
      <c r="B194" s="113" t="s">
        <v>202</v>
      </c>
      <c r="C194" s="114">
        <f t="shared" si="40"/>
        <v>0</v>
      </c>
      <c r="D194" s="115">
        <f aca="true" t="shared" si="50" ref="D194:I194">SUM(D195:D203)</f>
        <v>0</v>
      </c>
      <c r="E194" s="115">
        <f t="shared" si="50"/>
        <v>0</v>
      </c>
      <c r="F194" s="115">
        <f t="shared" si="50"/>
        <v>0</v>
      </c>
      <c r="G194" s="116">
        <f t="shared" si="50"/>
        <v>0</v>
      </c>
      <c r="H194" s="117">
        <f t="shared" si="50"/>
        <v>0</v>
      </c>
      <c r="I194" s="118">
        <f t="shared" si="50"/>
        <v>0</v>
      </c>
    </row>
    <row r="195" spans="1:9" s="52" customFormat="1" ht="12">
      <c r="A195" s="54">
        <v>5211</v>
      </c>
      <c r="B195" s="19" t="s">
        <v>203</v>
      </c>
      <c r="C195" s="55">
        <f t="shared" si="40"/>
        <v>0</v>
      </c>
      <c r="D195" s="56"/>
      <c r="E195" s="56"/>
      <c r="F195" s="56"/>
      <c r="G195" s="57"/>
      <c r="H195" s="58"/>
      <c r="I195" s="59"/>
    </row>
    <row r="196" spans="1:9" s="52" customFormat="1" ht="12">
      <c r="A196" s="54">
        <v>5212</v>
      </c>
      <c r="B196" s="19" t="s">
        <v>204</v>
      </c>
      <c r="C196" s="55">
        <f t="shared" si="40"/>
        <v>0</v>
      </c>
      <c r="D196" s="56"/>
      <c r="E196" s="56"/>
      <c r="F196" s="56"/>
      <c r="G196" s="57"/>
      <c r="H196" s="58"/>
      <c r="I196" s="59"/>
    </row>
    <row r="197" spans="1:9" s="52" customFormat="1" ht="12">
      <c r="A197" s="54">
        <v>5213</v>
      </c>
      <c r="B197" s="19" t="s">
        <v>205</v>
      </c>
      <c r="C197" s="55">
        <f t="shared" si="40"/>
        <v>0</v>
      </c>
      <c r="D197" s="56"/>
      <c r="E197" s="56"/>
      <c r="F197" s="56"/>
      <c r="G197" s="57"/>
      <c r="H197" s="58"/>
      <c r="I197" s="59"/>
    </row>
    <row r="198" spans="1:9" s="52" customFormat="1" ht="12">
      <c r="A198" s="54">
        <v>5214</v>
      </c>
      <c r="B198" s="19" t="s">
        <v>206</v>
      </c>
      <c r="C198" s="55">
        <f t="shared" si="40"/>
        <v>0</v>
      </c>
      <c r="D198" s="56"/>
      <c r="E198" s="56"/>
      <c r="F198" s="56"/>
      <c r="G198" s="57"/>
      <c r="H198" s="58"/>
      <c r="I198" s="59"/>
    </row>
    <row r="199" spans="1:9" s="52" customFormat="1" ht="12">
      <c r="A199" s="54">
        <v>5215</v>
      </c>
      <c r="B199" s="19" t="s">
        <v>207</v>
      </c>
      <c r="C199" s="55">
        <f t="shared" si="40"/>
        <v>0</v>
      </c>
      <c r="D199" s="56"/>
      <c r="E199" s="56"/>
      <c r="F199" s="56"/>
      <c r="G199" s="57"/>
      <c r="H199" s="58"/>
      <c r="I199" s="59"/>
    </row>
    <row r="200" spans="1:9" s="52" customFormat="1" ht="24">
      <c r="A200" s="54">
        <v>5216</v>
      </c>
      <c r="B200" s="19" t="s">
        <v>208</v>
      </c>
      <c r="C200" s="55">
        <f t="shared" si="40"/>
        <v>0</v>
      </c>
      <c r="D200" s="56"/>
      <c r="E200" s="56"/>
      <c r="F200" s="56"/>
      <c r="G200" s="57"/>
      <c r="H200" s="58"/>
      <c r="I200" s="59"/>
    </row>
    <row r="201" spans="1:9" s="52" customFormat="1" ht="12">
      <c r="A201" s="54">
        <v>5217</v>
      </c>
      <c r="B201" s="19" t="s">
        <v>209</v>
      </c>
      <c r="C201" s="55">
        <f t="shared" si="40"/>
        <v>0</v>
      </c>
      <c r="D201" s="56"/>
      <c r="E201" s="56"/>
      <c r="F201" s="56"/>
      <c r="G201" s="57"/>
      <c r="H201" s="58"/>
      <c r="I201" s="59"/>
    </row>
    <row r="202" spans="1:9" s="52" customFormat="1" ht="12">
      <c r="A202" s="54">
        <v>5218</v>
      </c>
      <c r="B202" s="19" t="s">
        <v>210</v>
      </c>
      <c r="C202" s="55">
        <f t="shared" si="40"/>
        <v>0</v>
      </c>
      <c r="D202" s="56"/>
      <c r="E202" s="56"/>
      <c r="F202" s="56"/>
      <c r="G202" s="57"/>
      <c r="H202" s="58"/>
      <c r="I202" s="59"/>
    </row>
    <row r="203" spans="1:9" s="52" customFormat="1" ht="12">
      <c r="A203" s="54">
        <v>5219</v>
      </c>
      <c r="B203" s="19" t="s">
        <v>211</v>
      </c>
      <c r="C203" s="55">
        <f t="shared" si="40"/>
        <v>0</v>
      </c>
      <c r="D203" s="56"/>
      <c r="E203" s="56"/>
      <c r="F203" s="56"/>
      <c r="G203" s="57"/>
      <c r="H203" s="58"/>
      <c r="I203" s="59"/>
    </row>
    <row r="204" spans="1:9" s="52" customFormat="1" ht="13.5" customHeight="1">
      <c r="A204" s="112">
        <v>5220</v>
      </c>
      <c r="B204" s="113" t="s">
        <v>212</v>
      </c>
      <c r="C204" s="114">
        <f t="shared" si="40"/>
        <v>0</v>
      </c>
      <c r="D204" s="120"/>
      <c r="E204" s="120"/>
      <c r="F204" s="120"/>
      <c r="G204" s="121"/>
      <c r="H204" s="122"/>
      <c r="I204" s="123"/>
    </row>
    <row r="205" spans="1:9" s="52" customFormat="1" ht="12">
      <c r="A205" s="112">
        <v>5230</v>
      </c>
      <c r="B205" s="113" t="s">
        <v>213</v>
      </c>
      <c r="C205" s="114">
        <f t="shared" si="40"/>
        <v>0</v>
      </c>
      <c r="D205" s="115">
        <f aca="true" t="shared" si="51" ref="D205:I205">SUM(D206:D214)</f>
        <v>0</v>
      </c>
      <c r="E205" s="115">
        <f t="shared" si="51"/>
        <v>0</v>
      </c>
      <c r="F205" s="115">
        <f t="shared" si="51"/>
        <v>0</v>
      </c>
      <c r="G205" s="116">
        <f t="shared" si="51"/>
        <v>0</v>
      </c>
      <c r="H205" s="117">
        <f t="shared" si="51"/>
        <v>0</v>
      </c>
      <c r="I205" s="118">
        <f t="shared" si="51"/>
        <v>0</v>
      </c>
    </row>
    <row r="206" spans="1:9" s="52" customFormat="1" ht="12">
      <c r="A206" s="54">
        <v>5231</v>
      </c>
      <c r="B206" s="19" t="s">
        <v>214</v>
      </c>
      <c r="C206" s="55">
        <f t="shared" si="40"/>
        <v>0</v>
      </c>
      <c r="D206" s="56"/>
      <c r="E206" s="56"/>
      <c r="F206" s="56"/>
      <c r="G206" s="57"/>
      <c r="H206" s="58"/>
      <c r="I206" s="59"/>
    </row>
    <row r="207" spans="1:9" s="52" customFormat="1" ht="12">
      <c r="A207" s="54">
        <v>5232</v>
      </c>
      <c r="B207" s="19" t="s">
        <v>215</v>
      </c>
      <c r="C207" s="55">
        <f t="shared" si="40"/>
        <v>0</v>
      </c>
      <c r="D207" s="56"/>
      <c r="E207" s="56"/>
      <c r="F207" s="56"/>
      <c r="G207" s="57"/>
      <c r="H207" s="58"/>
      <c r="I207" s="59"/>
    </row>
    <row r="208" spans="1:9" s="52" customFormat="1" ht="12">
      <c r="A208" s="54">
        <v>5233</v>
      </c>
      <c r="B208" s="19" t="s">
        <v>216</v>
      </c>
      <c r="C208" s="55">
        <f t="shared" si="40"/>
        <v>0</v>
      </c>
      <c r="D208" s="56"/>
      <c r="E208" s="56"/>
      <c r="F208" s="56"/>
      <c r="G208" s="57"/>
      <c r="H208" s="58"/>
      <c r="I208" s="59"/>
    </row>
    <row r="209" spans="1:9" s="52" customFormat="1" ht="24">
      <c r="A209" s="54">
        <v>5234</v>
      </c>
      <c r="B209" s="19" t="s">
        <v>217</v>
      </c>
      <c r="C209" s="55">
        <f t="shared" si="40"/>
        <v>0</v>
      </c>
      <c r="D209" s="56"/>
      <c r="E209" s="56"/>
      <c r="F209" s="56"/>
      <c r="G209" s="57"/>
      <c r="H209" s="58"/>
      <c r="I209" s="59"/>
    </row>
    <row r="210" spans="1:9" s="52" customFormat="1" ht="12">
      <c r="A210" s="54">
        <v>5235</v>
      </c>
      <c r="B210" s="19" t="s">
        <v>218</v>
      </c>
      <c r="C210" s="55">
        <f t="shared" si="40"/>
        <v>0</v>
      </c>
      <c r="D210" s="56"/>
      <c r="E210" s="56"/>
      <c r="F210" s="56"/>
      <c r="G210" s="57"/>
      <c r="H210" s="58"/>
      <c r="I210" s="59"/>
    </row>
    <row r="211" spans="1:9" s="52" customFormat="1" ht="14.25" customHeight="1">
      <c r="A211" s="54">
        <v>5236</v>
      </c>
      <c r="B211" s="19" t="s">
        <v>219</v>
      </c>
      <c r="C211" s="55">
        <f t="shared" si="40"/>
        <v>0</v>
      </c>
      <c r="D211" s="56"/>
      <c r="E211" s="56"/>
      <c r="F211" s="56"/>
      <c r="G211" s="57"/>
      <c r="H211" s="58"/>
      <c r="I211" s="59"/>
    </row>
    <row r="212" spans="1:9" s="52" customFormat="1" ht="14.25" customHeight="1">
      <c r="A212" s="54">
        <v>5237</v>
      </c>
      <c r="B212" s="19" t="s">
        <v>220</v>
      </c>
      <c r="C212" s="55">
        <f t="shared" si="40"/>
        <v>0</v>
      </c>
      <c r="D212" s="56"/>
      <c r="E212" s="56"/>
      <c r="F212" s="56"/>
      <c r="G212" s="57"/>
      <c r="H212" s="58"/>
      <c r="I212" s="59"/>
    </row>
    <row r="213" spans="1:9" s="52" customFormat="1" ht="24">
      <c r="A213" s="54">
        <v>5238</v>
      </c>
      <c r="B213" s="19" t="s">
        <v>221</v>
      </c>
      <c r="C213" s="55">
        <f t="shared" si="40"/>
        <v>0</v>
      </c>
      <c r="D213" s="56"/>
      <c r="E213" s="56"/>
      <c r="F213" s="56"/>
      <c r="G213" s="57"/>
      <c r="H213" s="58"/>
      <c r="I213" s="59"/>
    </row>
    <row r="214" spans="1:9" s="52" customFormat="1" ht="24">
      <c r="A214" s="54">
        <v>5239</v>
      </c>
      <c r="B214" s="19" t="s">
        <v>222</v>
      </c>
      <c r="C214" s="55">
        <f t="shared" si="40"/>
        <v>0</v>
      </c>
      <c r="D214" s="56"/>
      <c r="E214" s="56"/>
      <c r="F214" s="56"/>
      <c r="G214" s="57"/>
      <c r="H214" s="58"/>
      <c r="I214" s="59"/>
    </row>
    <row r="215" spans="1:9" s="52" customFormat="1" ht="24">
      <c r="A215" s="112">
        <v>5240</v>
      </c>
      <c r="B215" s="113" t="s">
        <v>223</v>
      </c>
      <c r="C215" s="114">
        <f t="shared" si="40"/>
        <v>0</v>
      </c>
      <c r="D215" s="120"/>
      <c r="E215" s="120"/>
      <c r="F215" s="120"/>
      <c r="G215" s="120"/>
      <c r="H215" s="120"/>
      <c r="I215" s="123"/>
    </row>
    <row r="216" spans="1:9" s="52" customFormat="1" ht="22.5" customHeight="1">
      <c r="A216" s="112">
        <v>5250</v>
      </c>
      <c r="B216" s="113" t="s">
        <v>224</v>
      </c>
      <c r="C216" s="114">
        <f t="shared" si="40"/>
        <v>0</v>
      </c>
      <c r="D216" s="120"/>
      <c r="E216" s="120"/>
      <c r="F216" s="120"/>
      <c r="G216" s="121"/>
      <c r="H216" s="122"/>
      <c r="I216" s="123"/>
    </row>
    <row r="217" spans="1:9" s="52" customFormat="1" ht="12">
      <c r="A217" s="112">
        <v>5260</v>
      </c>
      <c r="B217" s="113" t="s">
        <v>225</v>
      </c>
      <c r="C217" s="114">
        <f t="shared" si="40"/>
        <v>0</v>
      </c>
      <c r="D217" s="115">
        <f aca="true" t="shared" si="52" ref="D217:I217">SUM(D218)</f>
        <v>0</v>
      </c>
      <c r="E217" s="115">
        <f t="shared" si="52"/>
        <v>0</v>
      </c>
      <c r="F217" s="115">
        <f t="shared" si="52"/>
        <v>0</v>
      </c>
      <c r="G217" s="116">
        <f t="shared" si="52"/>
        <v>0</v>
      </c>
      <c r="H217" s="117">
        <f t="shared" si="52"/>
        <v>0</v>
      </c>
      <c r="I217" s="118">
        <f t="shared" si="52"/>
        <v>0</v>
      </c>
    </row>
    <row r="218" spans="1:9" s="52" customFormat="1" ht="24">
      <c r="A218" s="54">
        <v>5269</v>
      </c>
      <c r="B218" s="19" t="s">
        <v>226</v>
      </c>
      <c r="C218" s="55">
        <f t="shared" si="40"/>
        <v>0</v>
      </c>
      <c r="D218" s="56"/>
      <c r="E218" s="56"/>
      <c r="F218" s="56"/>
      <c r="G218" s="57"/>
      <c r="H218" s="58"/>
      <c r="I218" s="59"/>
    </row>
    <row r="219" spans="1:9" s="52" customFormat="1" ht="24">
      <c r="A219" s="112">
        <v>5270</v>
      </c>
      <c r="B219" s="113" t="s">
        <v>227</v>
      </c>
      <c r="C219" s="114">
        <f t="shared" si="40"/>
        <v>0</v>
      </c>
      <c r="D219" s="120"/>
      <c r="E219" s="120"/>
      <c r="F219" s="120"/>
      <c r="G219" s="121"/>
      <c r="H219" s="122"/>
      <c r="I219" s="123"/>
    </row>
    <row r="220" spans="1:9" s="52" customFormat="1" ht="12">
      <c r="A220" s="103">
        <v>6000</v>
      </c>
      <c r="B220" s="103" t="s">
        <v>228</v>
      </c>
      <c r="C220" s="104">
        <f t="shared" si="40"/>
        <v>0</v>
      </c>
      <c r="D220" s="105">
        <f aca="true" t="shared" si="53" ref="D220:I220">D221+D231+D240</f>
        <v>0</v>
      </c>
      <c r="E220" s="105">
        <f t="shared" si="53"/>
        <v>0</v>
      </c>
      <c r="F220" s="105">
        <f t="shared" si="53"/>
        <v>0</v>
      </c>
      <c r="G220" s="106">
        <f t="shared" si="53"/>
        <v>0</v>
      </c>
      <c r="H220" s="107">
        <f t="shared" si="53"/>
        <v>0</v>
      </c>
      <c r="I220" s="108">
        <f t="shared" si="53"/>
        <v>0</v>
      </c>
    </row>
    <row r="221" spans="1:9" s="52" customFormat="1" ht="14.25" customHeight="1">
      <c r="A221" s="138">
        <v>6200</v>
      </c>
      <c r="B221" s="139" t="s">
        <v>229</v>
      </c>
      <c r="C221" s="140">
        <f t="shared" si="40"/>
        <v>0</v>
      </c>
      <c r="D221" s="141">
        <f aca="true" t="shared" si="54" ref="D221:I221">SUM(D222,D223,D229,D230)</f>
        <v>0</v>
      </c>
      <c r="E221" s="141">
        <f t="shared" si="54"/>
        <v>0</v>
      </c>
      <c r="F221" s="141">
        <f t="shared" si="54"/>
        <v>0</v>
      </c>
      <c r="G221" s="141">
        <f t="shared" si="54"/>
        <v>0</v>
      </c>
      <c r="H221" s="141">
        <f t="shared" si="54"/>
        <v>0</v>
      </c>
      <c r="I221" s="142">
        <f t="shared" si="54"/>
        <v>0</v>
      </c>
    </row>
    <row r="222" spans="1:9" s="52" customFormat="1" ht="24">
      <c r="A222" s="112">
        <v>6220</v>
      </c>
      <c r="B222" s="113" t="s">
        <v>230</v>
      </c>
      <c r="C222" s="115">
        <f t="shared" si="40"/>
        <v>0</v>
      </c>
      <c r="D222" s="120"/>
      <c r="E222" s="120"/>
      <c r="F222" s="120"/>
      <c r="G222" s="120"/>
      <c r="H222" s="120"/>
      <c r="I222" s="123"/>
    </row>
    <row r="223" spans="1:9" s="52" customFormat="1" ht="14.25" customHeight="1">
      <c r="A223" s="143">
        <v>6250</v>
      </c>
      <c r="B223" s="144" t="s">
        <v>231</v>
      </c>
      <c r="C223" s="145">
        <f t="shared" si="40"/>
        <v>0</v>
      </c>
      <c r="D223" s="145">
        <f aca="true" t="shared" si="55" ref="D223:I223">SUM(D224:D228)</f>
        <v>0</v>
      </c>
      <c r="E223" s="145">
        <f t="shared" si="55"/>
        <v>0</v>
      </c>
      <c r="F223" s="145">
        <f t="shared" si="55"/>
        <v>0</v>
      </c>
      <c r="G223" s="145">
        <f t="shared" si="55"/>
        <v>0</v>
      </c>
      <c r="H223" s="145">
        <f t="shared" si="55"/>
        <v>0</v>
      </c>
      <c r="I223" s="146">
        <f t="shared" si="55"/>
        <v>0</v>
      </c>
    </row>
    <row r="224" spans="1:9" s="52" customFormat="1" ht="14.25" customHeight="1">
      <c r="A224" s="147">
        <v>6252</v>
      </c>
      <c r="B224" s="144" t="s">
        <v>232</v>
      </c>
      <c r="C224" s="145">
        <f t="shared" si="40"/>
        <v>0</v>
      </c>
      <c r="D224" s="148"/>
      <c r="E224" s="148"/>
      <c r="F224" s="148"/>
      <c r="G224" s="148"/>
      <c r="H224" s="148"/>
      <c r="I224" s="149"/>
    </row>
    <row r="225" spans="1:9" s="52" customFormat="1" ht="14.25" customHeight="1">
      <c r="A225" s="147">
        <v>6253</v>
      </c>
      <c r="B225" s="144" t="s">
        <v>233</v>
      </c>
      <c r="C225" s="145">
        <f t="shared" si="40"/>
        <v>0</v>
      </c>
      <c r="D225" s="148"/>
      <c r="E225" s="148"/>
      <c r="F225" s="148"/>
      <c r="G225" s="148"/>
      <c r="H225" s="148"/>
      <c r="I225" s="149"/>
    </row>
    <row r="226" spans="1:9" s="52" customFormat="1" ht="24">
      <c r="A226" s="147">
        <v>6254</v>
      </c>
      <c r="B226" s="144" t="s">
        <v>234</v>
      </c>
      <c r="C226" s="145">
        <f t="shared" si="40"/>
        <v>0</v>
      </c>
      <c r="D226" s="148"/>
      <c r="E226" s="148"/>
      <c r="F226" s="148"/>
      <c r="G226" s="148"/>
      <c r="H226" s="148"/>
      <c r="I226" s="149"/>
    </row>
    <row r="227" spans="1:9" s="52" customFormat="1" ht="24">
      <c r="A227" s="147">
        <v>6255</v>
      </c>
      <c r="B227" s="144" t="s">
        <v>235</v>
      </c>
      <c r="C227" s="145">
        <f t="shared" si="40"/>
        <v>0</v>
      </c>
      <c r="D227" s="148"/>
      <c r="E227" s="148"/>
      <c r="F227" s="148"/>
      <c r="G227" s="148"/>
      <c r="H227" s="148"/>
      <c r="I227" s="149"/>
    </row>
    <row r="228" spans="1:9" s="52" customFormat="1" ht="24">
      <c r="A228" s="147">
        <v>6259</v>
      </c>
      <c r="B228" s="144" t="s">
        <v>236</v>
      </c>
      <c r="C228" s="145">
        <f t="shared" si="40"/>
        <v>0</v>
      </c>
      <c r="D228" s="148"/>
      <c r="E228" s="148"/>
      <c r="F228" s="148"/>
      <c r="G228" s="148"/>
      <c r="H228" s="148"/>
      <c r="I228" s="149"/>
    </row>
    <row r="229" spans="1:9" s="52" customFormat="1" ht="24">
      <c r="A229" s="143">
        <v>6260</v>
      </c>
      <c r="B229" s="144" t="s">
        <v>237</v>
      </c>
      <c r="C229" s="145">
        <f t="shared" si="40"/>
        <v>0</v>
      </c>
      <c r="D229" s="148"/>
      <c r="E229" s="148"/>
      <c r="F229" s="148"/>
      <c r="G229" s="148"/>
      <c r="H229" s="148"/>
      <c r="I229" s="149"/>
    </row>
    <row r="230" spans="1:9" s="52" customFormat="1" ht="12">
      <c r="A230" s="150">
        <v>6270</v>
      </c>
      <c r="B230" s="151" t="s">
        <v>238</v>
      </c>
      <c r="C230" s="152">
        <f t="shared" si="40"/>
        <v>0</v>
      </c>
      <c r="D230" s="153"/>
      <c r="E230" s="153"/>
      <c r="F230" s="153"/>
      <c r="G230" s="153"/>
      <c r="H230" s="153"/>
      <c r="I230" s="126"/>
    </row>
    <row r="231" spans="1:9" s="52" customFormat="1" ht="12">
      <c r="A231" s="67">
        <v>6300</v>
      </c>
      <c r="B231" s="109" t="s">
        <v>239</v>
      </c>
      <c r="C231" s="68">
        <f t="shared" si="40"/>
        <v>0</v>
      </c>
      <c r="D231" s="110">
        <f aca="true" t="shared" si="56" ref="D231:I231">SUM(D232,D238,D239)</f>
        <v>0</v>
      </c>
      <c r="E231" s="110">
        <f t="shared" si="56"/>
        <v>0</v>
      </c>
      <c r="F231" s="110">
        <f t="shared" si="56"/>
        <v>0</v>
      </c>
      <c r="G231" s="110">
        <f t="shared" si="56"/>
        <v>0</v>
      </c>
      <c r="H231" s="110">
        <f t="shared" si="56"/>
        <v>0</v>
      </c>
      <c r="I231" s="111">
        <f t="shared" si="56"/>
        <v>0</v>
      </c>
    </row>
    <row r="232" spans="1:9" s="52" customFormat="1" ht="24">
      <c r="A232" s="112">
        <v>6320</v>
      </c>
      <c r="B232" s="113" t="s">
        <v>240</v>
      </c>
      <c r="C232" s="115">
        <f t="shared" si="40"/>
        <v>0</v>
      </c>
      <c r="D232" s="115">
        <f aca="true" t="shared" si="57" ref="D232:I232">SUM(D233:D237)</f>
        <v>0</v>
      </c>
      <c r="E232" s="115">
        <f t="shared" si="57"/>
        <v>0</v>
      </c>
      <c r="F232" s="115">
        <f t="shared" si="57"/>
        <v>0</v>
      </c>
      <c r="G232" s="115">
        <f t="shared" si="57"/>
        <v>0</v>
      </c>
      <c r="H232" s="115">
        <f t="shared" si="57"/>
        <v>0</v>
      </c>
      <c r="I232" s="118">
        <f t="shared" si="57"/>
        <v>0</v>
      </c>
    </row>
    <row r="233" spans="1:9" s="52" customFormat="1" ht="12">
      <c r="A233" s="147">
        <v>6321</v>
      </c>
      <c r="B233" s="144" t="s">
        <v>241</v>
      </c>
      <c r="C233" s="145">
        <f t="shared" si="40"/>
        <v>0</v>
      </c>
      <c r="D233" s="148"/>
      <c r="E233" s="148"/>
      <c r="F233" s="148"/>
      <c r="G233" s="148"/>
      <c r="H233" s="148"/>
      <c r="I233" s="149"/>
    </row>
    <row r="234" spans="1:9" s="52" customFormat="1" ht="12">
      <c r="A234" s="147">
        <v>6322</v>
      </c>
      <c r="B234" s="144" t="s">
        <v>242</v>
      </c>
      <c r="C234" s="145">
        <f t="shared" si="40"/>
        <v>0</v>
      </c>
      <c r="D234" s="148"/>
      <c r="E234" s="148"/>
      <c r="F234" s="148"/>
      <c r="G234" s="148"/>
      <c r="H234" s="148"/>
      <c r="I234" s="149"/>
    </row>
    <row r="235" spans="1:9" s="52" customFormat="1" ht="24">
      <c r="A235" s="147">
        <v>6323</v>
      </c>
      <c r="B235" s="144" t="s">
        <v>243</v>
      </c>
      <c r="C235" s="145">
        <f t="shared" si="40"/>
        <v>0</v>
      </c>
      <c r="D235" s="148"/>
      <c r="E235" s="148"/>
      <c r="F235" s="148"/>
      <c r="G235" s="148"/>
      <c r="H235" s="148"/>
      <c r="I235" s="149"/>
    </row>
    <row r="236" spans="1:9" s="52" customFormat="1" ht="24">
      <c r="A236" s="147">
        <v>6324</v>
      </c>
      <c r="B236" s="144" t="s">
        <v>244</v>
      </c>
      <c r="C236" s="145">
        <f aca="true" t="shared" si="58" ref="C236:C288">SUM(D236:I236)</f>
        <v>0</v>
      </c>
      <c r="D236" s="148"/>
      <c r="E236" s="148"/>
      <c r="F236" s="148"/>
      <c r="G236" s="148"/>
      <c r="H236" s="148"/>
      <c r="I236" s="149"/>
    </row>
    <row r="237" spans="1:9" s="52" customFormat="1" ht="12">
      <c r="A237" s="147">
        <v>6329</v>
      </c>
      <c r="B237" s="144" t="s">
        <v>245</v>
      </c>
      <c r="C237" s="145">
        <f t="shared" si="58"/>
        <v>0</v>
      </c>
      <c r="D237" s="148"/>
      <c r="E237" s="148"/>
      <c r="F237" s="148"/>
      <c r="G237" s="148"/>
      <c r="H237" s="148"/>
      <c r="I237" s="149"/>
    </row>
    <row r="238" spans="1:9" s="52" customFormat="1" ht="24">
      <c r="A238" s="143">
        <v>6330</v>
      </c>
      <c r="B238" s="144" t="s">
        <v>246</v>
      </c>
      <c r="C238" s="145">
        <f t="shared" si="58"/>
        <v>0</v>
      </c>
      <c r="D238" s="148"/>
      <c r="E238" s="148"/>
      <c r="F238" s="148"/>
      <c r="G238" s="148"/>
      <c r="H238" s="148"/>
      <c r="I238" s="149"/>
    </row>
    <row r="239" spans="1:9" s="52" customFormat="1" ht="12">
      <c r="A239" s="150">
        <v>6360</v>
      </c>
      <c r="B239" s="151" t="s">
        <v>247</v>
      </c>
      <c r="C239" s="152">
        <f t="shared" si="58"/>
        <v>0</v>
      </c>
      <c r="D239" s="153"/>
      <c r="E239" s="153"/>
      <c r="F239" s="153"/>
      <c r="G239" s="153"/>
      <c r="H239" s="153"/>
      <c r="I239" s="126"/>
    </row>
    <row r="240" spans="1:9" s="52" customFormat="1" ht="36">
      <c r="A240" s="67">
        <v>6400</v>
      </c>
      <c r="B240" s="109" t="s">
        <v>248</v>
      </c>
      <c r="C240" s="68">
        <f t="shared" si="58"/>
        <v>0</v>
      </c>
      <c r="D240" s="110">
        <f aca="true" t="shared" si="59" ref="D240:I240">SUM(D241:D247)</f>
        <v>0</v>
      </c>
      <c r="E240" s="110">
        <f t="shared" si="59"/>
        <v>0</v>
      </c>
      <c r="F240" s="110">
        <f t="shared" si="59"/>
        <v>0</v>
      </c>
      <c r="G240" s="110">
        <f t="shared" si="59"/>
        <v>0</v>
      </c>
      <c r="H240" s="110">
        <f t="shared" si="59"/>
        <v>0</v>
      </c>
      <c r="I240" s="111">
        <f t="shared" si="59"/>
        <v>0</v>
      </c>
    </row>
    <row r="241" spans="1:9" s="52" customFormat="1" ht="12">
      <c r="A241" s="112">
        <v>6410</v>
      </c>
      <c r="B241" s="113" t="s">
        <v>249</v>
      </c>
      <c r="C241" s="115">
        <f t="shared" si="58"/>
        <v>0</v>
      </c>
      <c r="D241" s="120"/>
      <c r="E241" s="120"/>
      <c r="F241" s="120"/>
      <c r="G241" s="120"/>
      <c r="H241" s="120"/>
      <c r="I241" s="123"/>
    </row>
    <row r="242" spans="1:9" s="52" customFormat="1" ht="24">
      <c r="A242" s="143">
        <v>6420</v>
      </c>
      <c r="B242" s="144" t="s">
        <v>250</v>
      </c>
      <c r="C242" s="145">
        <f t="shared" si="58"/>
        <v>0</v>
      </c>
      <c r="D242" s="148"/>
      <c r="E242" s="148"/>
      <c r="F242" s="148"/>
      <c r="G242" s="148"/>
      <c r="H242" s="148"/>
      <c r="I242" s="149"/>
    </row>
    <row r="243" spans="1:9" s="52" customFormat="1" ht="12">
      <c r="A243" s="143">
        <v>6430</v>
      </c>
      <c r="B243" s="144" t="s">
        <v>251</v>
      </c>
      <c r="C243" s="145">
        <f t="shared" si="58"/>
        <v>0</v>
      </c>
      <c r="D243" s="148"/>
      <c r="E243" s="148"/>
      <c r="F243" s="148"/>
      <c r="G243" s="148"/>
      <c r="H243" s="148"/>
      <c r="I243" s="149"/>
    </row>
    <row r="244" spans="1:9" s="52" customFormat="1" ht="24">
      <c r="A244" s="143">
        <v>6440</v>
      </c>
      <c r="B244" s="144" t="s">
        <v>252</v>
      </c>
      <c r="C244" s="145">
        <f t="shared" si="58"/>
        <v>0</v>
      </c>
      <c r="D244" s="148"/>
      <c r="E244" s="148"/>
      <c r="F244" s="148"/>
      <c r="G244" s="148"/>
      <c r="H244" s="148"/>
      <c r="I244" s="149"/>
    </row>
    <row r="245" spans="1:9" s="52" customFormat="1" ht="36">
      <c r="A245" s="143">
        <v>6450</v>
      </c>
      <c r="B245" s="144" t="s">
        <v>253</v>
      </c>
      <c r="C245" s="145">
        <f t="shared" si="58"/>
        <v>0</v>
      </c>
      <c r="D245" s="148"/>
      <c r="E245" s="148"/>
      <c r="F245" s="148"/>
      <c r="G245" s="148"/>
      <c r="H245" s="148"/>
      <c r="I245" s="149"/>
    </row>
    <row r="246" spans="1:9" s="52" customFormat="1" ht="12">
      <c r="A246" s="143">
        <v>6460</v>
      </c>
      <c r="B246" s="144" t="s">
        <v>254</v>
      </c>
      <c r="C246" s="145">
        <f t="shared" si="58"/>
        <v>0</v>
      </c>
      <c r="D246" s="148"/>
      <c r="E246" s="148"/>
      <c r="F246" s="148"/>
      <c r="G246" s="148"/>
      <c r="H246" s="148"/>
      <c r="I246" s="149"/>
    </row>
    <row r="247" spans="1:9" s="52" customFormat="1" ht="36">
      <c r="A247" s="150">
        <v>6470</v>
      </c>
      <c r="B247" s="151" t="s">
        <v>255</v>
      </c>
      <c r="C247" s="152">
        <f t="shared" si="58"/>
        <v>0</v>
      </c>
      <c r="D247" s="153"/>
      <c r="E247" s="153"/>
      <c r="F247" s="153"/>
      <c r="G247" s="153"/>
      <c r="H247" s="153"/>
      <c r="I247" s="126"/>
    </row>
    <row r="248" spans="1:9" s="52" customFormat="1" ht="60">
      <c r="A248" s="154">
        <v>7000</v>
      </c>
      <c r="B248" s="154" t="s">
        <v>256</v>
      </c>
      <c r="C248" s="155">
        <f t="shared" si="58"/>
        <v>0</v>
      </c>
      <c r="D248" s="156">
        <f aca="true" t="shared" si="60" ref="D248:I248">SUM(D249,D262,D268)</f>
        <v>0</v>
      </c>
      <c r="E248" s="156">
        <f t="shared" si="60"/>
        <v>0</v>
      </c>
      <c r="F248" s="156">
        <f t="shared" si="60"/>
        <v>0</v>
      </c>
      <c r="G248" s="156">
        <f t="shared" si="60"/>
        <v>0</v>
      </c>
      <c r="H248" s="156">
        <f t="shared" si="60"/>
        <v>0</v>
      </c>
      <c r="I248" s="157">
        <f t="shared" si="60"/>
        <v>0</v>
      </c>
    </row>
    <row r="249" spans="1:9" s="52" customFormat="1" ht="24">
      <c r="A249" s="158">
        <v>7200</v>
      </c>
      <c r="B249" s="109" t="s">
        <v>257</v>
      </c>
      <c r="C249" s="68">
        <f t="shared" si="58"/>
        <v>0</v>
      </c>
      <c r="D249" s="110">
        <f aca="true" t="shared" si="61" ref="D249:I249">SUM(D250,D251,D254,D261)</f>
        <v>0</v>
      </c>
      <c r="E249" s="110">
        <f t="shared" si="61"/>
        <v>0</v>
      </c>
      <c r="F249" s="110">
        <f t="shared" si="61"/>
        <v>0</v>
      </c>
      <c r="G249" s="110">
        <f t="shared" si="61"/>
        <v>0</v>
      </c>
      <c r="H249" s="110">
        <f t="shared" si="61"/>
        <v>0</v>
      </c>
      <c r="I249" s="111">
        <f t="shared" si="61"/>
        <v>0</v>
      </c>
    </row>
    <row r="250" spans="1:9" s="52" customFormat="1" ht="36">
      <c r="A250" s="159">
        <v>7210</v>
      </c>
      <c r="B250" s="113" t="s">
        <v>258</v>
      </c>
      <c r="C250" s="114">
        <f t="shared" si="58"/>
        <v>0</v>
      </c>
      <c r="D250" s="120"/>
      <c r="E250" s="120"/>
      <c r="F250" s="120"/>
      <c r="G250" s="121"/>
      <c r="H250" s="122"/>
      <c r="I250" s="123"/>
    </row>
    <row r="251" spans="1:9" s="52" customFormat="1" ht="24">
      <c r="A251" s="159">
        <v>7220</v>
      </c>
      <c r="B251" s="113" t="s">
        <v>259</v>
      </c>
      <c r="C251" s="114">
        <f t="shared" si="58"/>
        <v>0</v>
      </c>
      <c r="D251" s="115">
        <f aca="true" t="shared" si="62" ref="D251:I251">SUM(D252:D253)</f>
        <v>0</v>
      </c>
      <c r="E251" s="115">
        <f t="shared" si="62"/>
        <v>0</v>
      </c>
      <c r="F251" s="115">
        <f t="shared" si="62"/>
        <v>0</v>
      </c>
      <c r="G251" s="116">
        <f t="shared" si="62"/>
        <v>0</v>
      </c>
      <c r="H251" s="117">
        <f t="shared" si="62"/>
        <v>0</v>
      </c>
      <c r="I251" s="118">
        <f t="shared" si="62"/>
        <v>0</v>
      </c>
    </row>
    <row r="252" spans="1:9" s="119" customFormat="1" ht="36">
      <c r="A252" s="160">
        <v>7221</v>
      </c>
      <c r="B252" s="19" t="s">
        <v>260</v>
      </c>
      <c r="C252" s="55">
        <f t="shared" si="58"/>
        <v>0</v>
      </c>
      <c r="D252" s="56"/>
      <c r="E252" s="56"/>
      <c r="F252" s="56"/>
      <c r="G252" s="57"/>
      <c r="H252" s="58"/>
      <c r="I252" s="59"/>
    </row>
    <row r="253" spans="1:9" s="119" customFormat="1" ht="36">
      <c r="A253" s="160">
        <v>7222</v>
      </c>
      <c r="B253" s="19" t="s">
        <v>261</v>
      </c>
      <c r="C253" s="55">
        <f t="shared" si="58"/>
        <v>0</v>
      </c>
      <c r="D253" s="56"/>
      <c r="E253" s="56"/>
      <c r="F253" s="56"/>
      <c r="G253" s="57"/>
      <c r="H253" s="58"/>
      <c r="I253" s="59"/>
    </row>
    <row r="254" spans="1:9" s="119" customFormat="1" ht="36">
      <c r="A254" s="161">
        <v>7240</v>
      </c>
      <c r="B254" s="19" t="s">
        <v>262</v>
      </c>
      <c r="C254" s="55">
        <f t="shared" si="58"/>
        <v>0</v>
      </c>
      <c r="D254" s="133">
        <f aca="true" t="shared" si="63" ref="D254:I254">SUM(D255:D260)</f>
        <v>0</v>
      </c>
      <c r="E254" s="133">
        <f t="shared" si="63"/>
        <v>0</v>
      </c>
      <c r="F254" s="133">
        <f t="shared" si="63"/>
        <v>0</v>
      </c>
      <c r="G254" s="133">
        <f t="shared" si="63"/>
        <v>0</v>
      </c>
      <c r="H254" s="133">
        <f t="shared" si="63"/>
        <v>0</v>
      </c>
      <c r="I254" s="134">
        <f t="shared" si="63"/>
        <v>0</v>
      </c>
    </row>
    <row r="255" spans="1:9" s="119" customFormat="1" ht="36">
      <c r="A255" s="160">
        <v>7241</v>
      </c>
      <c r="B255" s="19" t="s">
        <v>263</v>
      </c>
      <c r="C255" s="55">
        <f t="shared" si="58"/>
        <v>0</v>
      </c>
      <c r="D255" s="56"/>
      <c r="E255" s="56"/>
      <c r="F255" s="56"/>
      <c r="G255" s="57"/>
      <c r="H255" s="58"/>
      <c r="I255" s="59"/>
    </row>
    <row r="256" spans="1:9" s="119" customFormat="1" ht="36">
      <c r="A256" s="160">
        <v>7242</v>
      </c>
      <c r="B256" s="19" t="s">
        <v>264</v>
      </c>
      <c r="C256" s="55">
        <f t="shared" si="58"/>
        <v>0</v>
      </c>
      <c r="D256" s="56"/>
      <c r="E256" s="56"/>
      <c r="F256" s="56"/>
      <c r="G256" s="57"/>
      <c r="H256" s="58"/>
      <c r="I256" s="59"/>
    </row>
    <row r="257" spans="1:9" s="119" customFormat="1" ht="36">
      <c r="A257" s="160">
        <v>7243</v>
      </c>
      <c r="B257" s="19" t="s">
        <v>265</v>
      </c>
      <c r="C257" s="55">
        <f t="shared" si="58"/>
        <v>0</v>
      </c>
      <c r="D257" s="56"/>
      <c r="E257" s="56"/>
      <c r="F257" s="56"/>
      <c r="G257" s="57"/>
      <c r="H257" s="58"/>
      <c r="I257" s="59"/>
    </row>
    <row r="258" spans="1:9" s="119" customFormat="1" ht="36">
      <c r="A258" s="160">
        <v>7244</v>
      </c>
      <c r="B258" s="19" t="s">
        <v>266</v>
      </c>
      <c r="C258" s="55">
        <f t="shared" si="58"/>
        <v>0</v>
      </c>
      <c r="D258" s="56"/>
      <c r="E258" s="56"/>
      <c r="F258" s="56"/>
      <c r="G258" s="57"/>
      <c r="H258" s="58"/>
      <c r="I258" s="59"/>
    </row>
    <row r="259" spans="1:9" s="119" customFormat="1" ht="12">
      <c r="A259" s="160">
        <v>7245</v>
      </c>
      <c r="B259" s="19" t="s">
        <v>267</v>
      </c>
      <c r="C259" s="55">
        <f t="shared" si="58"/>
        <v>0</v>
      </c>
      <c r="D259" s="56"/>
      <c r="E259" s="56"/>
      <c r="F259" s="56"/>
      <c r="G259" s="57"/>
      <c r="H259" s="58"/>
      <c r="I259" s="59"/>
    </row>
    <row r="260" spans="1:9" s="119" customFormat="1" ht="72">
      <c r="A260" s="160">
        <v>7246</v>
      </c>
      <c r="B260" s="19" t="s">
        <v>268</v>
      </c>
      <c r="C260" s="55">
        <f t="shared" si="58"/>
        <v>0</v>
      </c>
      <c r="D260" s="56"/>
      <c r="E260" s="56"/>
      <c r="F260" s="56"/>
      <c r="G260" s="57"/>
      <c r="H260" s="58"/>
      <c r="I260" s="59"/>
    </row>
    <row r="261" spans="1:9" s="119" customFormat="1" ht="36">
      <c r="A261" s="161">
        <v>7260</v>
      </c>
      <c r="B261" s="19" t="s">
        <v>269</v>
      </c>
      <c r="C261" s="55">
        <f t="shared" si="58"/>
        <v>0</v>
      </c>
      <c r="D261" s="56"/>
      <c r="E261" s="56"/>
      <c r="F261" s="56"/>
      <c r="G261" s="57"/>
      <c r="H261" s="58"/>
      <c r="I261" s="59"/>
    </row>
    <row r="262" spans="1:9" s="119" customFormat="1" ht="24">
      <c r="A262" s="162">
        <v>7500</v>
      </c>
      <c r="B262" s="139" t="s">
        <v>270</v>
      </c>
      <c r="C262" s="140">
        <f t="shared" si="58"/>
        <v>0</v>
      </c>
      <c r="D262" s="141">
        <f aca="true" t="shared" si="64" ref="D262:I262">SUM(D263)</f>
        <v>0</v>
      </c>
      <c r="E262" s="141">
        <f t="shared" si="64"/>
        <v>0</v>
      </c>
      <c r="F262" s="141">
        <f t="shared" si="64"/>
        <v>0</v>
      </c>
      <c r="G262" s="163">
        <f t="shared" si="64"/>
        <v>0</v>
      </c>
      <c r="H262" s="163">
        <f t="shared" si="64"/>
        <v>0</v>
      </c>
      <c r="I262" s="142">
        <f t="shared" si="64"/>
        <v>0</v>
      </c>
    </row>
    <row r="263" spans="1:9" s="119" customFormat="1" ht="48">
      <c r="A263" s="164">
        <v>7510</v>
      </c>
      <c r="B263" s="19" t="s">
        <v>271</v>
      </c>
      <c r="C263" s="55">
        <f t="shared" si="58"/>
        <v>0</v>
      </c>
      <c r="D263" s="133">
        <f aca="true" t="shared" si="65" ref="D263:I263">SUM(D264:D267)</f>
        <v>0</v>
      </c>
      <c r="E263" s="133">
        <f t="shared" si="65"/>
        <v>0</v>
      </c>
      <c r="F263" s="133">
        <f t="shared" si="65"/>
        <v>0</v>
      </c>
      <c r="G263" s="133">
        <f t="shared" si="65"/>
        <v>0</v>
      </c>
      <c r="H263" s="133">
        <f t="shared" si="65"/>
        <v>0</v>
      </c>
      <c r="I263" s="134">
        <f t="shared" si="65"/>
        <v>0</v>
      </c>
    </row>
    <row r="264" spans="1:9" s="119" customFormat="1" ht="73.5" customHeight="1">
      <c r="A264" s="160">
        <v>7511</v>
      </c>
      <c r="B264" s="19" t="s">
        <v>272</v>
      </c>
      <c r="C264" s="55">
        <f t="shared" si="58"/>
        <v>0</v>
      </c>
      <c r="D264" s="56"/>
      <c r="E264" s="56"/>
      <c r="F264" s="56"/>
      <c r="G264" s="57"/>
      <c r="H264" s="58"/>
      <c r="I264" s="59"/>
    </row>
    <row r="265" spans="1:9" s="119" customFormat="1" ht="72">
      <c r="A265" s="160">
        <v>7512</v>
      </c>
      <c r="B265" s="19" t="s">
        <v>273</v>
      </c>
      <c r="C265" s="55">
        <f t="shared" si="58"/>
        <v>0</v>
      </c>
      <c r="D265" s="56"/>
      <c r="E265" s="56"/>
      <c r="F265" s="56"/>
      <c r="G265" s="57"/>
      <c r="H265" s="58"/>
      <c r="I265" s="59"/>
    </row>
    <row r="266" spans="1:9" s="119" customFormat="1" ht="72">
      <c r="A266" s="160">
        <v>7515</v>
      </c>
      <c r="B266" s="19" t="s">
        <v>274</v>
      </c>
      <c r="C266" s="55">
        <f t="shared" si="58"/>
        <v>0</v>
      </c>
      <c r="D266" s="56"/>
      <c r="E266" s="56"/>
      <c r="F266" s="56"/>
      <c r="G266" s="57"/>
      <c r="H266" s="58"/>
      <c r="I266" s="59"/>
    </row>
    <row r="267" spans="1:9" s="119" customFormat="1" ht="94.5" customHeight="1">
      <c r="A267" s="165">
        <v>7516</v>
      </c>
      <c r="B267" s="19" t="s">
        <v>275</v>
      </c>
      <c r="C267" s="55">
        <f t="shared" si="58"/>
        <v>0</v>
      </c>
      <c r="D267" s="56"/>
      <c r="E267" s="56"/>
      <c r="F267" s="56"/>
      <c r="G267" s="57"/>
      <c r="H267" s="58"/>
      <c r="I267" s="59"/>
    </row>
    <row r="268" spans="1:9" s="52" customFormat="1" ht="12">
      <c r="A268" s="158">
        <v>7700</v>
      </c>
      <c r="B268" s="139" t="s">
        <v>276</v>
      </c>
      <c r="C268" s="140">
        <f t="shared" si="58"/>
        <v>0</v>
      </c>
      <c r="D268" s="141">
        <f aca="true" t="shared" si="66" ref="D268:I268">SUM(D269,D272)</f>
        <v>0</v>
      </c>
      <c r="E268" s="141">
        <f t="shared" si="66"/>
        <v>0</v>
      </c>
      <c r="F268" s="141">
        <f t="shared" si="66"/>
        <v>0</v>
      </c>
      <c r="G268" s="141">
        <f t="shared" si="66"/>
        <v>0</v>
      </c>
      <c r="H268" s="141">
        <f t="shared" si="66"/>
        <v>0</v>
      </c>
      <c r="I268" s="142">
        <f t="shared" si="66"/>
        <v>0</v>
      </c>
    </row>
    <row r="269" spans="1:9" s="52" customFormat="1" ht="21" customHeight="1">
      <c r="A269" s="159">
        <v>7710</v>
      </c>
      <c r="B269" s="113" t="s">
        <v>277</v>
      </c>
      <c r="C269" s="114">
        <f t="shared" si="58"/>
        <v>0</v>
      </c>
      <c r="D269" s="115">
        <f aca="true" t="shared" si="67" ref="D269:I269">SUM(D270:D271)</f>
        <v>0</v>
      </c>
      <c r="E269" s="115">
        <f t="shared" si="67"/>
        <v>0</v>
      </c>
      <c r="F269" s="115">
        <f t="shared" si="67"/>
        <v>0</v>
      </c>
      <c r="G269" s="116">
        <f t="shared" si="67"/>
        <v>0</v>
      </c>
      <c r="H269" s="117">
        <f t="shared" si="67"/>
        <v>0</v>
      </c>
      <c r="I269" s="118">
        <f t="shared" si="67"/>
        <v>0</v>
      </c>
    </row>
    <row r="270" spans="1:9" s="119" customFormat="1" ht="36">
      <c r="A270" s="160">
        <v>7711</v>
      </c>
      <c r="B270" s="19" t="s">
        <v>278</v>
      </c>
      <c r="C270" s="55">
        <f t="shared" si="58"/>
        <v>0</v>
      </c>
      <c r="D270" s="56"/>
      <c r="E270" s="56"/>
      <c r="F270" s="56"/>
      <c r="G270" s="57"/>
      <c r="H270" s="58"/>
      <c r="I270" s="59"/>
    </row>
    <row r="271" spans="1:9" s="119" customFormat="1" ht="36">
      <c r="A271" s="160">
        <v>7712</v>
      </c>
      <c r="B271" s="19" t="s">
        <v>279</v>
      </c>
      <c r="C271" s="55">
        <f t="shared" si="58"/>
        <v>0</v>
      </c>
      <c r="D271" s="56"/>
      <c r="E271" s="56"/>
      <c r="F271" s="56"/>
      <c r="G271" s="57"/>
      <c r="H271" s="58"/>
      <c r="I271" s="59"/>
    </row>
    <row r="272" spans="1:9" s="119" customFormat="1" ht="12">
      <c r="A272" s="161">
        <v>7720</v>
      </c>
      <c r="B272" s="19" t="s">
        <v>280</v>
      </c>
      <c r="C272" s="55">
        <f t="shared" si="58"/>
        <v>0</v>
      </c>
      <c r="D272" s="56"/>
      <c r="E272" s="56"/>
      <c r="F272" s="56"/>
      <c r="G272" s="56"/>
      <c r="H272" s="56"/>
      <c r="I272" s="59"/>
    </row>
    <row r="273" spans="1:9" s="52" customFormat="1" ht="48">
      <c r="A273" s="166">
        <v>9000</v>
      </c>
      <c r="B273" s="167" t="s">
        <v>281</v>
      </c>
      <c r="C273" s="104">
        <f t="shared" si="58"/>
        <v>0</v>
      </c>
      <c r="D273" s="105">
        <f aca="true" t="shared" si="68" ref="D273:I273">SUM(D274,D277,D279,D281)</f>
        <v>0</v>
      </c>
      <c r="E273" s="105">
        <f t="shared" si="68"/>
        <v>0</v>
      </c>
      <c r="F273" s="105">
        <f t="shared" si="68"/>
        <v>0</v>
      </c>
      <c r="G273" s="105">
        <f t="shared" si="68"/>
        <v>0</v>
      </c>
      <c r="H273" s="105">
        <f t="shared" si="68"/>
        <v>0</v>
      </c>
      <c r="I273" s="108">
        <f t="shared" si="68"/>
        <v>0</v>
      </c>
    </row>
    <row r="274" spans="1:9" s="52" customFormat="1" ht="36">
      <c r="A274" s="168">
        <v>9200</v>
      </c>
      <c r="B274" s="169" t="s">
        <v>282</v>
      </c>
      <c r="C274" s="68">
        <f t="shared" si="58"/>
        <v>0</v>
      </c>
      <c r="D274" s="110">
        <f aca="true" t="shared" si="69" ref="D274:I274">SUM(D275:D276)</f>
        <v>0</v>
      </c>
      <c r="E274" s="110">
        <f t="shared" si="69"/>
        <v>0</v>
      </c>
      <c r="F274" s="110">
        <f t="shared" si="69"/>
        <v>0</v>
      </c>
      <c r="G274" s="124">
        <f t="shared" si="69"/>
        <v>0</v>
      </c>
      <c r="H274" s="74">
        <f t="shared" si="69"/>
        <v>0</v>
      </c>
      <c r="I274" s="111">
        <f t="shared" si="69"/>
        <v>0</v>
      </c>
    </row>
    <row r="275" spans="1:9" s="52" customFormat="1" ht="36">
      <c r="A275" s="170">
        <v>9210</v>
      </c>
      <c r="B275" s="171" t="s">
        <v>283</v>
      </c>
      <c r="C275" s="114">
        <f t="shared" si="58"/>
        <v>0</v>
      </c>
      <c r="D275" s="120"/>
      <c r="E275" s="120"/>
      <c r="F275" s="120"/>
      <c r="G275" s="121"/>
      <c r="H275" s="122"/>
      <c r="I275" s="123"/>
    </row>
    <row r="276" spans="1:9" s="52" customFormat="1" ht="36">
      <c r="A276" s="170">
        <v>9220</v>
      </c>
      <c r="B276" s="171" t="s">
        <v>284</v>
      </c>
      <c r="C276" s="114">
        <f t="shared" si="58"/>
        <v>0</v>
      </c>
      <c r="D276" s="120"/>
      <c r="E276" s="120"/>
      <c r="F276" s="120"/>
      <c r="G276" s="121"/>
      <c r="H276" s="122"/>
      <c r="I276" s="123"/>
    </row>
    <row r="277" spans="1:9" s="52" customFormat="1" ht="36">
      <c r="A277" s="168">
        <v>9300</v>
      </c>
      <c r="B277" s="172" t="s">
        <v>285</v>
      </c>
      <c r="C277" s="68">
        <f t="shared" si="58"/>
        <v>0</v>
      </c>
      <c r="D277" s="110">
        <f aca="true" t="shared" si="70" ref="D277:I277">SUM(D278)</f>
        <v>0</v>
      </c>
      <c r="E277" s="110">
        <f t="shared" si="70"/>
        <v>0</v>
      </c>
      <c r="F277" s="110">
        <f t="shared" si="70"/>
        <v>0</v>
      </c>
      <c r="G277" s="110">
        <f t="shared" si="70"/>
        <v>0</v>
      </c>
      <c r="H277" s="110">
        <f t="shared" si="70"/>
        <v>0</v>
      </c>
      <c r="I277" s="111">
        <f t="shared" si="70"/>
        <v>0</v>
      </c>
    </row>
    <row r="278" spans="1:9" s="52" customFormat="1" ht="48">
      <c r="A278" s="173">
        <v>9320</v>
      </c>
      <c r="B278" s="174" t="s">
        <v>286</v>
      </c>
      <c r="C278" s="55">
        <f t="shared" si="58"/>
        <v>0</v>
      </c>
      <c r="D278" s="56"/>
      <c r="E278" s="56"/>
      <c r="F278" s="56"/>
      <c r="G278" s="57"/>
      <c r="H278" s="58"/>
      <c r="I278" s="59"/>
    </row>
    <row r="279" spans="1:9" s="52" customFormat="1" ht="36">
      <c r="A279" s="168">
        <v>9400</v>
      </c>
      <c r="B279" s="172" t="s">
        <v>287</v>
      </c>
      <c r="C279" s="68">
        <f t="shared" si="58"/>
        <v>0</v>
      </c>
      <c r="D279" s="110">
        <f aca="true" t="shared" si="71" ref="D279:I279">SUM(D280:D280)</f>
        <v>0</v>
      </c>
      <c r="E279" s="110">
        <f t="shared" si="71"/>
        <v>0</v>
      </c>
      <c r="F279" s="110">
        <f t="shared" si="71"/>
        <v>0</v>
      </c>
      <c r="G279" s="124">
        <f t="shared" si="71"/>
        <v>0</v>
      </c>
      <c r="H279" s="74">
        <f t="shared" si="71"/>
        <v>0</v>
      </c>
      <c r="I279" s="111">
        <f t="shared" si="71"/>
        <v>0</v>
      </c>
    </row>
    <row r="280" spans="1:9" s="52" customFormat="1" ht="48">
      <c r="A280" s="170">
        <v>9420</v>
      </c>
      <c r="B280" s="171" t="s">
        <v>288</v>
      </c>
      <c r="C280" s="114">
        <f t="shared" si="58"/>
        <v>0</v>
      </c>
      <c r="D280" s="120"/>
      <c r="E280" s="120"/>
      <c r="F280" s="120"/>
      <c r="G280" s="121"/>
      <c r="H280" s="122"/>
      <c r="I280" s="123"/>
    </row>
    <row r="281" spans="1:9" s="52" customFormat="1" ht="36">
      <c r="A281" s="175">
        <v>9600</v>
      </c>
      <c r="B281" s="176" t="s">
        <v>289</v>
      </c>
      <c r="C281" s="177">
        <f t="shared" si="58"/>
        <v>0</v>
      </c>
      <c r="D281" s="177">
        <f aca="true" t="shared" si="72" ref="D281:I281">SUM(D282)</f>
        <v>0</v>
      </c>
      <c r="E281" s="177">
        <f t="shared" si="72"/>
        <v>0</v>
      </c>
      <c r="F281" s="177">
        <f t="shared" si="72"/>
        <v>0</v>
      </c>
      <c r="G281" s="177">
        <f t="shared" si="72"/>
        <v>0</v>
      </c>
      <c r="H281" s="177">
        <f t="shared" si="72"/>
        <v>0</v>
      </c>
      <c r="I281" s="178">
        <f t="shared" si="72"/>
        <v>0</v>
      </c>
    </row>
    <row r="282" spans="1:9" s="52" customFormat="1" ht="36">
      <c r="A282" s="170">
        <v>9610</v>
      </c>
      <c r="B282" s="171" t="s">
        <v>290</v>
      </c>
      <c r="C282" s="115">
        <f t="shared" si="58"/>
        <v>0</v>
      </c>
      <c r="D282" s="115">
        <f aca="true" t="shared" si="73" ref="D282:I282">SUM(D283:D285)</f>
        <v>0</v>
      </c>
      <c r="E282" s="115">
        <f t="shared" si="73"/>
        <v>0</v>
      </c>
      <c r="F282" s="115">
        <f t="shared" si="73"/>
        <v>0</v>
      </c>
      <c r="G282" s="115">
        <f t="shared" si="73"/>
        <v>0</v>
      </c>
      <c r="H282" s="115">
        <f t="shared" si="73"/>
        <v>0</v>
      </c>
      <c r="I282" s="118">
        <f t="shared" si="73"/>
        <v>0</v>
      </c>
    </row>
    <row r="283" spans="1:9" s="52" customFormat="1" ht="72">
      <c r="A283" s="179">
        <v>9611</v>
      </c>
      <c r="B283" s="180" t="s">
        <v>291</v>
      </c>
      <c r="C283" s="145">
        <f t="shared" si="58"/>
        <v>0</v>
      </c>
      <c r="D283" s="148"/>
      <c r="E283" s="148"/>
      <c r="F283" s="148"/>
      <c r="G283" s="148"/>
      <c r="H283" s="148"/>
      <c r="I283" s="149"/>
    </row>
    <row r="284" spans="1:9" s="52" customFormat="1" ht="60">
      <c r="A284" s="179">
        <v>9612</v>
      </c>
      <c r="B284" s="180" t="s">
        <v>292</v>
      </c>
      <c r="C284" s="145">
        <f t="shared" si="58"/>
        <v>0</v>
      </c>
      <c r="D284" s="148"/>
      <c r="E284" s="148"/>
      <c r="F284" s="148"/>
      <c r="G284" s="148"/>
      <c r="H284" s="148"/>
      <c r="I284" s="149"/>
    </row>
    <row r="285" spans="1:9" s="52" customFormat="1" ht="87" customHeight="1">
      <c r="A285" s="181">
        <v>9619</v>
      </c>
      <c r="B285" s="182" t="s">
        <v>293</v>
      </c>
      <c r="C285" s="145">
        <f t="shared" si="58"/>
        <v>0</v>
      </c>
      <c r="D285" s="153"/>
      <c r="E285" s="153"/>
      <c r="F285" s="153"/>
      <c r="G285" s="153"/>
      <c r="H285" s="153"/>
      <c r="I285" s="126"/>
    </row>
    <row r="286" spans="1:9" s="52" customFormat="1" ht="12">
      <c r="A286" s="183"/>
      <c r="B286" s="19" t="s">
        <v>294</v>
      </c>
      <c r="C286" s="55">
        <f t="shared" si="58"/>
        <v>0</v>
      </c>
      <c r="D286" s="133">
        <f aca="true" t="shared" si="74" ref="D286:I286">SUM(D287:D288)</f>
        <v>0</v>
      </c>
      <c r="E286" s="133">
        <f t="shared" si="74"/>
        <v>0</v>
      </c>
      <c r="F286" s="133">
        <f t="shared" si="74"/>
        <v>0</v>
      </c>
      <c r="G286" s="184">
        <f t="shared" si="74"/>
        <v>0</v>
      </c>
      <c r="H286" s="185">
        <f t="shared" si="74"/>
        <v>0</v>
      </c>
      <c r="I286" s="134">
        <f t="shared" si="74"/>
        <v>0</v>
      </c>
    </row>
    <row r="287" spans="1:9" s="52" customFormat="1" ht="12">
      <c r="A287" s="183"/>
      <c r="B287" s="54" t="s">
        <v>30</v>
      </c>
      <c r="C287" s="55">
        <f t="shared" si="58"/>
        <v>0</v>
      </c>
      <c r="D287" s="56"/>
      <c r="E287" s="56"/>
      <c r="F287" s="56"/>
      <c r="G287" s="57"/>
      <c r="H287" s="58"/>
      <c r="I287" s="59"/>
    </row>
    <row r="288" spans="1:9" s="52" customFormat="1" ht="12">
      <c r="A288" s="183"/>
      <c r="B288" s="186" t="s">
        <v>31</v>
      </c>
      <c r="C288" s="55">
        <f t="shared" si="58"/>
        <v>0</v>
      </c>
      <c r="D288" s="56"/>
      <c r="E288" s="56"/>
      <c r="F288" s="56"/>
      <c r="G288" s="57"/>
      <c r="H288" s="58"/>
      <c r="I288" s="59"/>
    </row>
    <row r="289" spans="1:9" s="194" customFormat="1" ht="12">
      <c r="A289" s="187"/>
      <c r="B289" s="188" t="s">
        <v>295</v>
      </c>
      <c r="C289" s="189">
        <f aca="true" t="shared" si="75" ref="C289:I289">SUM(C286,C273,C248,C220,C184,C176,C169,C71,C47)</f>
        <v>27000</v>
      </c>
      <c r="D289" s="190">
        <f t="shared" si="75"/>
        <v>27000</v>
      </c>
      <c r="E289" s="190">
        <f t="shared" si="75"/>
        <v>0</v>
      </c>
      <c r="F289" s="190">
        <f t="shared" si="75"/>
        <v>0</v>
      </c>
      <c r="G289" s="191">
        <f t="shared" si="75"/>
        <v>0</v>
      </c>
      <c r="H289" s="192">
        <f t="shared" si="75"/>
        <v>0</v>
      </c>
      <c r="I289" s="193">
        <f t="shared" si="75"/>
        <v>0</v>
      </c>
    </row>
    <row r="290" spans="1:9" s="194" customFormat="1" ht="3" customHeight="1">
      <c r="A290" s="187"/>
      <c r="B290" s="187"/>
      <c r="C290" s="140"/>
      <c r="D290" s="141"/>
      <c r="E290" s="141"/>
      <c r="F290" s="141"/>
      <c r="G290" s="141"/>
      <c r="H290" s="141"/>
      <c r="I290" s="142"/>
    </row>
    <row r="291" spans="1:9" s="197" customFormat="1" ht="12">
      <c r="A291" s="730" t="s">
        <v>296</v>
      </c>
      <c r="B291" s="731"/>
      <c r="C291" s="195">
        <f>SUM(D291:I291)</f>
        <v>0</v>
      </c>
      <c r="D291" s="195">
        <f>D21-D45</f>
        <v>0</v>
      </c>
      <c r="E291" s="195">
        <f>E21-E45</f>
        <v>0</v>
      </c>
      <c r="F291" s="195">
        <f>F21-F45</f>
        <v>0</v>
      </c>
      <c r="G291" s="195">
        <f>SUM(G21:G22)-G45</f>
        <v>0</v>
      </c>
      <c r="H291" s="195">
        <f>H23-H45</f>
        <v>0</v>
      </c>
      <c r="I291" s="196">
        <f>SUM(I40:I42)-I45</f>
        <v>0</v>
      </c>
    </row>
    <row r="292" spans="1:9" s="194" customFormat="1" ht="3" customHeight="1">
      <c r="A292" s="198"/>
      <c r="B292" s="198"/>
      <c r="C292" s="140"/>
      <c r="D292" s="141"/>
      <c r="E292" s="141"/>
      <c r="F292" s="141"/>
      <c r="G292" s="141"/>
      <c r="H292" s="141"/>
      <c r="I292" s="142"/>
    </row>
    <row r="293" spans="1:9" s="197" customFormat="1" ht="12">
      <c r="A293" s="730" t="s">
        <v>297</v>
      </c>
      <c r="B293" s="731"/>
      <c r="C293" s="195">
        <f aca="true" t="shared" si="76" ref="C293:I293">SUM(C294,C296)-C304+C306</f>
        <v>0</v>
      </c>
      <c r="D293" s="195">
        <f t="shared" si="76"/>
        <v>0</v>
      </c>
      <c r="E293" s="195">
        <f t="shared" si="76"/>
        <v>0</v>
      </c>
      <c r="F293" s="195">
        <f t="shared" si="76"/>
        <v>0</v>
      </c>
      <c r="G293" s="195">
        <f t="shared" si="76"/>
        <v>0</v>
      </c>
      <c r="H293" s="195">
        <f t="shared" si="76"/>
        <v>0</v>
      </c>
      <c r="I293" s="196">
        <f t="shared" si="76"/>
        <v>0</v>
      </c>
    </row>
    <row r="294" spans="1:9" s="197" customFormat="1" ht="12">
      <c r="A294" s="199" t="s">
        <v>298</v>
      </c>
      <c r="B294" s="199" t="s">
        <v>299</v>
      </c>
      <c r="C294" s="195">
        <f aca="true" t="shared" si="77" ref="C294:I294">C18-C286</f>
        <v>0</v>
      </c>
      <c r="D294" s="195">
        <f t="shared" si="77"/>
        <v>0</v>
      </c>
      <c r="E294" s="195">
        <f t="shared" si="77"/>
        <v>0</v>
      </c>
      <c r="F294" s="195">
        <f t="shared" si="77"/>
        <v>0</v>
      </c>
      <c r="G294" s="195">
        <f t="shared" si="77"/>
        <v>0</v>
      </c>
      <c r="H294" s="195">
        <f t="shared" si="77"/>
        <v>0</v>
      </c>
      <c r="I294" s="196">
        <f t="shared" si="77"/>
        <v>0</v>
      </c>
    </row>
    <row r="295" spans="1:9" s="194" customFormat="1" ht="3" customHeight="1">
      <c r="A295" s="187"/>
      <c r="B295" s="187"/>
      <c r="C295" s="140"/>
      <c r="D295" s="141"/>
      <c r="E295" s="141"/>
      <c r="F295" s="141"/>
      <c r="G295" s="141"/>
      <c r="H295" s="141"/>
      <c r="I295" s="142"/>
    </row>
    <row r="296" spans="1:9" s="197" customFormat="1" ht="12">
      <c r="A296" s="200" t="s">
        <v>300</v>
      </c>
      <c r="B296" s="200" t="s">
        <v>301</v>
      </c>
      <c r="C296" s="195">
        <f aca="true" t="shared" si="78" ref="C296:I296">SUM(C297,C299,C301)-SUM(C298,C300,C302)</f>
        <v>0</v>
      </c>
      <c r="D296" s="195">
        <f t="shared" si="78"/>
        <v>0</v>
      </c>
      <c r="E296" s="195">
        <f t="shared" si="78"/>
        <v>0</v>
      </c>
      <c r="F296" s="195">
        <f t="shared" si="78"/>
        <v>0</v>
      </c>
      <c r="G296" s="195">
        <f t="shared" si="78"/>
        <v>0</v>
      </c>
      <c r="H296" s="195">
        <f t="shared" si="78"/>
        <v>0</v>
      </c>
      <c r="I296" s="196">
        <f t="shared" si="78"/>
        <v>0</v>
      </c>
    </row>
    <row r="297" spans="1:9" s="194" customFormat="1" ht="12">
      <c r="A297" s="201" t="s">
        <v>302</v>
      </c>
      <c r="B297" s="201" t="s">
        <v>303</v>
      </c>
      <c r="C297" s="202">
        <f aca="true" t="shared" si="79" ref="C297:C302">SUM(D297:I297)</f>
        <v>0</v>
      </c>
      <c r="D297" s="203"/>
      <c r="E297" s="203"/>
      <c r="F297" s="203"/>
      <c r="G297" s="203"/>
      <c r="H297" s="203"/>
      <c r="I297" s="204"/>
    </row>
    <row r="298" spans="1:9" s="194" customFormat="1" ht="12">
      <c r="A298" s="205" t="s">
        <v>304</v>
      </c>
      <c r="B298" s="205" t="s">
        <v>305</v>
      </c>
      <c r="C298" s="206">
        <f t="shared" si="79"/>
        <v>0</v>
      </c>
      <c r="D298" s="148"/>
      <c r="E298" s="148"/>
      <c r="F298" s="148"/>
      <c r="G298" s="148"/>
      <c r="H298" s="148"/>
      <c r="I298" s="149"/>
    </row>
    <row r="299" spans="1:9" s="194" customFormat="1" ht="12">
      <c r="A299" s="205" t="s">
        <v>306</v>
      </c>
      <c r="B299" s="205" t="s">
        <v>307</v>
      </c>
      <c r="C299" s="206">
        <f t="shared" si="79"/>
        <v>0</v>
      </c>
      <c r="D299" s="148"/>
      <c r="E299" s="148"/>
      <c r="F299" s="148"/>
      <c r="G299" s="148"/>
      <c r="H299" s="148"/>
      <c r="I299" s="149"/>
    </row>
    <row r="300" spans="1:9" s="194" customFormat="1" ht="12">
      <c r="A300" s="205" t="s">
        <v>308</v>
      </c>
      <c r="B300" s="205" t="s">
        <v>309</v>
      </c>
      <c r="C300" s="206">
        <f t="shared" si="79"/>
        <v>0</v>
      </c>
      <c r="D300" s="148"/>
      <c r="E300" s="148"/>
      <c r="F300" s="148"/>
      <c r="G300" s="148"/>
      <c r="H300" s="148"/>
      <c r="I300" s="149"/>
    </row>
    <row r="301" spans="1:9" s="194" customFormat="1" ht="12">
      <c r="A301" s="205" t="s">
        <v>310</v>
      </c>
      <c r="B301" s="205" t="s">
        <v>311</v>
      </c>
      <c r="C301" s="206">
        <f t="shared" si="79"/>
        <v>0</v>
      </c>
      <c r="D301" s="148"/>
      <c r="E301" s="148"/>
      <c r="F301" s="148"/>
      <c r="G301" s="148"/>
      <c r="H301" s="148"/>
      <c r="I301" s="149"/>
    </row>
    <row r="302" spans="1:9" s="194" customFormat="1" ht="12">
      <c r="A302" s="207" t="s">
        <v>312</v>
      </c>
      <c r="B302" s="207" t="s">
        <v>313</v>
      </c>
      <c r="C302" s="208">
        <f t="shared" si="79"/>
        <v>0</v>
      </c>
      <c r="D302" s="153"/>
      <c r="E302" s="153"/>
      <c r="F302" s="153"/>
      <c r="G302" s="153"/>
      <c r="H302" s="153"/>
      <c r="I302" s="126"/>
    </row>
    <row r="303" spans="1:9" s="194" customFormat="1" ht="3" customHeight="1">
      <c r="A303" s="187"/>
      <c r="B303" s="187"/>
      <c r="C303" s="140"/>
      <c r="D303" s="209"/>
      <c r="E303" s="209"/>
      <c r="F303" s="209"/>
      <c r="G303" s="209"/>
      <c r="H303" s="209"/>
      <c r="I303" s="210"/>
    </row>
    <row r="304" spans="1:9" s="197" customFormat="1" ht="12">
      <c r="A304" s="200" t="s">
        <v>314</v>
      </c>
      <c r="B304" s="200" t="s">
        <v>315</v>
      </c>
      <c r="C304" s="211">
        <f>SUM(D304:I304)</f>
        <v>0</v>
      </c>
      <c r="D304" s="212"/>
      <c r="E304" s="212"/>
      <c r="F304" s="212"/>
      <c r="G304" s="212"/>
      <c r="H304" s="212"/>
      <c r="I304" s="213"/>
    </row>
    <row r="305" spans="1:9" s="197" customFormat="1" ht="3" customHeight="1">
      <c r="A305" s="214"/>
      <c r="B305" s="215"/>
      <c r="C305" s="216"/>
      <c r="D305" s="217"/>
      <c r="E305" s="218"/>
      <c r="F305" s="218"/>
      <c r="G305" s="218"/>
      <c r="H305" s="218"/>
      <c r="I305" s="219"/>
    </row>
    <row r="306" spans="1:9" s="197" customFormat="1" ht="48">
      <c r="A306" s="214" t="s">
        <v>316</v>
      </c>
      <c r="B306" s="220" t="s">
        <v>317</v>
      </c>
      <c r="C306" s="221">
        <f>SUM(D306:I306)</f>
        <v>0</v>
      </c>
      <c r="D306" s="222"/>
      <c r="E306" s="223"/>
      <c r="F306" s="223"/>
      <c r="G306" s="223"/>
      <c r="H306" s="223"/>
      <c r="I306" s="224"/>
    </row>
    <row r="307" s="52" customFormat="1" ht="11.25"/>
    <row r="308" s="52" customFormat="1" ht="11.25"/>
    <row r="309" s="52" customFormat="1" ht="11.25"/>
    <row r="310" s="52" customFormat="1" ht="11.25"/>
    <row r="311" s="52" customFormat="1" ht="11.25"/>
    <row r="312" s="52" customFormat="1" ht="11.25"/>
    <row r="313" s="52" customFormat="1" ht="11.25"/>
    <row r="314" s="52" customFormat="1" ht="11.25"/>
    <row r="315" s="52" customFormat="1" ht="11.25"/>
    <row r="316" s="52" customFormat="1" ht="11.25"/>
    <row r="317" s="52" customFormat="1" ht="11.25"/>
    <row r="318" s="52" customFormat="1" ht="11.25"/>
    <row r="319" s="52" customFormat="1" ht="11.25"/>
    <row r="320" s="52" customFormat="1" ht="11.25"/>
    <row r="321" s="52" customFormat="1" ht="11.25"/>
    <row r="322" s="52" customFormat="1" ht="11.25"/>
    <row r="323" s="52" customFormat="1" ht="11.25"/>
    <row r="324" s="52" customFormat="1" ht="11.25"/>
    <row r="325" s="52" customFormat="1" ht="11.25"/>
    <row r="326" spans="1:9" s="52" customFormat="1" ht="11.25">
      <c r="A326" s="225"/>
      <c r="B326" s="225"/>
      <c r="C326" s="225"/>
      <c r="D326" s="225"/>
      <c r="E326" s="225"/>
      <c r="F326" s="225"/>
      <c r="G326" s="225"/>
      <c r="H326" s="225"/>
      <c r="I326" s="225"/>
    </row>
    <row r="327" spans="1:9" s="52" customFormat="1" ht="11.25">
      <c r="A327" s="225"/>
      <c r="B327" s="225"/>
      <c r="C327" s="225"/>
      <c r="D327" s="225"/>
      <c r="E327" s="225"/>
      <c r="F327" s="225"/>
      <c r="G327" s="225"/>
      <c r="H327" s="225"/>
      <c r="I327" s="225"/>
    </row>
    <row r="328" spans="1:9" s="52" customFormat="1" ht="11.25">
      <c r="A328" s="225"/>
      <c r="B328" s="225"/>
      <c r="C328" s="225"/>
      <c r="D328" s="225"/>
      <c r="E328" s="225"/>
      <c r="F328" s="225"/>
      <c r="G328" s="225"/>
      <c r="H328" s="225"/>
      <c r="I328" s="225"/>
    </row>
    <row r="329" spans="1:9" s="52" customFormat="1" ht="11.25">
      <c r="A329" s="225"/>
      <c r="B329" s="225"/>
      <c r="C329" s="225"/>
      <c r="D329" s="225"/>
      <c r="E329" s="225"/>
      <c r="F329" s="225"/>
      <c r="G329" s="225"/>
      <c r="H329" s="225"/>
      <c r="I329" s="225"/>
    </row>
    <row r="330" spans="1:9" s="52" customFormat="1" ht="11.25">
      <c r="A330" s="225"/>
      <c r="B330" s="225"/>
      <c r="C330" s="225"/>
      <c r="D330" s="225"/>
      <c r="E330" s="225"/>
      <c r="F330" s="225"/>
      <c r="G330" s="225"/>
      <c r="H330" s="225"/>
      <c r="I330" s="225"/>
    </row>
    <row r="331" spans="1:9" s="52" customFormat="1" ht="11.25">
      <c r="A331" s="225"/>
      <c r="B331" s="225"/>
      <c r="C331" s="225"/>
      <c r="D331" s="225"/>
      <c r="E331" s="225"/>
      <c r="F331" s="225"/>
      <c r="G331" s="225"/>
      <c r="H331" s="225"/>
      <c r="I331" s="225"/>
    </row>
    <row r="332" spans="1:9" s="52" customFormat="1" ht="11.25">
      <c r="A332" s="225"/>
      <c r="B332" s="225"/>
      <c r="C332" s="225"/>
      <c r="D332" s="225"/>
      <c r="E332" s="225"/>
      <c r="F332" s="225"/>
      <c r="G332" s="225"/>
      <c r="H332" s="225"/>
      <c r="I332" s="225"/>
    </row>
    <row r="333" spans="1:9" s="52" customFormat="1" ht="11.25">
      <c r="A333" s="225"/>
      <c r="B333" s="225"/>
      <c r="C333" s="225"/>
      <c r="D333" s="225"/>
      <c r="E333" s="225"/>
      <c r="F333" s="225"/>
      <c r="G333" s="225"/>
      <c r="H333" s="225"/>
      <c r="I333" s="225"/>
    </row>
    <row r="334" spans="1:9" s="52" customFormat="1" ht="11.25">
      <c r="A334" s="225"/>
      <c r="B334" s="225"/>
      <c r="C334" s="225"/>
      <c r="D334" s="225"/>
      <c r="E334" s="225"/>
      <c r="F334" s="225"/>
      <c r="G334" s="225"/>
      <c r="H334" s="225"/>
      <c r="I334" s="225"/>
    </row>
    <row r="335" spans="1:9" s="52" customFormat="1" ht="11.25">
      <c r="A335" s="225"/>
      <c r="B335" s="225"/>
      <c r="C335" s="225"/>
      <c r="D335" s="225"/>
      <c r="E335" s="225"/>
      <c r="F335" s="225"/>
      <c r="G335" s="225"/>
      <c r="H335" s="225"/>
      <c r="I335" s="225"/>
    </row>
    <row r="336" spans="1:9" s="52" customFormat="1" ht="11.25">
      <c r="A336" s="225"/>
      <c r="B336" s="225"/>
      <c r="C336" s="225"/>
      <c r="D336" s="225"/>
      <c r="E336" s="225"/>
      <c r="F336" s="225"/>
      <c r="G336" s="225"/>
      <c r="H336" s="225"/>
      <c r="I336" s="225"/>
    </row>
    <row r="337" spans="1:9" s="52" customFormat="1" ht="11.25">
      <c r="A337" s="225"/>
      <c r="B337" s="225"/>
      <c r="C337" s="225"/>
      <c r="D337" s="225"/>
      <c r="E337" s="225"/>
      <c r="F337" s="225"/>
      <c r="G337" s="225"/>
      <c r="H337" s="225"/>
      <c r="I337" s="225"/>
    </row>
    <row r="338" spans="1:9" s="52" customFormat="1" ht="11.25">
      <c r="A338" s="225"/>
      <c r="B338" s="225"/>
      <c r="C338" s="225"/>
      <c r="D338" s="225"/>
      <c r="E338" s="225"/>
      <c r="F338" s="225"/>
      <c r="G338" s="225"/>
      <c r="H338" s="225"/>
      <c r="I338" s="225"/>
    </row>
    <row r="339" spans="1:9" s="52" customFormat="1" ht="11.25">
      <c r="A339" s="225"/>
      <c r="B339" s="225"/>
      <c r="C339" s="225"/>
      <c r="D339" s="225"/>
      <c r="E339" s="225"/>
      <c r="F339" s="225"/>
      <c r="G339" s="225"/>
      <c r="H339" s="225"/>
      <c r="I339" s="225"/>
    </row>
    <row r="340" spans="1:9" s="52" customFormat="1" ht="11.25">
      <c r="A340" s="225"/>
      <c r="B340" s="225"/>
      <c r="C340" s="225"/>
      <c r="D340" s="225"/>
      <c r="E340" s="225"/>
      <c r="F340" s="225"/>
      <c r="G340" s="225"/>
      <c r="H340" s="225"/>
      <c r="I340" s="225"/>
    </row>
    <row r="341" spans="1:9" s="52" customFormat="1" ht="11.25">
      <c r="A341" s="225"/>
      <c r="B341" s="225"/>
      <c r="C341" s="225"/>
      <c r="D341" s="225"/>
      <c r="E341" s="225"/>
      <c r="F341" s="225"/>
      <c r="G341" s="225"/>
      <c r="H341" s="225"/>
      <c r="I341" s="225"/>
    </row>
    <row r="342" spans="1:9" s="52" customFormat="1" ht="11.25">
      <c r="A342" s="225"/>
      <c r="B342" s="225"/>
      <c r="C342" s="225"/>
      <c r="D342" s="225"/>
      <c r="E342" s="225"/>
      <c r="F342" s="225"/>
      <c r="G342" s="225"/>
      <c r="H342" s="225"/>
      <c r="I342" s="225"/>
    </row>
    <row r="343" spans="1:9" s="52" customFormat="1" ht="11.25">
      <c r="A343" s="225"/>
      <c r="B343" s="225"/>
      <c r="C343" s="225"/>
      <c r="D343" s="225"/>
      <c r="E343" s="225"/>
      <c r="F343" s="225"/>
      <c r="G343" s="225"/>
      <c r="H343" s="225"/>
      <c r="I343" s="225"/>
    </row>
    <row r="344" spans="1:9" s="52" customFormat="1" ht="11.25">
      <c r="A344" s="225"/>
      <c r="B344" s="225"/>
      <c r="C344" s="225"/>
      <c r="D344" s="225"/>
      <c r="E344" s="225"/>
      <c r="F344" s="225"/>
      <c r="G344" s="225"/>
      <c r="H344" s="225"/>
      <c r="I344" s="225"/>
    </row>
    <row r="345" spans="1:9" s="52" customFormat="1" ht="11.25">
      <c r="A345" s="225"/>
      <c r="B345" s="225"/>
      <c r="C345" s="225"/>
      <c r="D345" s="225"/>
      <c r="E345" s="225"/>
      <c r="F345" s="225"/>
      <c r="G345" s="225"/>
      <c r="H345" s="225"/>
      <c r="I345" s="225"/>
    </row>
    <row r="346" spans="1:9" s="52" customFormat="1" ht="11.25">
      <c r="A346" s="225"/>
      <c r="B346" s="225"/>
      <c r="C346" s="225"/>
      <c r="D346" s="225"/>
      <c r="E346" s="225"/>
      <c r="F346" s="225"/>
      <c r="G346" s="225"/>
      <c r="H346" s="225"/>
      <c r="I346" s="225"/>
    </row>
    <row r="347" spans="1:9" s="52" customFormat="1" ht="11.25">
      <c r="A347" s="225"/>
      <c r="B347" s="225"/>
      <c r="C347" s="225"/>
      <c r="D347" s="225"/>
      <c r="E347" s="225"/>
      <c r="F347" s="225"/>
      <c r="G347" s="225"/>
      <c r="H347" s="225"/>
      <c r="I347" s="225"/>
    </row>
    <row r="348" spans="1:9" s="52" customFormat="1" ht="11.25">
      <c r="A348" s="225"/>
      <c r="B348" s="225"/>
      <c r="C348" s="225"/>
      <c r="D348" s="225"/>
      <c r="E348" s="225"/>
      <c r="F348" s="225"/>
      <c r="G348" s="225"/>
      <c r="H348" s="225"/>
      <c r="I348" s="225"/>
    </row>
    <row r="349" spans="1:9" s="52" customFormat="1" ht="11.25">
      <c r="A349" s="225"/>
      <c r="B349" s="225"/>
      <c r="C349" s="225"/>
      <c r="D349" s="225"/>
      <c r="E349" s="225"/>
      <c r="F349" s="225"/>
      <c r="G349" s="225"/>
      <c r="H349" s="225"/>
      <c r="I349" s="225"/>
    </row>
    <row r="350" spans="1:9" s="52" customFormat="1" ht="11.25">
      <c r="A350" s="225"/>
      <c r="B350" s="225"/>
      <c r="C350" s="225"/>
      <c r="D350" s="225"/>
      <c r="E350" s="225"/>
      <c r="F350" s="225"/>
      <c r="G350" s="225"/>
      <c r="H350" s="225"/>
      <c r="I350" s="225"/>
    </row>
    <row r="351" spans="1:9" s="52" customFormat="1" ht="11.25">
      <c r="A351" s="225"/>
      <c r="B351" s="225"/>
      <c r="C351" s="225"/>
      <c r="D351" s="225"/>
      <c r="E351" s="225"/>
      <c r="F351" s="225"/>
      <c r="G351" s="225"/>
      <c r="H351" s="225"/>
      <c r="I351" s="225"/>
    </row>
    <row r="352" spans="1:9" s="52" customFormat="1" ht="11.25">
      <c r="A352" s="225"/>
      <c r="B352" s="225"/>
      <c r="C352" s="225"/>
      <c r="D352" s="225"/>
      <c r="E352" s="225"/>
      <c r="F352" s="225"/>
      <c r="G352" s="225"/>
      <c r="H352" s="225"/>
      <c r="I352" s="225"/>
    </row>
    <row r="353" spans="1:9" s="52" customFormat="1" ht="11.25">
      <c r="A353" s="225"/>
      <c r="B353" s="225"/>
      <c r="C353" s="225"/>
      <c r="D353" s="225"/>
      <c r="E353" s="225"/>
      <c r="F353" s="225"/>
      <c r="G353" s="225"/>
      <c r="H353" s="225"/>
      <c r="I353" s="225"/>
    </row>
    <row r="354" spans="1:9" s="52" customFormat="1" ht="11.25">
      <c r="A354" s="225"/>
      <c r="B354" s="225"/>
      <c r="C354" s="225"/>
      <c r="D354" s="225"/>
      <c r="E354" s="225"/>
      <c r="F354" s="225"/>
      <c r="G354" s="225"/>
      <c r="H354" s="225"/>
      <c r="I354" s="225"/>
    </row>
    <row r="355" spans="1:9" s="52" customFormat="1" ht="11.25">
      <c r="A355" s="225"/>
      <c r="B355" s="225"/>
      <c r="C355" s="225"/>
      <c r="D355" s="225"/>
      <c r="E355" s="225"/>
      <c r="F355" s="225"/>
      <c r="G355" s="225"/>
      <c r="H355" s="225"/>
      <c r="I355" s="225"/>
    </row>
    <row r="356" spans="1:9" s="52" customFormat="1" ht="11.25">
      <c r="A356" s="225"/>
      <c r="B356" s="225"/>
      <c r="C356" s="225"/>
      <c r="D356" s="225"/>
      <c r="E356" s="225"/>
      <c r="F356" s="225"/>
      <c r="G356" s="225"/>
      <c r="H356" s="225"/>
      <c r="I356" s="225"/>
    </row>
    <row r="357" spans="1:9" s="52" customFormat="1" ht="11.25">
      <c r="A357" s="225"/>
      <c r="B357" s="225"/>
      <c r="C357" s="225"/>
      <c r="D357" s="225"/>
      <c r="E357" s="225"/>
      <c r="F357" s="225"/>
      <c r="G357" s="225"/>
      <c r="H357" s="225"/>
      <c r="I357" s="225"/>
    </row>
    <row r="358" spans="1:9" s="52" customFormat="1" ht="11.25">
      <c r="A358" s="225"/>
      <c r="B358" s="225"/>
      <c r="C358" s="225"/>
      <c r="D358" s="225"/>
      <c r="E358" s="225"/>
      <c r="F358" s="225"/>
      <c r="G358" s="225"/>
      <c r="H358" s="225"/>
      <c r="I358" s="225"/>
    </row>
    <row r="359" spans="1:9" s="52" customFormat="1" ht="11.25">
      <c r="A359" s="225"/>
      <c r="B359" s="225"/>
      <c r="C359" s="225"/>
      <c r="D359" s="225"/>
      <c r="E359" s="225"/>
      <c r="F359" s="225"/>
      <c r="G359" s="225"/>
      <c r="H359" s="225"/>
      <c r="I359" s="225"/>
    </row>
    <row r="360" spans="1:9" s="52" customFormat="1" ht="11.25">
      <c r="A360" s="225"/>
      <c r="B360" s="225"/>
      <c r="C360" s="225"/>
      <c r="D360" s="225"/>
      <c r="E360" s="225"/>
      <c r="F360" s="225"/>
      <c r="G360" s="225"/>
      <c r="H360" s="225"/>
      <c r="I360" s="225"/>
    </row>
    <row r="361" spans="1:9" s="52" customFormat="1" ht="11.25">
      <c r="A361" s="225"/>
      <c r="B361" s="225"/>
      <c r="C361" s="225"/>
      <c r="D361" s="225"/>
      <c r="E361" s="225"/>
      <c r="F361" s="225"/>
      <c r="G361" s="225"/>
      <c r="H361" s="225"/>
      <c r="I361" s="225"/>
    </row>
    <row r="362" spans="1:9" s="52" customFormat="1" ht="11.25">
      <c r="A362" s="225"/>
      <c r="B362" s="225"/>
      <c r="C362" s="225"/>
      <c r="D362" s="225"/>
      <c r="E362" s="225"/>
      <c r="F362" s="225"/>
      <c r="G362" s="225"/>
      <c r="H362" s="225"/>
      <c r="I362" s="225"/>
    </row>
    <row r="363" spans="1:9" s="52" customFormat="1" ht="11.25">
      <c r="A363" s="225"/>
      <c r="B363" s="225"/>
      <c r="C363" s="225"/>
      <c r="D363" s="225"/>
      <c r="E363" s="225"/>
      <c r="F363" s="225"/>
      <c r="G363" s="225"/>
      <c r="H363" s="225"/>
      <c r="I363" s="225"/>
    </row>
    <row r="364" spans="1:9" s="52" customFormat="1" ht="11.25">
      <c r="A364" s="225"/>
      <c r="B364" s="225"/>
      <c r="C364" s="225"/>
      <c r="D364" s="225"/>
      <c r="E364" s="225"/>
      <c r="F364" s="225"/>
      <c r="G364" s="225"/>
      <c r="H364" s="225"/>
      <c r="I364" s="225"/>
    </row>
    <row r="365" spans="1:9" s="52" customFormat="1" ht="11.25">
      <c r="A365" s="225"/>
      <c r="B365" s="225"/>
      <c r="C365" s="225"/>
      <c r="D365" s="225"/>
      <c r="E365" s="225"/>
      <c r="F365" s="225"/>
      <c r="G365" s="225"/>
      <c r="H365" s="225"/>
      <c r="I365" s="225"/>
    </row>
    <row r="366" spans="1:9" s="52" customFormat="1" ht="11.25">
      <c r="A366" s="225"/>
      <c r="B366" s="225"/>
      <c r="C366" s="225"/>
      <c r="D366" s="225"/>
      <c r="E366" s="225"/>
      <c r="F366" s="225"/>
      <c r="G366" s="225"/>
      <c r="H366" s="225"/>
      <c r="I366" s="225"/>
    </row>
    <row r="367" spans="1:9" s="52" customFormat="1" ht="11.25">
      <c r="A367" s="225"/>
      <c r="B367" s="225"/>
      <c r="C367" s="225"/>
      <c r="D367" s="225"/>
      <c r="E367" s="225"/>
      <c r="F367" s="225"/>
      <c r="G367" s="225"/>
      <c r="H367" s="225"/>
      <c r="I367" s="225"/>
    </row>
    <row r="368" spans="1:9" s="52" customFormat="1" ht="11.25">
      <c r="A368" s="225"/>
      <c r="B368" s="225"/>
      <c r="C368" s="225"/>
      <c r="D368" s="225"/>
      <c r="E368" s="225"/>
      <c r="F368" s="225"/>
      <c r="G368" s="225"/>
      <c r="H368" s="225"/>
      <c r="I368" s="225"/>
    </row>
    <row r="369" spans="1:9" s="52" customFormat="1" ht="11.25">
      <c r="A369" s="225"/>
      <c r="B369" s="225"/>
      <c r="C369" s="225"/>
      <c r="D369" s="225"/>
      <c r="E369" s="225"/>
      <c r="F369" s="225"/>
      <c r="G369" s="225"/>
      <c r="H369" s="225"/>
      <c r="I369" s="225"/>
    </row>
    <row r="370" spans="1:9" s="52" customFormat="1" ht="11.25">
      <c r="A370" s="225"/>
      <c r="B370" s="225"/>
      <c r="C370" s="225"/>
      <c r="D370" s="225"/>
      <c r="E370" s="225"/>
      <c r="F370" s="225"/>
      <c r="G370" s="225"/>
      <c r="H370" s="225"/>
      <c r="I370" s="225"/>
    </row>
    <row r="371" spans="1:9" s="52" customFormat="1" ht="11.25">
      <c r="A371" s="225"/>
      <c r="B371" s="225"/>
      <c r="C371" s="225"/>
      <c r="D371" s="225"/>
      <c r="E371" s="225"/>
      <c r="F371" s="225"/>
      <c r="G371" s="225"/>
      <c r="H371" s="225"/>
      <c r="I371" s="225"/>
    </row>
    <row r="372" spans="1:9" s="52" customFormat="1" ht="11.25">
      <c r="A372" s="225"/>
      <c r="B372" s="225"/>
      <c r="C372" s="225"/>
      <c r="D372" s="225"/>
      <c r="E372" s="225"/>
      <c r="F372" s="225"/>
      <c r="G372" s="225"/>
      <c r="H372" s="225"/>
      <c r="I372" s="225"/>
    </row>
    <row r="373" spans="1:9" s="52" customFormat="1" ht="11.25">
      <c r="A373" s="225"/>
      <c r="B373" s="225"/>
      <c r="C373" s="225"/>
      <c r="D373" s="225"/>
      <c r="E373" s="225"/>
      <c r="F373" s="225"/>
      <c r="G373" s="225"/>
      <c r="H373" s="225"/>
      <c r="I373" s="225"/>
    </row>
    <row r="374" spans="1:9" s="52" customFormat="1" ht="11.25">
      <c r="A374" s="225"/>
      <c r="B374" s="225"/>
      <c r="C374" s="225"/>
      <c r="D374" s="225"/>
      <c r="E374" s="225"/>
      <c r="F374" s="225"/>
      <c r="G374" s="225"/>
      <c r="H374" s="225"/>
      <c r="I374" s="225"/>
    </row>
    <row r="375" spans="1:9" s="52" customFormat="1" ht="11.25">
      <c r="A375" s="225"/>
      <c r="B375" s="225"/>
      <c r="C375" s="225"/>
      <c r="D375" s="225"/>
      <c r="E375" s="225"/>
      <c r="F375" s="225"/>
      <c r="G375" s="225"/>
      <c r="H375" s="225"/>
      <c r="I375" s="225"/>
    </row>
    <row r="376" spans="1:9" s="52" customFormat="1" ht="11.25">
      <c r="A376" s="225"/>
      <c r="B376" s="225"/>
      <c r="C376" s="225"/>
      <c r="D376" s="225"/>
      <c r="E376" s="225"/>
      <c r="F376" s="225"/>
      <c r="G376" s="225"/>
      <c r="H376" s="225"/>
      <c r="I376" s="225"/>
    </row>
    <row r="377" spans="1:9" s="52" customFormat="1" ht="11.25">
      <c r="A377" s="225"/>
      <c r="B377" s="225"/>
      <c r="C377" s="225"/>
      <c r="D377" s="225"/>
      <c r="E377" s="225"/>
      <c r="F377" s="225"/>
      <c r="G377" s="225"/>
      <c r="H377" s="225"/>
      <c r="I377" s="225"/>
    </row>
    <row r="378" spans="1:9" s="52" customFormat="1" ht="11.25">
      <c r="A378" s="225"/>
      <c r="B378" s="225"/>
      <c r="C378" s="225"/>
      <c r="D378" s="225"/>
      <c r="E378" s="225"/>
      <c r="F378" s="225"/>
      <c r="G378" s="225"/>
      <c r="H378" s="225"/>
      <c r="I378" s="225"/>
    </row>
    <row r="379" spans="1:9" s="52" customFormat="1" ht="11.25">
      <c r="A379" s="225"/>
      <c r="B379" s="225"/>
      <c r="C379" s="225"/>
      <c r="D379" s="225"/>
      <c r="E379" s="225"/>
      <c r="F379" s="225"/>
      <c r="G379" s="225"/>
      <c r="H379" s="225"/>
      <c r="I379" s="225"/>
    </row>
    <row r="380" spans="1:9" s="52" customFormat="1" ht="11.25">
      <c r="A380" s="225"/>
      <c r="B380" s="225"/>
      <c r="C380" s="225"/>
      <c r="D380" s="225"/>
      <c r="E380" s="225"/>
      <c r="F380" s="225"/>
      <c r="G380" s="225"/>
      <c r="H380" s="225"/>
      <c r="I380" s="225"/>
    </row>
    <row r="381" spans="1:9" s="52" customFormat="1" ht="11.25">
      <c r="A381" s="225"/>
      <c r="B381" s="225"/>
      <c r="C381" s="225"/>
      <c r="D381" s="225"/>
      <c r="E381" s="225"/>
      <c r="F381" s="225"/>
      <c r="G381" s="225"/>
      <c r="H381" s="225"/>
      <c r="I381" s="225"/>
    </row>
    <row r="382" spans="1:9" s="52" customFormat="1" ht="11.25">
      <c r="A382" s="225"/>
      <c r="B382" s="225"/>
      <c r="C382" s="225"/>
      <c r="D382" s="225"/>
      <c r="E382" s="225"/>
      <c r="F382" s="225"/>
      <c r="G382" s="225"/>
      <c r="H382" s="225"/>
      <c r="I382" s="225"/>
    </row>
    <row r="383" spans="1:9" s="52" customFormat="1" ht="11.25">
      <c r="A383" s="225"/>
      <c r="B383" s="225"/>
      <c r="C383" s="225"/>
      <c r="D383" s="225"/>
      <c r="E383" s="225"/>
      <c r="F383" s="225"/>
      <c r="G383" s="225"/>
      <c r="H383" s="225"/>
      <c r="I383" s="225"/>
    </row>
    <row r="384" spans="1:9" s="52" customFormat="1" ht="11.25">
      <c r="A384" s="225"/>
      <c r="B384" s="225"/>
      <c r="C384" s="225"/>
      <c r="D384" s="225"/>
      <c r="E384" s="225"/>
      <c r="F384" s="225"/>
      <c r="G384" s="225"/>
      <c r="H384" s="225"/>
      <c r="I384" s="225"/>
    </row>
    <row r="385" spans="1:9" s="52" customFormat="1" ht="11.25">
      <c r="A385" s="225"/>
      <c r="B385" s="225"/>
      <c r="C385" s="225"/>
      <c r="D385" s="225"/>
      <c r="E385" s="225"/>
      <c r="F385" s="225"/>
      <c r="G385" s="225"/>
      <c r="H385" s="225"/>
      <c r="I385" s="225"/>
    </row>
    <row r="386" spans="1:9" s="52" customFormat="1" ht="11.25">
      <c r="A386" s="225"/>
      <c r="B386" s="225"/>
      <c r="C386" s="225"/>
      <c r="D386" s="225"/>
      <c r="E386" s="225"/>
      <c r="F386" s="225"/>
      <c r="G386" s="225"/>
      <c r="H386" s="225"/>
      <c r="I386" s="225"/>
    </row>
    <row r="387" spans="1:9" s="52" customFormat="1" ht="11.25">
      <c r="A387" s="225"/>
      <c r="B387" s="225"/>
      <c r="C387" s="225"/>
      <c r="D387" s="225"/>
      <c r="E387" s="225"/>
      <c r="F387" s="225"/>
      <c r="G387" s="225"/>
      <c r="H387" s="225"/>
      <c r="I387" s="225"/>
    </row>
    <row r="388" spans="1:9" s="52" customFormat="1" ht="11.25">
      <c r="A388" s="225"/>
      <c r="B388" s="225"/>
      <c r="C388" s="225"/>
      <c r="D388" s="225"/>
      <c r="E388" s="225"/>
      <c r="F388" s="225"/>
      <c r="G388" s="225"/>
      <c r="H388" s="225"/>
      <c r="I388" s="225"/>
    </row>
    <row r="389" spans="1:9" s="52" customFormat="1" ht="11.25">
      <c r="A389" s="225"/>
      <c r="B389" s="225"/>
      <c r="C389" s="225"/>
      <c r="D389" s="225"/>
      <c r="E389" s="225"/>
      <c r="F389" s="225"/>
      <c r="G389" s="225"/>
      <c r="H389" s="225"/>
      <c r="I389" s="225"/>
    </row>
    <row r="390" spans="1:9" s="52" customFormat="1" ht="11.25">
      <c r="A390" s="225"/>
      <c r="B390" s="225"/>
      <c r="C390" s="225"/>
      <c r="D390" s="225"/>
      <c r="E390" s="225"/>
      <c r="F390" s="225"/>
      <c r="G390" s="225"/>
      <c r="H390" s="225"/>
      <c r="I390" s="225"/>
    </row>
    <row r="391" spans="1:9" s="52" customFormat="1" ht="11.25">
      <c r="A391" s="225"/>
      <c r="B391" s="225"/>
      <c r="C391" s="225"/>
      <c r="D391" s="225"/>
      <c r="E391" s="225"/>
      <c r="F391" s="225"/>
      <c r="G391" s="225"/>
      <c r="H391" s="225"/>
      <c r="I391" s="225"/>
    </row>
    <row r="392" spans="1:9" s="52" customFormat="1" ht="11.25">
      <c r="A392" s="225"/>
      <c r="B392" s="225"/>
      <c r="C392" s="225"/>
      <c r="D392" s="225"/>
      <c r="E392" s="225"/>
      <c r="F392" s="225"/>
      <c r="G392" s="225"/>
      <c r="H392" s="225"/>
      <c r="I392" s="225"/>
    </row>
    <row r="393" spans="1:9" s="52" customFormat="1" ht="11.25">
      <c r="A393" s="225"/>
      <c r="B393" s="225"/>
      <c r="C393" s="225"/>
      <c r="D393" s="225"/>
      <c r="E393" s="225"/>
      <c r="F393" s="225"/>
      <c r="G393" s="225"/>
      <c r="H393" s="225"/>
      <c r="I393" s="225"/>
    </row>
    <row r="394" spans="1:9" s="52" customFormat="1" ht="11.25">
      <c r="A394" s="225"/>
      <c r="B394" s="225"/>
      <c r="C394" s="225"/>
      <c r="D394" s="225"/>
      <c r="E394" s="225"/>
      <c r="F394" s="225"/>
      <c r="G394" s="225"/>
      <c r="H394" s="225"/>
      <c r="I394" s="225"/>
    </row>
    <row r="395" spans="1:9" s="52" customFormat="1" ht="11.25">
      <c r="A395" s="225"/>
      <c r="B395" s="225"/>
      <c r="C395" s="225"/>
      <c r="D395" s="225"/>
      <c r="E395" s="225"/>
      <c r="F395" s="225"/>
      <c r="G395" s="225"/>
      <c r="H395" s="225"/>
      <c r="I395" s="225"/>
    </row>
    <row r="396" spans="1:9" s="52" customFormat="1" ht="11.25">
      <c r="A396" s="225"/>
      <c r="B396" s="225"/>
      <c r="C396" s="225"/>
      <c r="D396" s="225"/>
      <c r="E396" s="225"/>
      <c r="F396" s="225"/>
      <c r="G396" s="225"/>
      <c r="H396" s="225"/>
      <c r="I396" s="225"/>
    </row>
    <row r="397" spans="1:9" s="52" customFormat="1" ht="11.25">
      <c r="A397" s="225"/>
      <c r="B397" s="225"/>
      <c r="C397" s="225"/>
      <c r="D397" s="225"/>
      <c r="E397" s="225"/>
      <c r="F397" s="225"/>
      <c r="G397" s="225"/>
      <c r="H397" s="225"/>
      <c r="I397" s="225"/>
    </row>
    <row r="398" spans="1:9" s="52" customFormat="1" ht="11.25">
      <c r="A398" s="225"/>
      <c r="B398" s="225"/>
      <c r="C398" s="225"/>
      <c r="D398" s="225"/>
      <c r="E398" s="225"/>
      <c r="F398" s="225"/>
      <c r="G398" s="225"/>
      <c r="H398" s="225"/>
      <c r="I398" s="225"/>
    </row>
    <row r="399" spans="1:9" s="52" customFormat="1" ht="11.25">
      <c r="A399" s="225"/>
      <c r="B399" s="225"/>
      <c r="C399" s="225"/>
      <c r="D399" s="225"/>
      <c r="E399" s="225"/>
      <c r="F399" s="225"/>
      <c r="G399" s="225"/>
      <c r="H399" s="225"/>
      <c r="I399" s="225"/>
    </row>
    <row r="400" spans="1:9" s="52" customFormat="1" ht="11.25">
      <c r="A400" s="225"/>
      <c r="B400" s="225"/>
      <c r="C400" s="225"/>
      <c r="D400" s="225"/>
      <c r="E400" s="225"/>
      <c r="F400" s="225"/>
      <c r="G400" s="225"/>
      <c r="H400" s="225"/>
      <c r="I400" s="225"/>
    </row>
    <row r="401" spans="1:9" s="52" customFormat="1" ht="11.25">
      <c r="A401" s="225"/>
      <c r="B401" s="225"/>
      <c r="C401" s="225"/>
      <c r="D401" s="225"/>
      <c r="E401" s="225"/>
      <c r="F401" s="225"/>
      <c r="G401" s="225"/>
      <c r="H401" s="225"/>
      <c r="I401" s="225"/>
    </row>
    <row r="402" spans="1:9" s="52" customFormat="1" ht="11.25">
      <c r="A402" s="225"/>
      <c r="B402" s="225"/>
      <c r="C402" s="225"/>
      <c r="D402" s="225"/>
      <c r="E402" s="225"/>
      <c r="F402" s="225"/>
      <c r="G402" s="225"/>
      <c r="H402" s="225"/>
      <c r="I402" s="225"/>
    </row>
    <row r="403" spans="1:9" s="52" customFormat="1" ht="11.25">
      <c r="A403" s="225"/>
      <c r="B403" s="225"/>
      <c r="C403" s="225"/>
      <c r="D403" s="225"/>
      <c r="E403" s="225"/>
      <c r="F403" s="225"/>
      <c r="G403" s="225"/>
      <c r="H403" s="225"/>
      <c r="I403" s="225"/>
    </row>
    <row r="404" spans="1:9" s="52" customFormat="1" ht="11.25">
      <c r="A404" s="225"/>
      <c r="B404" s="225"/>
      <c r="C404" s="225"/>
      <c r="D404" s="225"/>
      <c r="E404" s="225"/>
      <c r="F404" s="225"/>
      <c r="G404" s="225"/>
      <c r="H404" s="225"/>
      <c r="I404" s="225"/>
    </row>
    <row r="405" spans="1:9" s="52" customFormat="1" ht="11.25">
      <c r="A405" s="225"/>
      <c r="B405" s="225"/>
      <c r="C405" s="225"/>
      <c r="D405" s="225"/>
      <c r="E405" s="225"/>
      <c r="F405" s="225"/>
      <c r="G405" s="225"/>
      <c r="H405" s="225"/>
      <c r="I405" s="225"/>
    </row>
    <row r="406" spans="1:9" s="52" customFormat="1" ht="11.25">
      <c r="A406" s="225"/>
      <c r="B406" s="225"/>
      <c r="C406" s="225"/>
      <c r="D406" s="225"/>
      <c r="E406" s="225"/>
      <c r="F406" s="225"/>
      <c r="G406" s="225"/>
      <c r="H406" s="225"/>
      <c r="I406" s="225"/>
    </row>
    <row r="407" spans="1:9" s="52" customFormat="1" ht="11.25">
      <c r="A407" s="225"/>
      <c r="B407" s="225"/>
      <c r="C407" s="225"/>
      <c r="D407" s="225"/>
      <c r="E407" s="225"/>
      <c r="F407" s="225"/>
      <c r="G407" s="225"/>
      <c r="H407" s="225"/>
      <c r="I407" s="225"/>
    </row>
    <row r="408" spans="1:9" s="52" customFormat="1" ht="11.25">
      <c r="A408" s="225"/>
      <c r="B408" s="225"/>
      <c r="C408" s="225"/>
      <c r="D408" s="225"/>
      <c r="E408" s="225"/>
      <c r="F408" s="225"/>
      <c r="G408" s="225"/>
      <c r="H408" s="225"/>
      <c r="I408" s="225"/>
    </row>
    <row r="409" spans="1:9" s="52" customFormat="1" ht="11.25">
      <c r="A409" s="225"/>
      <c r="B409" s="225"/>
      <c r="C409" s="225"/>
      <c r="D409" s="225"/>
      <c r="E409" s="225"/>
      <c r="F409" s="225"/>
      <c r="G409" s="225"/>
      <c r="H409" s="225"/>
      <c r="I409" s="225"/>
    </row>
    <row r="410" spans="1:9" s="52" customFormat="1" ht="11.25">
      <c r="A410" s="225"/>
      <c r="B410" s="225"/>
      <c r="C410" s="225"/>
      <c r="D410" s="225"/>
      <c r="E410" s="225"/>
      <c r="F410" s="225"/>
      <c r="G410" s="225"/>
      <c r="H410" s="225"/>
      <c r="I410" s="225"/>
    </row>
    <row r="411" spans="1:9" s="52" customFormat="1" ht="11.25">
      <c r="A411" s="225"/>
      <c r="B411" s="225"/>
      <c r="C411" s="225"/>
      <c r="D411" s="225"/>
      <c r="E411" s="225"/>
      <c r="F411" s="225"/>
      <c r="G411" s="225"/>
      <c r="H411" s="225"/>
      <c r="I411" s="225"/>
    </row>
    <row r="412" spans="1:9" s="52" customFormat="1" ht="11.25">
      <c r="A412" s="225"/>
      <c r="B412" s="225"/>
      <c r="C412" s="225"/>
      <c r="D412" s="225"/>
      <c r="E412" s="225"/>
      <c r="F412" s="225"/>
      <c r="G412" s="225"/>
      <c r="H412" s="225"/>
      <c r="I412" s="225"/>
    </row>
    <row r="413" spans="1:9" s="52" customFormat="1" ht="11.25">
      <c r="A413" s="225"/>
      <c r="B413" s="225"/>
      <c r="C413" s="225"/>
      <c r="D413" s="225"/>
      <c r="E413" s="225"/>
      <c r="F413" s="225"/>
      <c r="G413" s="225"/>
      <c r="H413" s="225"/>
      <c r="I413" s="225"/>
    </row>
    <row r="414" spans="1:9" s="52" customFormat="1" ht="11.25">
      <c r="A414" s="225"/>
      <c r="B414" s="225"/>
      <c r="C414" s="225"/>
      <c r="D414" s="225"/>
      <c r="E414" s="225"/>
      <c r="F414" s="225"/>
      <c r="G414" s="225"/>
      <c r="H414" s="225"/>
      <c r="I414" s="225"/>
    </row>
    <row r="415" spans="1:9" s="52" customFormat="1" ht="11.25">
      <c r="A415" s="225"/>
      <c r="B415" s="225"/>
      <c r="C415" s="225"/>
      <c r="D415" s="225"/>
      <c r="E415" s="225"/>
      <c r="F415" s="225"/>
      <c r="G415" s="225"/>
      <c r="H415" s="225"/>
      <c r="I415" s="225"/>
    </row>
    <row r="416" spans="1:9" s="52" customFormat="1" ht="11.25">
      <c r="A416" s="225"/>
      <c r="B416" s="225"/>
      <c r="C416" s="225"/>
      <c r="D416" s="225"/>
      <c r="E416" s="225"/>
      <c r="F416" s="225"/>
      <c r="G416" s="225"/>
      <c r="H416" s="225"/>
      <c r="I416" s="225"/>
    </row>
    <row r="417" spans="1:9" s="52" customFormat="1" ht="11.25">
      <c r="A417" s="225"/>
      <c r="B417" s="225"/>
      <c r="C417" s="225"/>
      <c r="D417" s="225"/>
      <c r="E417" s="225"/>
      <c r="F417" s="225"/>
      <c r="G417" s="225"/>
      <c r="H417" s="225"/>
      <c r="I417" s="225"/>
    </row>
    <row r="418" spans="1:9" s="52" customFormat="1" ht="11.25">
      <c r="A418" s="225"/>
      <c r="B418" s="225"/>
      <c r="C418" s="225"/>
      <c r="D418" s="225"/>
      <c r="E418" s="225"/>
      <c r="F418" s="225"/>
      <c r="G418" s="225"/>
      <c r="H418" s="225"/>
      <c r="I418" s="225"/>
    </row>
    <row r="419" spans="1:9" s="52" customFormat="1" ht="11.25">
      <c r="A419" s="225"/>
      <c r="B419" s="225"/>
      <c r="C419" s="225"/>
      <c r="D419" s="225"/>
      <c r="E419" s="225"/>
      <c r="F419" s="225"/>
      <c r="G419" s="225"/>
      <c r="H419" s="225"/>
      <c r="I419" s="225"/>
    </row>
    <row r="420" spans="1:9" s="52" customFormat="1" ht="11.25">
      <c r="A420" s="225"/>
      <c r="B420" s="225"/>
      <c r="C420" s="225"/>
      <c r="D420" s="225"/>
      <c r="E420" s="225"/>
      <c r="F420" s="225"/>
      <c r="G420" s="225"/>
      <c r="H420" s="225"/>
      <c r="I420" s="225"/>
    </row>
    <row r="421" spans="1:9" s="52" customFormat="1" ht="11.25">
      <c r="A421" s="225"/>
      <c r="B421" s="225"/>
      <c r="C421" s="225"/>
      <c r="D421" s="225"/>
      <c r="E421" s="225"/>
      <c r="F421" s="225"/>
      <c r="G421" s="225"/>
      <c r="H421" s="225"/>
      <c r="I421" s="225"/>
    </row>
    <row r="422" spans="1:9" s="52" customFormat="1" ht="11.25">
      <c r="A422" s="225"/>
      <c r="B422" s="225"/>
      <c r="C422" s="225"/>
      <c r="D422" s="225"/>
      <c r="E422" s="225"/>
      <c r="F422" s="225"/>
      <c r="G422" s="225"/>
      <c r="H422" s="225"/>
      <c r="I422" s="225"/>
    </row>
    <row r="423" spans="1:9" s="52" customFormat="1" ht="11.25">
      <c r="A423" s="225"/>
      <c r="B423" s="225"/>
      <c r="C423" s="225"/>
      <c r="D423" s="225"/>
      <c r="E423" s="225"/>
      <c r="F423" s="225"/>
      <c r="G423" s="225"/>
      <c r="H423" s="225"/>
      <c r="I423" s="225"/>
    </row>
    <row r="424" spans="1:9" s="52" customFormat="1" ht="11.25">
      <c r="A424" s="225"/>
      <c r="B424" s="225"/>
      <c r="C424" s="225"/>
      <c r="D424" s="225"/>
      <c r="E424" s="225"/>
      <c r="F424" s="225"/>
      <c r="G424" s="225"/>
      <c r="H424" s="225"/>
      <c r="I424" s="225"/>
    </row>
    <row r="425" spans="1:9" s="52" customFormat="1" ht="11.25">
      <c r="A425" s="225"/>
      <c r="B425" s="225"/>
      <c r="C425" s="225"/>
      <c r="D425" s="225"/>
      <c r="E425" s="225"/>
      <c r="F425" s="225"/>
      <c r="G425" s="225"/>
      <c r="H425" s="225"/>
      <c r="I425" s="225"/>
    </row>
    <row r="426" spans="1:9" s="52" customFormat="1" ht="11.25">
      <c r="A426" s="225"/>
      <c r="B426" s="225"/>
      <c r="C426" s="225"/>
      <c r="D426" s="225"/>
      <c r="E426" s="225"/>
      <c r="F426" s="225"/>
      <c r="G426" s="225"/>
      <c r="H426" s="225"/>
      <c r="I426" s="225"/>
    </row>
    <row r="427" spans="1:9" s="52" customFormat="1" ht="11.25">
      <c r="A427" s="225"/>
      <c r="B427" s="225"/>
      <c r="C427" s="225"/>
      <c r="D427" s="225"/>
      <c r="E427" s="225"/>
      <c r="F427" s="225"/>
      <c r="G427" s="225"/>
      <c r="H427" s="225"/>
      <c r="I427" s="225"/>
    </row>
    <row r="428" spans="1:9" s="52" customFormat="1" ht="11.25">
      <c r="A428" s="225"/>
      <c r="B428" s="225"/>
      <c r="C428" s="225"/>
      <c r="D428" s="225"/>
      <c r="E428" s="225"/>
      <c r="F428" s="225"/>
      <c r="G428" s="225"/>
      <c r="H428" s="225"/>
      <c r="I428" s="225"/>
    </row>
    <row r="429" spans="1:9" s="52" customFormat="1" ht="11.25">
      <c r="A429" s="225"/>
      <c r="B429" s="225"/>
      <c r="C429" s="225"/>
      <c r="D429" s="225"/>
      <c r="E429" s="225"/>
      <c r="F429" s="225"/>
      <c r="G429" s="225"/>
      <c r="H429" s="225"/>
      <c r="I429" s="225"/>
    </row>
    <row r="430" spans="1:9" s="52" customFormat="1" ht="11.25">
      <c r="A430" s="225"/>
      <c r="B430" s="225"/>
      <c r="C430" s="225"/>
      <c r="D430" s="225"/>
      <c r="E430" s="225"/>
      <c r="F430" s="225"/>
      <c r="G430" s="225"/>
      <c r="H430" s="225"/>
      <c r="I430" s="225"/>
    </row>
    <row r="431" spans="1:9" s="52" customFormat="1" ht="11.25">
      <c r="A431" s="225"/>
      <c r="B431" s="225"/>
      <c r="C431" s="225"/>
      <c r="D431" s="225"/>
      <c r="E431" s="225"/>
      <c r="F431" s="225"/>
      <c r="G431" s="225"/>
      <c r="H431" s="225"/>
      <c r="I431" s="225"/>
    </row>
    <row r="432" spans="1:9" s="52" customFormat="1" ht="11.25">
      <c r="A432" s="225"/>
      <c r="B432" s="225"/>
      <c r="C432" s="225"/>
      <c r="D432" s="225"/>
      <c r="E432" s="225"/>
      <c r="F432" s="225"/>
      <c r="G432" s="225"/>
      <c r="H432" s="225"/>
      <c r="I432" s="225"/>
    </row>
    <row r="433" spans="1:9" s="52" customFormat="1" ht="11.25">
      <c r="A433" s="225"/>
      <c r="B433" s="225"/>
      <c r="C433" s="225"/>
      <c r="D433" s="225"/>
      <c r="E433" s="225"/>
      <c r="F433" s="225"/>
      <c r="G433" s="225"/>
      <c r="H433" s="225"/>
      <c r="I433" s="225"/>
    </row>
    <row r="434" spans="1:9" s="52" customFormat="1" ht="11.25">
      <c r="A434" s="225"/>
      <c r="B434" s="225"/>
      <c r="C434" s="225"/>
      <c r="D434" s="225"/>
      <c r="E434" s="225"/>
      <c r="F434" s="225"/>
      <c r="G434" s="225"/>
      <c r="H434" s="225"/>
      <c r="I434" s="225"/>
    </row>
    <row r="435" spans="1:9" s="52" customFormat="1" ht="11.25">
      <c r="A435" s="225"/>
      <c r="B435" s="225"/>
      <c r="C435" s="225"/>
      <c r="D435" s="225"/>
      <c r="E435" s="225"/>
      <c r="F435" s="225"/>
      <c r="G435" s="225"/>
      <c r="H435" s="225"/>
      <c r="I435" s="225"/>
    </row>
    <row r="436" spans="1:9" s="52" customFormat="1" ht="11.25">
      <c r="A436" s="225"/>
      <c r="B436" s="225"/>
      <c r="C436" s="225"/>
      <c r="D436" s="225"/>
      <c r="E436" s="225"/>
      <c r="F436" s="225"/>
      <c r="G436" s="225"/>
      <c r="H436" s="225"/>
      <c r="I436" s="225"/>
    </row>
    <row r="437" spans="1:9" s="52" customFormat="1" ht="11.25">
      <c r="A437" s="225"/>
      <c r="B437" s="225"/>
      <c r="C437" s="225"/>
      <c r="D437" s="225"/>
      <c r="E437" s="225"/>
      <c r="F437" s="225"/>
      <c r="G437" s="225"/>
      <c r="H437" s="225"/>
      <c r="I437" s="225"/>
    </row>
    <row r="438" spans="1:9" s="52" customFormat="1" ht="11.25">
      <c r="A438" s="225"/>
      <c r="B438" s="225"/>
      <c r="C438" s="225"/>
      <c r="D438" s="225"/>
      <c r="E438" s="225"/>
      <c r="F438" s="225"/>
      <c r="G438" s="225"/>
      <c r="H438" s="225"/>
      <c r="I438" s="225"/>
    </row>
    <row r="439" spans="1:9" s="52" customFormat="1" ht="11.25">
      <c r="A439" s="225"/>
      <c r="B439" s="225"/>
      <c r="C439" s="225"/>
      <c r="D439" s="225"/>
      <c r="E439" s="225"/>
      <c r="F439" s="225"/>
      <c r="G439" s="225"/>
      <c r="H439" s="225"/>
      <c r="I439" s="225"/>
    </row>
    <row r="440" spans="1:9" s="52" customFormat="1" ht="11.25">
      <c r="A440" s="225"/>
      <c r="B440" s="225"/>
      <c r="C440" s="225"/>
      <c r="D440" s="225"/>
      <c r="E440" s="225"/>
      <c r="F440" s="225"/>
      <c r="G440" s="225"/>
      <c r="H440" s="225"/>
      <c r="I440" s="225"/>
    </row>
    <row r="441" spans="1:9" s="52" customFormat="1" ht="11.25">
      <c r="A441" s="225"/>
      <c r="B441" s="225"/>
      <c r="C441" s="225"/>
      <c r="D441" s="225"/>
      <c r="E441" s="225"/>
      <c r="F441" s="225"/>
      <c r="G441" s="225"/>
      <c r="H441" s="225"/>
      <c r="I441" s="225"/>
    </row>
    <row r="442" spans="1:9" s="52" customFormat="1" ht="11.25">
      <c r="A442" s="225"/>
      <c r="B442" s="225"/>
      <c r="C442" s="225"/>
      <c r="D442" s="225"/>
      <c r="E442" s="225"/>
      <c r="F442" s="225"/>
      <c r="G442" s="225"/>
      <c r="H442" s="225"/>
      <c r="I442" s="225"/>
    </row>
    <row r="443" spans="1:9" s="52" customFormat="1" ht="11.25">
      <c r="A443" s="225"/>
      <c r="B443" s="225"/>
      <c r="C443" s="225"/>
      <c r="D443" s="225"/>
      <c r="E443" s="225"/>
      <c r="F443" s="225"/>
      <c r="G443" s="225"/>
      <c r="H443" s="225"/>
      <c r="I443" s="225"/>
    </row>
    <row r="444" spans="1:9" s="52" customFormat="1" ht="11.25">
      <c r="A444" s="225"/>
      <c r="B444" s="225"/>
      <c r="C444" s="225"/>
      <c r="D444" s="225"/>
      <c r="E444" s="225"/>
      <c r="F444" s="225"/>
      <c r="G444" s="225"/>
      <c r="H444" s="225"/>
      <c r="I444" s="225"/>
    </row>
    <row r="445" spans="1:9" s="52" customFormat="1" ht="11.25">
      <c r="A445" s="225"/>
      <c r="B445" s="225"/>
      <c r="C445" s="225"/>
      <c r="D445" s="225"/>
      <c r="E445" s="225"/>
      <c r="F445" s="225"/>
      <c r="G445" s="225"/>
      <c r="H445" s="225"/>
      <c r="I445" s="225"/>
    </row>
    <row r="446" spans="1:9" s="52" customFormat="1" ht="11.25">
      <c r="A446" s="225"/>
      <c r="B446" s="225"/>
      <c r="C446" s="225"/>
      <c r="D446" s="225"/>
      <c r="E446" s="225"/>
      <c r="F446" s="225"/>
      <c r="G446" s="225"/>
      <c r="H446" s="225"/>
      <c r="I446" s="225"/>
    </row>
    <row r="447" spans="1:9" s="52" customFormat="1" ht="11.25">
      <c r="A447" s="225"/>
      <c r="B447" s="225"/>
      <c r="C447" s="225"/>
      <c r="D447" s="225"/>
      <c r="E447" s="225"/>
      <c r="F447" s="225"/>
      <c r="G447" s="225"/>
      <c r="H447" s="225"/>
      <c r="I447" s="225"/>
    </row>
    <row r="448" spans="1:9" s="52" customFormat="1" ht="11.25">
      <c r="A448" s="225"/>
      <c r="B448" s="225"/>
      <c r="C448" s="225"/>
      <c r="D448" s="225"/>
      <c r="E448" s="225"/>
      <c r="F448" s="225"/>
      <c r="G448" s="225"/>
      <c r="H448" s="225"/>
      <c r="I448" s="225"/>
    </row>
    <row r="449" spans="1:9" s="52" customFormat="1" ht="11.25">
      <c r="A449" s="225"/>
      <c r="B449" s="225"/>
      <c r="C449" s="225"/>
      <c r="D449" s="225"/>
      <c r="E449" s="225"/>
      <c r="F449" s="225"/>
      <c r="G449" s="225"/>
      <c r="H449" s="225"/>
      <c r="I449" s="225"/>
    </row>
    <row r="450" spans="1:9" s="52" customFormat="1" ht="11.25">
      <c r="A450" s="225"/>
      <c r="B450" s="225"/>
      <c r="C450" s="225"/>
      <c r="D450" s="225"/>
      <c r="E450" s="225"/>
      <c r="F450" s="225"/>
      <c r="G450" s="225"/>
      <c r="H450" s="225"/>
      <c r="I450" s="225"/>
    </row>
    <row r="451" spans="1:9" s="52" customFormat="1" ht="11.25">
      <c r="A451" s="225"/>
      <c r="B451" s="225"/>
      <c r="C451" s="225"/>
      <c r="D451" s="225"/>
      <c r="E451" s="225"/>
      <c r="F451" s="225"/>
      <c r="G451" s="225"/>
      <c r="H451" s="225"/>
      <c r="I451" s="225"/>
    </row>
    <row r="452" spans="1:9" s="52" customFormat="1" ht="11.25">
      <c r="A452" s="225"/>
      <c r="B452" s="225"/>
      <c r="C452" s="225"/>
      <c r="D452" s="225"/>
      <c r="E452" s="225"/>
      <c r="F452" s="225"/>
      <c r="G452" s="225"/>
      <c r="H452" s="225"/>
      <c r="I452" s="225"/>
    </row>
    <row r="453" spans="1:9" s="52" customFormat="1" ht="11.25">
      <c r="A453" s="225"/>
      <c r="B453" s="225"/>
      <c r="C453" s="225"/>
      <c r="D453" s="225"/>
      <c r="E453" s="225"/>
      <c r="F453" s="225"/>
      <c r="G453" s="225"/>
      <c r="H453" s="225"/>
      <c r="I453" s="225"/>
    </row>
    <row r="454" spans="1:9" s="52" customFormat="1" ht="11.25">
      <c r="A454" s="225"/>
      <c r="B454" s="225"/>
      <c r="C454" s="225"/>
      <c r="D454" s="225"/>
      <c r="E454" s="225"/>
      <c r="F454" s="225"/>
      <c r="G454" s="225"/>
      <c r="H454" s="225"/>
      <c r="I454" s="225"/>
    </row>
    <row r="455" spans="1:9" s="52" customFormat="1" ht="11.25">
      <c r="A455" s="225"/>
      <c r="B455" s="225"/>
      <c r="C455" s="225"/>
      <c r="D455" s="225"/>
      <c r="E455" s="225"/>
      <c r="F455" s="225"/>
      <c r="G455" s="225"/>
      <c r="H455" s="225"/>
      <c r="I455" s="225"/>
    </row>
    <row r="456" spans="1:9" s="52" customFormat="1" ht="11.25">
      <c r="A456" s="225"/>
      <c r="B456" s="225"/>
      <c r="C456" s="225"/>
      <c r="D456" s="225"/>
      <c r="E456" s="225"/>
      <c r="F456" s="225"/>
      <c r="G456" s="225"/>
      <c r="H456" s="225"/>
      <c r="I456" s="225"/>
    </row>
    <row r="457" spans="1:9" s="52" customFormat="1" ht="11.25">
      <c r="A457" s="225"/>
      <c r="B457" s="225"/>
      <c r="C457" s="225"/>
      <c r="D457" s="225"/>
      <c r="E457" s="225"/>
      <c r="F457" s="225"/>
      <c r="G457" s="225"/>
      <c r="H457" s="225"/>
      <c r="I457" s="225"/>
    </row>
    <row r="458" spans="1:9" s="52" customFormat="1" ht="11.25">
      <c r="A458" s="225"/>
      <c r="B458" s="225"/>
      <c r="C458" s="225"/>
      <c r="D458" s="225"/>
      <c r="E458" s="225"/>
      <c r="F458" s="225"/>
      <c r="G458" s="225"/>
      <c r="H458" s="225"/>
      <c r="I458" s="225"/>
    </row>
    <row r="459" spans="1:9" s="52" customFormat="1" ht="11.25">
      <c r="A459" s="225"/>
      <c r="B459" s="225"/>
      <c r="C459" s="225"/>
      <c r="D459" s="225"/>
      <c r="E459" s="225"/>
      <c r="F459" s="225"/>
      <c r="G459" s="225"/>
      <c r="H459" s="225"/>
      <c r="I459" s="225"/>
    </row>
    <row r="460" spans="1:9" s="52" customFormat="1" ht="11.25">
      <c r="A460" s="225"/>
      <c r="B460" s="225"/>
      <c r="C460" s="225"/>
      <c r="D460" s="225"/>
      <c r="E460" s="225"/>
      <c r="F460" s="225"/>
      <c r="G460" s="225"/>
      <c r="H460" s="225"/>
      <c r="I460" s="225"/>
    </row>
    <row r="461" spans="1:9" s="52" customFormat="1" ht="11.25">
      <c r="A461" s="225"/>
      <c r="B461" s="225"/>
      <c r="C461" s="225"/>
      <c r="D461" s="225"/>
      <c r="E461" s="225"/>
      <c r="F461" s="225"/>
      <c r="G461" s="225"/>
      <c r="H461" s="225"/>
      <c r="I461" s="225"/>
    </row>
    <row r="462" spans="1:9" s="52" customFormat="1" ht="11.25">
      <c r="A462" s="225"/>
      <c r="B462" s="225"/>
      <c r="C462" s="225"/>
      <c r="D462" s="225"/>
      <c r="E462" s="225"/>
      <c r="F462" s="225"/>
      <c r="G462" s="225"/>
      <c r="H462" s="225"/>
      <c r="I462" s="225"/>
    </row>
    <row r="463" spans="1:9" s="52" customFormat="1" ht="11.25">
      <c r="A463" s="225"/>
      <c r="B463" s="225"/>
      <c r="C463" s="225"/>
      <c r="D463" s="225"/>
      <c r="E463" s="225"/>
      <c r="F463" s="225"/>
      <c r="G463" s="225"/>
      <c r="H463" s="225"/>
      <c r="I463" s="225"/>
    </row>
    <row r="464" spans="1:9" s="52" customFormat="1" ht="11.25">
      <c r="A464" s="225"/>
      <c r="B464" s="225"/>
      <c r="C464" s="225"/>
      <c r="D464" s="225"/>
      <c r="E464" s="225"/>
      <c r="F464" s="225"/>
      <c r="G464" s="225"/>
      <c r="H464" s="225"/>
      <c r="I464" s="225"/>
    </row>
    <row r="465" spans="1:9" s="52" customFormat="1" ht="11.25">
      <c r="A465" s="225"/>
      <c r="B465" s="225"/>
      <c r="C465" s="225"/>
      <c r="D465" s="225"/>
      <c r="E465" s="225"/>
      <c r="F465" s="225"/>
      <c r="G465" s="225"/>
      <c r="H465" s="225"/>
      <c r="I465" s="225"/>
    </row>
    <row r="466" spans="1:9" s="52" customFormat="1" ht="11.25">
      <c r="A466" s="225"/>
      <c r="B466" s="225"/>
      <c r="C466" s="225"/>
      <c r="D466" s="225"/>
      <c r="E466" s="225"/>
      <c r="F466" s="225"/>
      <c r="G466" s="225"/>
      <c r="H466" s="225"/>
      <c r="I466" s="225"/>
    </row>
  </sheetData>
  <sheetProtection/>
  <mergeCells count="13">
    <mergeCell ref="A12:A14"/>
    <mergeCell ref="G13:H13"/>
    <mergeCell ref="E13:E14"/>
    <mergeCell ref="A291:B291"/>
    <mergeCell ref="A293:B293"/>
    <mergeCell ref="G1:H1"/>
    <mergeCell ref="B12:B14"/>
    <mergeCell ref="A2:I2"/>
    <mergeCell ref="C12:I12"/>
    <mergeCell ref="I13:I14"/>
    <mergeCell ref="C13:C14"/>
    <mergeCell ref="D13:D14"/>
    <mergeCell ref="F13:F14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2009-02-18T12:54:32Z</cp:lastPrinted>
  <dcterms:created xsi:type="dcterms:W3CDTF">1996-10-14T23:33:28Z</dcterms:created>
  <dcterms:modified xsi:type="dcterms:W3CDTF">2009-02-18T12:56:01Z</dcterms:modified>
  <cp:category/>
  <cp:version/>
  <cp:contentType/>
  <cp:contentStatus/>
</cp:coreProperties>
</file>