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992"/>
  </bookViews>
  <sheets>
    <sheet name="3.gadi" sheetId="4" r:id="rId1"/>
  </sheets>
  <calcPr calcId="144525"/>
</workbook>
</file>

<file path=xl/calcChain.xml><?xml version="1.0" encoding="utf-8"?>
<calcChain xmlns="http://schemas.openxmlformats.org/spreadsheetml/2006/main">
  <c r="P29" i="4" l="1"/>
  <c r="J14" i="4" l="1"/>
  <c r="O14" i="4" s="1"/>
  <c r="O13" i="4" s="1"/>
  <c r="J44" i="4"/>
  <c r="O44" i="4" s="1"/>
  <c r="H41" i="4"/>
  <c r="K46" i="4"/>
  <c r="P46" i="4" s="1"/>
  <c r="K45" i="4"/>
  <c r="P45" i="4" s="1"/>
  <c r="K44" i="4"/>
  <c r="P44" i="4" s="1"/>
  <c r="J13" i="4" l="1"/>
  <c r="M41" i="4"/>
  <c r="O42" i="4"/>
  <c r="K19" i="4" l="1"/>
  <c r="P19" i="4" s="1"/>
  <c r="J19" i="4"/>
  <c r="O19" i="4" s="1"/>
  <c r="C13" i="4" l="1"/>
  <c r="C21" i="4"/>
  <c r="C24" i="4"/>
  <c r="C32" i="4"/>
  <c r="C38" i="4"/>
  <c r="C41" i="4"/>
  <c r="B48" i="4"/>
  <c r="E13" i="4"/>
  <c r="E21" i="4"/>
  <c r="E24" i="4"/>
  <c r="E32" i="4"/>
  <c r="E38" i="4"/>
  <c r="E41" i="4"/>
  <c r="D48" i="4"/>
  <c r="O41" i="4"/>
  <c r="J41" i="4"/>
  <c r="C48" i="4" l="1"/>
  <c r="E48" i="4"/>
  <c r="M13" i="4"/>
  <c r="H13" i="4"/>
  <c r="N48" i="4"/>
  <c r="J34" i="4"/>
  <c r="O34" i="4" s="1"/>
  <c r="J33" i="4"/>
  <c r="I29" i="4"/>
  <c r="I48" i="4" s="1"/>
  <c r="K33" i="4"/>
  <c r="P33" i="4" s="1"/>
  <c r="K34" i="4"/>
  <c r="P34" i="4" s="1"/>
  <c r="K35" i="4"/>
  <c r="K36" i="4"/>
  <c r="L48" i="4"/>
  <c r="J32" i="4" l="1"/>
  <c r="J48" i="4" s="1"/>
  <c r="O33" i="4"/>
  <c r="O32" i="4" s="1"/>
  <c r="O48" i="4" s="1"/>
  <c r="H34" i="4" l="1"/>
  <c r="M34" i="4" s="1"/>
  <c r="H33" i="4"/>
  <c r="G29" i="4"/>
  <c r="G48" i="4" s="1"/>
  <c r="H32" i="4" l="1"/>
  <c r="H48" i="4" s="1"/>
  <c r="M33" i="4"/>
  <c r="M32" i="4" s="1"/>
  <c r="M48" i="4" s="1"/>
</calcChain>
</file>

<file path=xl/sharedStrings.xml><?xml version="1.0" encoding="utf-8"?>
<sst xmlns="http://schemas.openxmlformats.org/spreadsheetml/2006/main" count="99" uniqueCount="62">
  <si>
    <t>2015.gads</t>
  </si>
  <si>
    <t>2016.gads</t>
  </si>
  <si>
    <t>KOPĀ</t>
  </si>
  <si>
    <t>2014.gads</t>
  </si>
  <si>
    <t>mērķis</t>
  </si>
  <si>
    <t>pašvaldības dotācija, ieguldījums</t>
  </si>
  <si>
    <t>telpu rekonstrukcija ēkas B korp.4.un 5.stāvā.B korp.inženiertīklu rekonstrukcija</t>
  </si>
  <si>
    <t>zāles pašizmaksas segšana atbalstāmajiem pasāk.</t>
  </si>
  <si>
    <t>Kultūras centra līdzfinansējums pasākumiem</t>
  </si>
  <si>
    <t>pilsētas ielu apgaismojuma nodrošināšana</t>
  </si>
  <si>
    <t>kapsētu teritoriju apsaimniekošana</t>
  </si>
  <si>
    <t>pašvaldības dzīvojamā, nedzīvojamā un vasarnīcu fonda apsaimniekoš.</t>
  </si>
  <si>
    <t>pirmsskolas izgl.iestāžu kārtējie remonti</t>
  </si>
  <si>
    <t>vispārējās izgl.iest.remonti</t>
  </si>
  <si>
    <t>interešu izgl.iest.remonti</t>
  </si>
  <si>
    <t>kredītlīnija</t>
  </si>
  <si>
    <t>kapitālsabiedrība</t>
  </si>
  <si>
    <t>t.sk.</t>
  </si>
  <si>
    <t>ūdensvada un kanalizāc.izbūve Buļļciemā, Mellužu-Asaru raj. (atlik.no 2013.g.)</t>
  </si>
  <si>
    <t>universālā minitraktora iegāde (atlikums no 2012.g.)</t>
  </si>
  <si>
    <t>bērnu rotaļu lauk.izbūve Jūrmalā, Līču ielā 3 (atlikums no 2012.g.)</t>
  </si>
  <si>
    <t>meliorācijas sistēmu apsaimniekošana</t>
  </si>
  <si>
    <t>lietus ūdens kanalizāc.apsaimniekošana</t>
  </si>
  <si>
    <t>ūdenssaimniecības attīstības projekta II kārta</t>
  </si>
  <si>
    <t>ūdenssaimniecības attīstības projekta III kārta</t>
  </si>
  <si>
    <t>sociālās aprūpes nodaļai</t>
  </si>
  <si>
    <t>īslaicīgas sociālās aprūpes un rehabilitāc.nodaļai</t>
  </si>
  <si>
    <t>veselības un sociālās aprūpes nodaļai</t>
  </si>
  <si>
    <t xml:space="preserve"> priekšlikums</t>
  </si>
  <si>
    <t xml:space="preserve"> pieprasījums</t>
  </si>
  <si>
    <t>Kopsavilkums par kapitālsabiedrību finansiālās darbības ietekmi uz pašvaldības budžeta izdevumiem</t>
  </si>
  <si>
    <t>ugunsdrošības signalizāc.ierīkošana (atlikums no 2013.g.)</t>
  </si>
  <si>
    <t>ēkas B korp.4.un 5.stāvā medicīnas iekārtas, mēbeles</t>
  </si>
  <si>
    <t>medicīniskās aparatūras iegāde</t>
  </si>
  <si>
    <t>Mazās zāles ekspluatācijas izdevumu segšana</t>
  </si>
  <si>
    <t>SIA"Jūrmalas slimnīca"</t>
  </si>
  <si>
    <t>SIA"Dzintaru koncertzāle"</t>
  </si>
  <si>
    <t>PSIA"Jūrmalas attīstības projekti"</t>
  </si>
  <si>
    <t>SIA"Jūrmalas gaisma"</t>
  </si>
  <si>
    <t>PSIA"Jūrmalas kapi"</t>
  </si>
  <si>
    <t>PSIA"Jūrmalas namsaimnieks"</t>
  </si>
  <si>
    <t>SIA"Jūrmalas siltums"</t>
  </si>
  <si>
    <t>SIA"Jūrmalas ūdens"</t>
  </si>
  <si>
    <t>PSIA"Kauguru veselības centrs"</t>
  </si>
  <si>
    <t>PSIA"Veselības un sociālās aprūpes centrs "Sloka""</t>
  </si>
  <si>
    <t>pansionāta ēkas bēniņu izbūve, jaunas piebūves celtniecība, pansionāta ēkas pagrabstāva rekonstrukcija</t>
  </si>
  <si>
    <t>terapijas ēkas kapitālais remonts un pārbūve, teritorijas asfalta seguma nomaiņa, bruģēšana</t>
  </si>
  <si>
    <t>liftu nomaiņa</t>
  </si>
  <si>
    <t>EUR</t>
  </si>
  <si>
    <t>aizņēmums ES līdzfinansētā investīciju projekta "Centralizētās Kauguru rajona katlu mājas ar biomasas (šķeldas) kurināmo jaunbūve" Jūrmalā, Nometņu ielā 21</t>
  </si>
  <si>
    <t>infrastruktūras attīstība, sāls istabas ierīkošana</t>
  </si>
  <si>
    <t>kapitālsab. aizņēmums</t>
  </si>
  <si>
    <t>SIA"Dzintaru koncertzāle" pašu rīkotajiem pasākumiem</t>
  </si>
  <si>
    <t>zāles pašizmaksas segšana atbalstāmajiem pasāk.(citu rīkotajiem)</t>
  </si>
  <si>
    <t>2014.gada pašvaldības finansējums apstiprināts ar 2013.gada 27 decembra Jūrmalas pilsētas domes saistošajiem noteikumiem Nr.77 "Par Jūrmalas pilsētas pašvaldības 2014.gada budžeta apstiprināšanu".</t>
  </si>
  <si>
    <t>atbilstoši 27.12.2013.JPD lēm.Nr.733 "Par Jūrmalas pilsētas investīciju plānu 2014.-2016.gadam" 2014.gadā plānots 92500 EUR  no cita finansējuma</t>
  </si>
  <si>
    <t xml:space="preserve">atbilstoši 27.12.2013.JPD lēm.Nr.733 "Par Jūrmalas pilsētas investīciju plānu 2014.-2016.gadam" plānots 2014.gadā 352900 EUR no cita finansējuma,2015.gadā 347200 EUR un 2016.gadā 711400 EUR  </t>
  </si>
  <si>
    <t xml:space="preserve">atbilstoši 27.12.2013.JPD lēm.Nr.733 "Par Jūrmalas pilsētas investīciju plānu 2014.-2016.gadam" 2014.gadā plānots 92500 EUR no pašvald.finansēj.,192100 EUR no cita finansējuma un 2015.gadā 406900 EUR </t>
  </si>
  <si>
    <t xml:space="preserve">atbilstoši 27.12.2013.JPD lēm.Nr.733 "Par Jūrmalas pilsētas investīciju plānu 2014.-2016.gadam" 2014.gadā plānots 146600 EUR no pašvald.finansēj.un 92500 EUR no cita finansēj., 2015.gadā 419200 EUR,2016.gadā 505100 EUR,2017.-2020.gadā 9640000 EUR </t>
  </si>
  <si>
    <t>Pielikums Jūrmalas pilsētas domes</t>
  </si>
  <si>
    <t xml:space="preserve">                  2014.gada 10.aprīļa lēmumam Nr.152</t>
  </si>
  <si>
    <t xml:space="preserve">           (protokols Nr.8, 7.punkts)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</si>
</sst>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7" fillId="2" borderId="15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topLeftCell="G1" workbookViewId="0">
      <selection activeCell="N3" sqref="N3:P3"/>
    </sheetView>
  </sheetViews>
  <sheetFormatPr defaultRowHeight="14.4" x14ac:dyDescent="0.3"/>
  <cols>
    <col min="1" max="1" width="25.6640625" style="24" customWidth="1"/>
    <col min="2" max="2" width="9" style="13" bestFit="1" customWidth="1"/>
    <col min="3" max="3" width="9.109375" style="13" bestFit="1" customWidth="1"/>
    <col min="4" max="4" width="9" style="13" bestFit="1" customWidth="1"/>
    <col min="5" max="5" width="9.109375" style="13" bestFit="1" customWidth="1"/>
    <col min="6" max="6" width="36.6640625" style="13" customWidth="1"/>
    <col min="7" max="7" width="9" style="13" bestFit="1" customWidth="1"/>
    <col min="8" max="8" width="10.109375" style="13" bestFit="1" customWidth="1"/>
    <col min="9" max="9" width="9" style="13" bestFit="1" customWidth="1"/>
    <col min="10" max="10" width="9.109375" style="13" bestFit="1" customWidth="1"/>
    <col min="11" max="11" width="40.5546875" style="13" bestFit="1" customWidth="1"/>
    <col min="12" max="12" width="9" style="13" bestFit="1" customWidth="1"/>
    <col min="13" max="13" width="9.109375" style="13" customWidth="1"/>
    <col min="14" max="14" width="9" style="13" customWidth="1"/>
    <col min="15" max="15" width="9.109375" style="13" customWidth="1"/>
    <col min="16" max="16" width="40.5546875" style="13" bestFit="1" customWidth="1"/>
  </cols>
  <sheetData>
    <row r="1" spans="1:16" s="1" customFormat="1" ht="16.8" x14ac:dyDescent="0.3">
      <c r="A1" s="2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86" t="s">
        <v>59</v>
      </c>
      <c r="N1" s="86"/>
      <c r="O1" s="86"/>
      <c r="P1" s="86"/>
    </row>
    <row r="2" spans="1:16" s="1" customFormat="1" ht="13.2" customHeight="1" x14ac:dyDescent="0.3">
      <c r="A2" s="22"/>
      <c r="B2" s="14"/>
      <c r="C2" s="14"/>
      <c r="D2" s="14"/>
      <c r="E2" s="14"/>
      <c r="F2" s="14"/>
      <c r="G2" s="14"/>
      <c r="H2" s="14"/>
      <c r="I2" s="14"/>
      <c r="J2" s="14"/>
      <c r="K2" s="14"/>
      <c r="L2" s="86" t="s">
        <v>60</v>
      </c>
      <c r="M2" s="86"/>
      <c r="N2" s="86"/>
      <c r="O2" s="86"/>
      <c r="P2" s="86"/>
    </row>
    <row r="3" spans="1:16" s="1" customFormat="1" ht="12.6" customHeight="1" x14ac:dyDescent="0.3">
      <c r="A3" s="2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86" t="s">
        <v>61</v>
      </c>
      <c r="O3" s="86"/>
      <c r="P3" s="86"/>
    </row>
    <row r="4" spans="1:16" s="10" customFormat="1" ht="17.399999999999999" x14ac:dyDescent="0.3">
      <c r="A4" s="90" t="s">
        <v>30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10" customFormat="1" ht="15.75" customHeight="1" thickBot="1" x14ac:dyDescent="0.35">
      <c r="A5" s="2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6" t="s">
        <v>48</v>
      </c>
    </row>
    <row r="6" spans="1:16" s="17" customFormat="1" ht="22.5" customHeight="1" x14ac:dyDescent="0.3">
      <c r="A6" s="91" t="s">
        <v>16</v>
      </c>
      <c r="B6" s="101" t="s">
        <v>3</v>
      </c>
      <c r="C6" s="95"/>
      <c r="D6" s="95"/>
      <c r="E6" s="95"/>
      <c r="F6" s="96"/>
      <c r="G6" s="101" t="s">
        <v>0</v>
      </c>
      <c r="H6" s="95"/>
      <c r="I6" s="95"/>
      <c r="J6" s="95"/>
      <c r="K6" s="96"/>
      <c r="L6" s="94" t="s">
        <v>1</v>
      </c>
      <c r="M6" s="95"/>
      <c r="N6" s="95"/>
      <c r="O6" s="95"/>
      <c r="P6" s="96"/>
    </row>
    <row r="7" spans="1:16" s="16" customFormat="1" ht="12" x14ac:dyDescent="0.25">
      <c r="A7" s="92"/>
      <c r="B7" s="98" t="s">
        <v>29</v>
      </c>
      <c r="C7" s="99"/>
      <c r="D7" s="99" t="s">
        <v>28</v>
      </c>
      <c r="E7" s="99"/>
      <c r="F7" s="39"/>
      <c r="G7" s="98" t="s">
        <v>29</v>
      </c>
      <c r="H7" s="99"/>
      <c r="I7" s="99" t="s">
        <v>28</v>
      </c>
      <c r="J7" s="99"/>
      <c r="K7" s="39"/>
      <c r="L7" s="100" t="s">
        <v>29</v>
      </c>
      <c r="M7" s="99"/>
      <c r="N7" s="99" t="s">
        <v>28</v>
      </c>
      <c r="O7" s="99"/>
      <c r="P7" s="39"/>
    </row>
    <row r="8" spans="1:16" s="12" customFormat="1" ht="38.25" customHeight="1" x14ac:dyDescent="0.3">
      <c r="A8" s="92"/>
      <c r="B8" s="71" t="s">
        <v>51</v>
      </c>
      <c r="C8" s="7" t="s">
        <v>5</v>
      </c>
      <c r="D8" s="7" t="s">
        <v>51</v>
      </c>
      <c r="E8" s="7" t="s">
        <v>5</v>
      </c>
      <c r="F8" s="40" t="s">
        <v>4</v>
      </c>
      <c r="G8" s="71" t="s">
        <v>51</v>
      </c>
      <c r="H8" s="7" t="s">
        <v>5</v>
      </c>
      <c r="I8" s="7" t="s">
        <v>51</v>
      </c>
      <c r="J8" s="7" t="s">
        <v>5</v>
      </c>
      <c r="K8" s="40" t="s">
        <v>4</v>
      </c>
      <c r="L8" s="61" t="s">
        <v>51</v>
      </c>
      <c r="M8" s="7" t="s">
        <v>5</v>
      </c>
      <c r="N8" s="7" t="s">
        <v>51</v>
      </c>
      <c r="O8" s="7" t="s">
        <v>5</v>
      </c>
      <c r="P8" s="40" t="s">
        <v>4</v>
      </c>
    </row>
    <row r="9" spans="1:16" s="4" customFormat="1" ht="1.5" customHeight="1" x14ac:dyDescent="0.3">
      <c r="A9" s="92"/>
      <c r="B9" s="72"/>
      <c r="C9" s="28"/>
      <c r="D9" s="27"/>
      <c r="E9" s="28"/>
      <c r="F9" s="41"/>
      <c r="G9" s="72"/>
      <c r="H9" s="28"/>
      <c r="I9" s="27"/>
      <c r="J9" s="28"/>
      <c r="K9" s="41"/>
      <c r="L9" s="62"/>
      <c r="M9" s="28"/>
      <c r="N9" s="27"/>
      <c r="O9" s="28"/>
      <c r="P9" s="41"/>
    </row>
    <row r="10" spans="1:16" s="11" customFormat="1" ht="10.5" customHeight="1" x14ac:dyDescent="0.3">
      <c r="A10" s="56"/>
      <c r="B10" s="42"/>
      <c r="C10" s="30"/>
      <c r="D10" s="29"/>
      <c r="E10" s="30"/>
      <c r="F10" s="43"/>
      <c r="G10" s="42"/>
      <c r="H10" s="30"/>
      <c r="I10" s="29"/>
      <c r="J10" s="30"/>
      <c r="K10" s="43"/>
      <c r="L10" s="63"/>
      <c r="M10" s="30"/>
      <c r="N10" s="29"/>
      <c r="O10" s="30"/>
      <c r="P10" s="43"/>
    </row>
    <row r="11" spans="1:16" s="4" customFormat="1" ht="24" x14ac:dyDescent="0.3">
      <c r="A11" s="88" t="s">
        <v>35</v>
      </c>
      <c r="B11" s="73">
        <v>1653377</v>
      </c>
      <c r="C11" s="9">
        <v>0</v>
      </c>
      <c r="D11" s="9">
        <v>1653377</v>
      </c>
      <c r="E11" s="9">
        <v>0</v>
      </c>
      <c r="F11" s="51" t="s">
        <v>6</v>
      </c>
      <c r="G11" s="73">
        <v>0</v>
      </c>
      <c r="H11" s="31">
        <v>92000</v>
      </c>
      <c r="I11" s="31">
        <v>0</v>
      </c>
      <c r="J11" s="31">
        <v>0</v>
      </c>
      <c r="K11" s="51" t="s">
        <v>32</v>
      </c>
      <c r="L11" s="64">
        <v>0</v>
      </c>
      <c r="M11" s="9">
        <v>0</v>
      </c>
      <c r="N11" s="9">
        <v>0</v>
      </c>
      <c r="O11" s="9">
        <v>0</v>
      </c>
      <c r="P11" s="41"/>
    </row>
    <row r="12" spans="1:16" s="4" customFormat="1" ht="60" x14ac:dyDescent="0.3">
      <c r="A12" s="89"/>
      <c r="B12" s="74"/>
      <c r="C12" s="32"/>
      <c r="D12" s="32"/>
      <c r="E12" s="32"/>
      <c r="F12" s="85" t="s">
        <v>56</v>
      </c>
      <c r="G12" s="74"/>
      <c r="H12" s="33"/>
      <c r="I12" s="33"/>
      <c r="J12" s="33"/>
      <c r="K12" s="85" t="s">
        <v>55</v>
      </c>
      <c r="L12" s="65"/>
      <c r="M12" s="32"/>
      <c r="N12" s="32"/>
      <c r="O12" s="32"/>
      <c r="P12" s="43"/>
    </row>
    <row r="13" spans="1:16" ht="18" customHeight="1" x14ac:dyDescent="0.3">
      <c r="A13" s="106" t="s">
        <v>36</v>
      </c>
      <c r="B13" s="76">
        <v>0</v>
      </c>
      <c r="C13" s="34">
        <f>SUM(C14:C15)</f>
        <v>186775</v>
      </c>
      <c r="D13" s="34">
        <v>0</v>
      </c>
      <c r="E13" s="34">
        <f>SUM(E14:E15)</f>
        <v>186775</v>
      </c>
      <c r="F13" s="44" t="s">
        <v>17</v>
      </c>
      <c r="G13" s="76">
        <v>0</v>
      </c>
      <c r="H13" s="34">
        <f>SUM(H14:H16)</f>
        <v>540000</v>
      </c>
      <c r="I13" s="34">
        <v>0</v>
      </c>
      <c r="J13" s="34">
        <f>J14</f>
        <v>186775</v>
      </c>
      <c r="K13" s="44" t="s">
        <v>17</v>
      </c>
      <c r="L13" s="67">
        <v>0</v>
      </c>
      <c r="M13" s="34">
        <f>SUM(M14:M16)</f>
        <v>630000</v>
      </c>
      <c r="N13" s="34">
        <v>0</v>
      </c>
      <c r="O13" s="34">
        <f>O14</f>
        <v>186775</v>
      </c>
      <c r="P13" s="44" t="s">
        <v>17</v>
      </c>
    </row>
    <row r="14" spans="1:16" ht="24.6" x14ac:dyDescent="0.3">
      <c r="A14" s="106"/>
      <c r="B14" s="18"/>
      <c r="C14" s="5">
        <v>176814</v>
      </c>
      <c r="D14" s="5"/>
      <c r="E14" s="5">
        <v>176814</v>
      </c>
      <c r="F14" s="45" t="s">
        <v>7</v>
      </c>
      <c r="G14" s="18"/>
      <c r="H14" s="35">
        <v>110000</v>
      </c>
      <c r="I14" s="5"/>
      <c r="J14" s="103">
        <f>E14+E15</f>
        <v>186775</v>
      </c>
      <c r="K14" s="45" t="s">
        <v>53</v>
      </c>
      <c r="L14" s="68"/>
      <c r="M14" s="35">
        <v>80000</v>
      </c>
      <c r="N14" s="5"/>
      <c r="O14" s="104">
        <f>J14</f>
        <v>186775</v>
      </c>
      <c r="P14" s="45" t="s">
        <v>53</v>
      </c>
    </row>
    <row r="15" spans="1:16" x14ac:dyDescent="0.3">
      <c r="A15" s="106"/>
      <c r="B15" s="18"/>
      <c r="C15" s="5">
        <v>9961</v>
      </c>
      <c r="D15" s="5"/>
      <c r="E15" s="5">
        <v>9961</v>
      </c>
      <c r="F15" s="45" t="s">
        <v>8</v>
      </c>
      <c r="G15" s="18"/>
      <c r="H15" s="35">
        <v>350000</v>
      </c>
      <c r="I15" s="5"/>
      <c r="J15" s="103"/>
      <c r="K15" s="46" t="s">
        <v>52</v>
      </c>
      <c r="L15" s="68"/>
      <c r="M15" s="35">
        <v>450000</v>
      </c>
      <c r="N15" s="5"/>
      <c r="O15" s="104"/>
      <c r="P15" s="46" t="s">
        <v>52</v>
      </c>
    </row>
    <row r="16" spans="1:16" x14ac:dyDescent="0.3">
      <c r="A16" s="106"/>
      <c r="B16" s="18"/>
      <c r="C16" s="5"/>
      <c r="D16" s="5"/>
      <c r="E16" s="5"/>
      <c r="F16" s="45"/>
      <c r="G16" s="18"/>
      <c r="H16" s="35">
        <v>80000</v>
      </c>
      <c r="I16" s="5"/>
      <c r="J16" s="103"/>
      <c r="K16" s="46" t="s">
        <v>34</v>
      </c>
      <c r="L16" s="68"/>
      <c r="M16" s="35">
        <v>100000</v>
      </c>
      <c r="N16" s="5"/>
      <c r="O16" s="104"/>
      <c r="P16" s="46" t="s">
        <v>34</v>
      </c>
    </row>
    <row r="17" spans="1:16" ht="27.6" x14ac:dyDescent="0.3">
      <c r="A17" s="58" t="s">
        <v>37</v>
      </c>
      <c r="B17" s="73">
        <v>0</v>
      </c>
      <c r="C17" s="9">
        <v>498</v>
      </c>
      <c r="D17" s="9">
        <v>0</v>
      </c>
      <c r="E17" s="9">
        <v>498</v>
      </c>
      <c r="F17" s="77" t="s">
        <v>20</v>
      </c>
      <c r="G17" s="73">
        <v>0</v>
      </c>
      <c r="H17" s="9">
        <v>0</v>
      </c>
      <c r="I17" s="9">
        <v>0</v>
      </c>
      <c r="J17" s="9">
        <v>0</v>
      </c>
      <c r="K17" s="41"/>
      <c r="L17" s="64">
        <v>0</v>
      </c>
      <c r="M17" s="9">
        <v>0</v>
      </c>
      <c r="N17" s="9">
        <v>0</v>
      </c>
      <c r="O17" s="9">
        <v>0</v>
      </c>
      <c r="P17" s="47"/>
    </row>
    <row r="18" spans="1:16" x14ac:dyDescent="0.3">
      <c r="A18" s="57"/>
      <c r="B18" s="78"/>
      <c r="C18" s="29"/>
      <c r="D18" s="35"/>
      <c r="E18" s="29"/>
      <c r="F18" s="79"/>
      <c r="G18" s="42"/>
      <c r="H18" s="29"/>
      <c r="I18" s="29"/>
      <c r="J18" s="29"/>
      <c r="K18" s="43"/>
      <c r="L18" s="63"/>
      <c r="M18" s="29"/>
      <c r="N18" s="29"/>
      <c r="O18" s="29"/>
      <c r="P18" s="48"/>
    </row>
    <row r="19" spans="1:16" s="4" customFormat="1" ht="18" customHeight="1" x14ac:dyDescent="0.3">
      <c r="A19" s="57" t="s">
        <v>38</v>
      </c>
      <c r="B19" s="73">
        <v>0</v>
      </c>
      <c r="C19" s="9">
        <v>1244564</v>
      </c>
      <c r="D19" s="9">
        <v>0</v>
      </c>
      <c r="E19" s="9">
        <v>1244564</v>
      </c>
      <c r="F19" s="51" t="s">
        <v>9</v>
      </c>
      <c r="G19" s="73">
        <v>0</v>
      </c>
      <c r="H19" s="9">
        <v>1749869</v>
      </c>
      <c r="I19" s="9">
        <v>0</v>
      </c>
      <c r="J19" s="9">
        <f>E19</f>
        <v>1244564</v>
      </c>
      <c r="K19" s="49" t="str">
        <f>F19</f>
        <v>pilsētas ielu apgaismojuma nodrošināšana</v>
      </c>
      <c r="L19" s="64">
        <v>0</v>
      </c>
      <c r="M19" s="9">
        <v>1765627</v>
      </c>
      <c r="N19" s="9">
        <v>0</v>
      </c>
      <c r="O19" s="9">
        <f>J19</f>
        <v>1244564</v>
      </c>
      <c r="P19" s="49" t="str">
        <f>K19</f>
        <v>pilsētas ielu apgaismojuma nodrošināšana</v>
      </c>
    </row>
    <row r="20" spans="1:16" s="4" customFormat="1" x14ac:dyDescent="0.3">
      <c r="A20" s="57"/>
      <c r="B20" s="42"/>
      <c r="C20" s="29"/>
      <c r="D20" s="29"/>
      <c r="E20" s="29"/>
      <c r="F20" s="75"/>
      <c r="G20" s="42"/>
      <c r="H20" s="29"/>
      <c r="I20" s="29"/>
      <c r="J20" s="29"/>
      <c r="K20" s="43"/>
      <c r="L20" s="63"/>
      <c r="M20" s="29"/>
      <c r="N20" s="29"/>
      <c r="O20" s="29"/>
      <c r="P20" s="43"/>
    </row>
    <row r="21" spans="1:16" ht="19.5" customHeight="1" x14ac:dyDescent="0.3">
      <c r="A21" s="93" t="s">
        <v>39</v>
      </c>
      <c r="B21" s="76">
        <v>0</v>
      </c>
      <c r="C21" s="34">
        <f>SUM(C22:C23)</f>
        <v>141087</v>
      </c>
      <c r="D21" s="34">
        <v>0</v>
      </c>
      <c r="E21" s="34">
        <f>SUM(E22:E23)</f>
        <v>141087</v>
      </c>
      <c r="F21" s="44" t="s">
        <v>17</v>
      </c>
      <c r="G21" s="76">
        <v>0</v>
      </c>
      <c r="H21" s="34">
        <v>157552</v>
      </c>
      <c r="I21" s="34">
        <v>0</v>
      </c>
      <c r="J21" s="34">
        <v>141086</v>
      </c>
      <c r="K21" s="44" t="s">
        <v>10</v>
      </c>
      <c r="L21" s="67">
        <v>0</v>
      </c>
      <c r="M21" s="34">
        <v>160545</v>
      </c>
      <c r="N21" s="34">
        <v>0</v>
      </c>
      <c r="O21" s="34">
        <v>141086</v>
      </c>
      <c r="P21" s="44" t="s">
        <v>10</v>
      </c>
    </row>
    <row r="22" spans="1:16" s="3" customFormat="1" ht="13.8" x14ac:dyDescent="0.25">
      <c r="A22" s="93"/>
      <c r="B22" s="18"/>
      <c r="C22" s="6">
        <v>141086</v>
      </c>
      <c r="D22" s="5"/>
      <c r="E22" s="6">
        <v>141086</v>
      </c>
      <c r="F22" s="45" t="s">
        <v>10</v>
      </c>
      <c r="G22" s="18"/>
      <c r="H22" s="5"/>
      <c r="I22" s="5"/>
      <c r="J22" s="5"/>
      <c r="K22" s="46"/>
      <c r="L22" s="68"/>
      <c r="M22" s="5"/>
      <c r="N22" s="5"/>
      <c r="O22" s="5"/>
      <c r="P22" s="46"/>
    </row>
    <row r="23" spans="1:16" s="12" customFormat="1" ht="18" customHeight="1" x14ac:dyDescent="0.3">
      <c r="A23" s="93"/>
      <c r="B23" s="25"/>
      <c r="C23" s="6">
        <v>1</v>
      </c>
      <c r="D23" s="6"/>
      <c r="E23" s="6">
        <v>1</v>
      </c>
      <c r="F23" s="52" t="s">
        <v>19</v>
      </c>
      <c r="G23" s="25"/>
      <c r="H23" s="6"/>
      <c r="I23" s="6"/>
      <c r="J23" s="6"/>
      <c r="K23" s="50"/>
      <c r="L23" s="66"/>
      <c r="M23" s="6"/>
      <c r="N23" s="6"/>
      <c r="O23" s="6"/>
      <c r="P23" s="50"/>
    </row>
    <row r="24" spans="1:16" ht="17.25" customHeight="1" x14ac:dyDescent="0.3">
      <c r="A24" s="97" t="s">
        <v>40</v>
      </c>
      <c r="B24" s="76">
        <v>0</v>
      </c>
      <c r="C24" s="34">
        <f>SUM(C25:C28)</f>
        <v>266973</v>
      </c>
      <c r="D24" s="34">
        <v>0</v>
      </c>
      <c r="E24" s="34">
        <f>SUM(E25:E28)</f>
        <v>266973</v>
      </c>
      <c r="F24" s="44" t="s">
        <v>17</v>
      </c>
      <c r="G24" s="76">
        <v>0</v>
      </c>
      <c r="H24" s="34">
        <v>0</v>
      </c>
      <c r="I24" s="34">
        <v>0</v>
      </c>
      <c r="J24" s="34">
        <v>0</v>
      </c>
      <c r="K24" s="47"/>
      <c r="L24" s="67">
        <v>0</v>
      </c>
      <c r="M24" s="34">
        <v>0</v>
      </c>
      <c r="N24" s="34">
        <v>0</v>
      </c>
      <c r="O24" s="34">
        <v>0</v>
      </c>
      <c r="P24" s="47"/>
    </row>
    <row r="25" spans="1:16" s="3" customFormat="1" ht="24" customHeight="1" x14ac:dyDescent="0.25">
      <c r="A25" s="97"/>
      <c r="B25" s="18"/>
      <c r="C25" s="6">
        <v>186976</v>
      </c>
      <c r="D25" s="5"/>
      <c r="E25" s="6">
        <v>186976</v>
      </c>
      <c r="F25" s="45" t="s">
        <v>11</v>
      </c>
      <c r="G25" s="18"/>
      <c r="H25" s="5"/>
      <c r="I25" s="5"/>
      <c r="J25" s="5"/>
      <c r="K25" s="46"/>
      <c r="L25" s="68"/>
      <c r="M25" s="5"/>
      <c r="N25" s="5"/>
      <c r="O25" s="5"/>
      <c r="P25" s="46"/>
    </row>
    <row r="26" spans="1:16" s="3" customFormat="1" ht="15" customHeight="1" x14ac:dyDescent="0.25">
      <c r="A26" s="97"/>
      <c r="B26" s="18"/>
      <c r="C26" s="5">
        <v>17432</v>
      </c>
      <c r="D26" s="5"/>
      <c r="E26" s="5">
        <v>17432</v>
      </c>
      <c r="F26" s="46" t="s">
        <v>12</v>
      </c>
      <c r="G26" s="18"/>
      <c r="H26" s="5"/>
      <c r="I26" s="5"/>
      <c r="J26" s="5"/>
      <c r="K26" s="46"/>
      <c r="L26" s="68"/>
      <c r="M26" s="5"/>
      <c r="N26" s="5"/>
      <c r="O26" s="5"/>
      <c r="P26" s="46"/>
    </row>
    <row r="27" spans="1:16" s="3" customFormat="1" ht="15" customHeight="1" x14ac:dyDescent="0.25">
      <c r="A27" s="97"/>
      <c r="B27" s="18"/>
      <c r="C27" s="5">
        <v>60584</v>
      </c>
      <c r="D27" s="5"/>
      <c r="E27" s="5">
        <v>60584</v>
      </c>
      <c r="F27" s="46" t="s">
        <v>13</v>
      </c>
      <c r="G27" s="18"/>
      <c r="H27" s="5"/>
      <c r="I27" s="5"/>
      <c r="J27" s="5"/>
      <c r="K27" s="46"/>
      <c r="L27" s="68"/>
      <c r="M27" s="5"/>
      <c r="N27" s="5"/>
      <c r="O27" s="5"/>
      <c r="P27" s="46"/>
    </row>
    <row r="28" spans="1:16" s="3" customFormat="1" ht="15.75" customHeight="1" x14ac:dyDescent="0.25">
      <c r="A28" s="97"/>
      <c r="B28" s="18"/>
      <c r="C28" s="5">
        <v>1981</v>
      </c>
      <c r="D28" s="5"/>
      <c r="E28" s="5">
        <v>1981</v>
      </c>
      <c r="F28" s="46" t="s">
        <v>14</v>
      </c>
      <c r="G28" s="18"/>
      <c r="H28" s="5"/>
      <c r="I28" s="5"/>
      <c r="J28" s="5"/>
      <c r="K28" s="46"/>
      <c r="L28" s="68"/>
      <c r="M28" s="5"/>
      <c r="N28" s="5"/>
      <c r="O28" s="5"/>
      <c r="P28" s="46"/>
    </row>
    <row r="29" spans="1:16" s="4" customFormat="1" ht="36" x14ac:dyDescent="0.3">
      <c r="A29" s="93" t="s">
        <v>41</v>
      </c>
      <c r="B29" s="73">
        <v>711000</v>
      </c>
      <c r="C29" s="36">
        <v>0</v>
      </c>
      <c r="D29" s="9">
        <v>711000</v>
      </c>
      <c r="E29" s="36">
        <v>0</v>
      </c>
      <c r="F29" s="49" t="s">
        <v>15</v>
      </c>
      <c r="G29" s="73">
        <f>SUM(G30:G31)</f>
        <v>3088031</v>
      </c>
      <c r="H29" s="9">
        <v>0</v>
      </c>
      <c r="I29" s="9">
        <f>SUM(I30:I31)</f>
        <v>3088031</v>
      </c>
      <c r="J29" s="9">
        <v>0</v>
      </c>
      <c r="K29" s="49" t="s">
        <v>17</v>
      </c>
      <c r="L29" s="64">
        <v>1992022</v>
      </c>
      <c r="M29" s="9">
        <v>0</v>
      </c>
      <c r="N29" s="9">
        <v>1992022</v>
      </c>
      <c r="O29" s="9">
        <v>0</v>
      </c>
      <c r="P29" s="51" t="str">
        <f>K31</f>
        <v>aizņēmums ES līdzfinansētā investīciju projekta "Centralizētās Kauguru rajona katlu mājas ar biomasas (šķeldas) kurināmo jaunbūve" Jūrmalā, Nometņu ielā 21</v>
      </c>
    </row>
    <row r="30" spans="1:16" x14ac:dyDescent="0.3">
      <c r="A30" s="93"/>
      <c r="B30" s="18"/>
      <c r="C30" s="20"/>
      <c r="D30" s="5"/>
      <c r="E30" s="20"/>
      <c r="F30" s="80"/>
      <c r="G30" s="18">
        <v>100000</v>
      </c>
      <c r="H30" s="5"/>
      <c r="I30" s="5">
        <v>100000</v>
      </c>
      <c r="J30" s="5"/>
      <c r="K30" s="46" t="s">
        <v>15</v>
      </c>
      <c r="L30" s="68"/>
      <c r="M30" s="5"/>
      <c r="N30" s="5"/>
      <c r="O30" s="5"/>
      <c r="P30" s="21"/>
    </row>
    <row r="31" spans="1:16" s="4" customFormat="1" ht="36" x14ac:dyDescent="0.3">
      <c r="A31" s="93"/>
      <c r="B31" s="25"/>
      <c r="C31" s="37"/>
      <c r="D31" s="6"/>
      <c r="E31" s="37"/>
      <c r="F31" s="81"/>
      <c r="G31" s="25">
        <v>2988031</v>
      </c>
      <c r="H31" s="6"/>
      <c r="I31" s="6">
        <v>2988031</v>
      </c>
      <c r="J31" s="6"/>
      <c r="K31" s="52" t="s">
        <v>49</v>
      </c>
      <c r="L31" s="66"/>
      <c r="M31" s="6"/>
      <c r="N31" s="6"/>
      <c r="O31" s="6"/>
      <c r="P31" s="19"/>
    </row>
    <row r="32" spans="1:16" ht="18" customHeight="1" x14ac:dyDescent="0.3">
      <c r="A32" s="93" t="s">
        <v>42</v>
      </c>
      <c r="B32" s="76">
        <v>0</v>
      </c>
      <c r="C32" s="34">
        <f>SUM(C33:C37)</f>
        <v>5901979</v>
      </c>
      <c r="D32" s="34">
        <v>0</v>
      </c>
      <c r="E32" s="34">
        <f>SUM(E33:E37)</f>
        <v>5901979</v>
      </c>
      <c r="F32" s="44" t="s">
        <v>17</v>
      </c>
      <c r="G32" s="76">
        <v>0</v>
      </c>
      <c r="H32" s="34">
        <f>SUM(H33:H36)</f>
        <v>4881334</v>
      </c>
      <c r="I32" s="34">
        <v>0</v>
      </c>
      <c r="J32" s="34">
        <f>SUM(J33:J36)</f>
        <v>4881334</v>
      </c>
      <c r="K32" s="44" t="s">
        <v>17</v>
      </c>
      <c r="L32" s="67">
        <v>0</v>
      </c>
      <c r="M32" s="34">
        <f>SUM(M33:M34)</f>
        <v>563661</v>
      </c>
      <c r="N32" s="34">
        <v>0</v>
      </c>
      <c r="O32" s="34">
        <f>SUM(O33:O34)</f>
        <v>563661</v>
      </c>
      <c r="P32" s="47" t="s">
        <v>17</v>
      </c>
    </row>
    <row r="33" spans="1:16" s="12" customFormat="1" ht="24.75" customHeight="1" x14ac:dyDescent="0.3">
      <c r="A33" s="93"/>
      <c r="B33" s="25"/>
      <c r="C33" s="6">
        <v>301976</v>
      </c>
      <c r="D33" s="6"/>
      <c r="E33" s="6">
        <v>301976</v>
      </c>
      <c r="F33" s="52" t="s">
        <v>18</v>
      </c>
      <c r="G33" s="25"/>
      <c r="H33" s="6">
        <f>C34</f>
        <v>457061</v>
      </c>
      <c r="I33" s="6"/>
      <c r="J33" s="6">
        <f>E34</f>
        <v>457061</v>
      </c>
      <c r="K33" s="50" t="str">
        <f>F34</f>
        <v>meliorācijas sistēmu apsaimniekošana</v>
      </c>
      <c r="L33" s="66"/>
      <c r="M33" s="6">
        <f>H33</f>
        <v>457061</v>
      </c>
      <c r="N33" s="6"/>
      <c r="O33" s="6">
        <f>J33</f>
        <v>457061</v>
      </c>
      <c r="P33" s="50" t="str">
        <f>K33</f>
        <v>meliorācijas sistēmu apsaimniekošana</v>
      </c>
    </row>
    <row r="34" spans="1:16" s="3" customFormat="1" ht="15" customHeight="1" x14ac:dyDescent="0.25">
      <c r="A34" s="93"/>
      <c r="B34" s="18"/>
      <c r="C34" s="5">
        <v>457061</v>
      </c>
      <c r="D34" s="5"/>
      <c r="E34" s="5">
        <v>457061</v>
      </c>
      <c r="F34" s="45" t="s">
        <v>21</v>
      </c>
      <c r="G34" s="18"/>
      <c r="H34" s="5">
        <f>C35</f>
        <v>106600</v>
      </c>
      <c r="I34" s="5"/>
      <c r="J34" s="5">
        <f>E35</f>
        <v>106600</v>
      </c>
      <c r="K34" s="46" t="str">
        <f>F35</f>
        <v>lietus ūdens kanalizāc.apsaimniekošana</v>
      </c>
      <c r="L34" s="68"/>
      <c r="M34" s="5">
        <f>H34</f>
        <v>106600</v>
      </c>
      <c r="N34" s="5"/>
      <c r="O34" s="5">
        <f>J34</f>
        <v>106600</v>
      </c>
      <c r="P34" s="46" t="str">
        <f>K34</f>
        <v>lietus ūdens kanalizāc.apsaimniekošana</v>
      </c>
    </row>
    <row r="35" spans="1:16" s="3" customFormat="1" ht="15" customHeight="1" x14ac:dyDescent="0.25">
      <c r="A35" s="93"/>
      <c r="B35" s="18"/>
      <c r="C35" s="5">
        <v>106600</v>
      </c>
      <c r="D35" s="5"/>
      <c r="E35" s="5">
        <v>106600</v>
      </c>
      <c r="F35" s="46" t="s">
        <v>22</v>
      </c>
      <c r="G35" s="18"/>
      <c r="H35" s="5">
        <v>2320876</v>
      </c>
      <c r="I35" s="5"/>
      <c r="J35" s="5">
        <v>2320876</v>
      </c>
      <c r="K35" s="46" t="str">
        <f>F36</f>
        <v>ūdenssaimniecības attīstības projekta II kārta</v>
      </c>
      <c r="L35" s="68"/>
      <c r="M35" s="5"/>
      <c r="N35" s="5"/>
      <c r="O35" s="5"/>
      <c r="P35" s="46"/>
    </row>
    <row r="36" spans="1:16" s="3" customFormat="1" ht="15" customHeight="1" x14ac:dyDescent="0.25">
      <c r="A36" s="93"/>
      <c r="B36" s="18"/>
      <c r="C36" s="5">
        <v>3049098</v>
      </c>
      <c r="D36" s="5"/>
      <c r="E36" s="5">
        <v>3049098</v>
      </c>
      <c r="F36" s="46" t="s">
        <v>23</v>
      </c>
      <c r="G36" s="18"/>
      <c r="H36" s="5">
        <v>1996797</v>
      </c>
      <c r="I36" s="5"/>
      <c r="J36" s="5">
        <v>1996797</v>
      </c>
      <c r="K36" s="46" t="str">
        <f>F37</f>
        <v>ūdenssaimniecības attīstības projekta III kārta</v>
      </c>
      <c r="L36" s="68"/>
      <c r="M36" s="5"/>
      <c r="N36" s="5"/>
      <c r="O36" s="5"/>
      <c r="P36" s="46"/>
    </row>
    <row r="37" spans="1:16" s="3" customFormat="1" ht="15.75" customHeight="1" x14ac:dyDescent="0.25">
      <c r="A37" s="93"/>
      <c r="B37" s="18"/>
      <c r="C37" s="5">
        <v>1987244</v>
      </c>
      <c r="D37" s="5"/>
      <c r="E37" s="5">
        <v>1987244</v>
      </c>
      <c r="F37" s="46" t="s">
        <v>24</v>
      </c>
      <c r="G37" s="18"/>
      <c r="H37" s="5"/>
      <c r="I37" s="5"/>
      <c r="J37" s="5"/>
      <c r="K37" s="46"/>
      <c r="L37" s="68"/>
      <c r="M37" s="5"/>
      <c r="N37" s="5"/>
      <c r="O37" s="5"/>
      <c r="P37" s="46"/>
    </row>
    <row r="38" spans="1:16" ht="18.75" customHeight="1" x14ac:dyDescent="0.3">
      <c r="A38" s="97" t="s">
        <v>43</v>
      </c>
      <c r="B38" s="76">
        <v>0</v>
      </c>
      <c r="C38" s="34">
        <f>SUM(C39:C40)</f>
        <v>97550</v>
      </c>
      <c r="D38" s="34">
        <v>0</v>
      </c>
      <c r="E38" s="34">
        <f>SUM(E39:E40)</f>
        <v>97550</v>
      </c>
      <c r="F38" s="44" t="s">
        <v>17</v>
      </c>
      <c r="G38" s="76">
        <v>0</v>
      </c>
      <c r="H38" s="38">
        <v>136600</v>
      </c>
      <c r="I38" s="38">
        <v>0</v>
      </c>
      <c r="J38" s="38">
        <v>0</v>
      </c>
      <c r="K38" s="44" t="s">
        <v>33</v>
      </c>
      <c r="L38" s="67">
        <v>0</v>
      </c>
      <c r="M38" s="38">
        <v>177858</v>
      </c>
      <c r="N38" s="38">
        <v>0</v>
      </c>
      <c r="O38" s="38">
        <v>0</v>
      </c>
      <c r="P38" s="44" t="s">
        <v>33</v>
      </c>
    </row>
    <row r="39" spans="1:16" ht="23.25" customHeight="1" x14ac:dyDescent="0.3">
      <c r="A39" s="97"/>
      <c r="B39" s="18"/>
      <c r="C39" s="5">
        <v>92487</v>
      </c>
      <c r="D39" s="5"/>
      <c r="E39" s="5">
        <v>92487</v>
      </c>
      <c r="F39" s="46" t="s">
        <v>50</v>
      </c>
      <c r="G39" s="18"/>
      <c r="H39" s="5"/>
      <c r="I39" s="5"/>
      <c r="J39" s="5"/>
      <c r="K39" s="87" t="s">
        <v>57</v>
      </c>
      <c r="L39" s="68"/>
      <c r="M39" s="5"/>
      <c r="N39" s="5"/>
      <c r="O39" s="5"/>
      <c r="P39" s="87" t="s">
        <v>57</v>
      </c>
    </row>
    <row r="40" spans="1:16" s="4" customFormat="1" ht="26.25" customHeight="1" x14ac:dyDescent="0.3">
      <c r="A40" s="97"/>
      <c r="B40" s="25"/>
      <c r="C40" s="6">
        <v>5063</v>
      </c>
      <c r="D40" s="6"/>
      <c r="E40" s="6">
        <v>5063</v>
      </c>
      <c r="F40" s="52" t="s">
        <v>31</v>
      </c>
      <c r="G40" s="25"/>
      <c r="H40" s="6"/>
      <c r="I40" s="6"/>
      <c r="J40" s="6"/>
      <c r="K40" s="87"/>
      <c r="L40" s="66"/>
      <c r="M40" s="6"/>
      <c r="N40" s="6"/>
      <c r="O40" s="6"/>
      <c r="P40" s="87"/>
    </row>
    <row r="41" spans="1:16" s="8" customFormat="1" ht="18" customHeight="1" x14ac:dyDescent="0.3">
      <c r="A41" s="105" t="s">
        <v>44</v>
      </c>
      <c r="B41" s="76">
        <v>0</v>
      </c>
      <c r="C41" s="34">
        <f>SUM(C42:C46)</f>
        <v>489775</v>
      </c>
      <c r="D41" s="34">
        <v>0</v>
      </c>
      <c r="E41" s="34">
        <f>SUM(E42:E46)</f>
        <v>489775</v>
      </c>
      <c r="F41" s="44" t="s">
        <v>17</v>
      </c>
      <c r="G41" s="76">
        <v>0</v>
      </c>
      <c r="H41" s="34">
        <f>SUM(H42:H46)</f>
        <v>5233335</v>
      </c>
      <c r="I41" s="34">
        <v>0</v>
      </c>
      <c r="J41" s="34">
        <f>SUM(J42:J45)</f>
        <v>343219</v>
      </c>
      <c r="K41" s="44" t="s">
        <v>17</v>
      </c>
      <c r="L41" s="67">
        <v>0</v>
      </c>
      <c r="M41" s="34">
        <f>SUM(M42:M46)</f>
        <v>629198</v>
      </c>
      <c r="N41" s="34">
        <v>0</v>
      </c>
      <c r="O41" s="34">
        <f>SUM(O42:O45)</f>
        <v>343219</v>
      </c>
      <c r="P41" s="47" t="s">
        <v>17</v>
      </c>
    </row>
    <row r="42" spans="1:16" s="2" customFormat="1" ht="24" x14ac:dyDescent="0.3">
      <c r="A42" s="105"/>
      <c r="B42" s="25"/>
      <c r="C42" s="6">
        <v>146556</v>
      </c>
      <c r="D42" s="6"/>
      <c r="E42" s="6">
        <v>146556</v>
      </c>
      <c r="F42" s="50" t="s">
        <v>47</v>
      </c>
      <c r="G42" s="25"/>
      <c r="H42" s="6">
        <v>4873335</v>
      </c>
      <c r="I42" s="6"/>
      <c r="J42" s="6">
        <v>0</v>
      </c>
      <c r="K42" s="52" t="s">
        <v>45</v>
      </c>
      <c r="L42" s="66"/>
      <c r="M42" s="6">
        <v>199202</v>
      </c>
      <c r="N42" s="6"/>
      <c r="O42" s="6">
        <f>J42</f>
        <v>0</v>
      </c>
      <c r="P42" s="52" t="s">
        <v>46</v>
      </c>
    </row>
    <row r="43" spans="1:16" s="2" customFormat="1" ht="66.75" customHeight="1" x14ac:dyDescent="0.3">
      <c r="A43" s="105"/>
      <c r="B43" s="25"/>
      <c r="C43" s="6"/>
      <c r="D43" s="6"/>
      <c r="E43" s="6"/>
      <c r="F43" s="50"/>
      <c r="G43" s="25"/>
      <c r="H43" s="6"/>
      <c r="I43" s="6"/>
      <c r="J43" s="6"/>
      <c r="K43" s="84" t="s">
        <v>58</v>
      </c>
      <c r="L43" s="66"/>
      <c r="M43" s="6"/>
      <c r="N43" s="6"/>
      <c r="O43" s="6"/>
      <c r="P43" s="84" t="s">
        <v>58</v>
      </c>
    </row>
    <row r="44" spans="1:16" s="1" customFormat="1" ht="13.8" x14ac:dyDescent="0.25">
      <c r="A44" s="105"/>
      <c r="B44" s="18"/>
      <c r="C44" s="5">
        <v>120303</v>
      </c>
      <c r="D44" s="5"/>
      <c r="E44" s="5">
        <v>120303</v>
      </c>
      <c r="F44" s="46" t="s">
        <v>25</v>
      </c>
      <c r="G44" s="18"/>
      <c r="H44" s="107">
        <v>360000</v>
      </c>
      <c r="I44" s="5"/>
      <c r="J44" s="107">
        <f>E44+E45+E46</f>
        <v>343219</v>
      </c>
      <c r="K44" s="46" t="str">
        <f>F44</f>
        <v>sociālās aprūpes nodaļai</v>
      </c>
      <c r="L44" s="68"/>
      <c r="M44" s="107">
        <v>429996</v>
      </c>
      <c r="N44" s="5"/>
      <c r="O44" s="107">
        <f>J44</f>
        <v>343219</v>
      </c>
      <c r="P44" s="46" t="str">
        <f>K44</f>
        <v>sociālās aprūpes nodaļai</v>
      </c>
    </row>
    <row r="45" spans="1:16" s="1" customFormat="1" ht="15" customHeight="1" x14ac:dyDescent="0.25">
      <c r="A45" s="105"/>
      <c r="B45" s="18"/>
      <c r="C45" s="5">
        <v>103522</v>
      </c>
      <c r="D45" s="5"/>
      <c r="E45" s="5">
        <v>103522</v>
      </c>
      <c r="F45" s="46" t="s">
        <v>26</v>
      </c>
      <c r="G45" s="18"/>
      <c r="H45" s="107"/>
      <c r="I45" s="5"/>
      <c r="J45" s="107"/>
      <c r="K45" s="46" t="str">
        <f>F45</f>
        <v>īslaicīgas sociālās aprūpes un rehabilitāc.nodaļai</v>
      </c>
      <c r="L45" s="68"/>
      <c r="M45" s="107"/>
      <c r="N45" s="5"/>
      <c r="O45" s="107"/>
      <c r="P45" s="46" t="str">
        <f>K45</f>
        <v>īslaicīgas sociālās aprūpes un rehabilitāc.nodaļai</v>
      </c>
    </row>
    <row r="46" spans="1:16" s="1" customFormat="1" ht="15.75" customHeight="1" x14ac:dyDescent="0.25">
      <c r="A46" s="105"/>
      <c r="B46" s="18"/>
      <c r="C46" s="5">
        <v>119394</v>
      </c>
      <c r="D46" s="5"/>
      <c r="E46" s="5">
        <v>119394</v>
      </c>
      <c r="F46" s="46" t="s">
        <v>27</v>
      </c>
      <c r="G46" s="18"/>
      <c r="H46" s="107"/>
      <c r="I46" s="5"/>
      <c r="J46" s="107"/>
      <c r="K46" s="46" t="str">
        <f>F46</f>
        <v>veselības un sociālās aprūpes nodaļai</v>
      </c>
      <c r="L46" s="68"/>
      <c r="M46" s="107"/>
      <c r="N46" s="5"/>
      <c r="O46" s="107"/>
      <c r="P46" s="46" t="str">
        <f>K46</f>
        <v>veselības un sociālās aprūpes nodaļai</v>
      </c>
    </row>
    <row r="47" spans="1:16" ht="6" customHeight="1" x14ac:dyDescent="0.3">
      <c r="A47" s="59"/>
      <c r="B47" s="82"/>
      <c r="C47" s="20"/>
      <c r="D47" s="20"/>
      <c r="E47" s="20"/>
      <c r="F47" s="53"/>
      <c r="G47" s="82"/>
      <c r="H47" s="20"/>
      <c r="I47" s="20"/>
      <c r="J47" s="20"/>
      <c r="K47" s="53"/>
      <c r="L47" s="69"/>
      <c r="M47" s="20"/>
      <c r="N47" s="20"/>
      <c r="O47" s="20"/>
      <c r="P47" s="53"/>
    </row>
    <row r="48" spans="1:16" ht="27" customHeight="1" thickBot="1" x14ac:dyDescent="0.35">
      <c r="A48" s="60" t="s">
        <v>2</v>
      </c>
      <c r="B48" s="83">
        <f>B11+B13+B17+B19+B21+B24+B29+B32+B38+B41</f>
        <v>2364377</v>
      </c>
      <c r="C48" s="54">
        <f>C11+C13+C17+C19+C21+C24+C29+C32+C38+C41</f>
        <v>8329201</v>
      </c>
      <c r="D48" s="54">
        <f>D11+D13+D17+D19+D21+D24+D29+D32+D38+D41</f>
        <v>2364377</v>
      </c>
      <c r="E48" s="54">
        <f>E11+E13+E17+E19+E21+E24+E29+E32+E38+E41</f>
        <v>8329201</v>
      </c>
      <c r="F48" s="55"/>
      <c r="G48" s="83">
        <f>G11+G13+G17+G19+G21+G24+G29+G32+G38+G41</f>
        <v>3088031</v>
      </c>
      <c r="H48" s="54">
        <f>H11+H13+H17+H19+H21+H24+H29+H32+H38+H41</f>
        <v>12790690</v>
      </c>
      <c r="I48" s="54">
        <f>I11+I13+I17+I19+I21+I24+I29+I32+I38+I41</f>
        <v>3088031</v>
      </c>
      <c r="J48" s="54">
        <f>J11+J13+J17+J19+J21+J24+J29+J32+J38+J41</f>
        <v>6796978</v>
      </c>
      <c r="K48" s="55"/>
      <c r="L48" s="70">
        <f>L11+L13+L17+L19+L21+L24+L29+L32+L38+L41</f>
        <v>1992022</v>
      </c>
      <c r="M48" s="54">
        <f>M11+M13+M17+M19+M21+M24+M29+M32+M38+M41</f>
        <v>3926889</v>
      </c>
      <c r="N48" s="54">
        <f>N11+N13+N17+N19+N21+N24+N29+N32+N38+N41</f>
        <v>1992022</v>
      </c>
      <c r="O48" s="54">
        <f>O11+O13+O17+O19+O21+O24+O29+O32+O38+O41</f>
        <v>2479305</v>
      </c>
      <c r="P48" s="55"/>
    </row>
    <row r="49" spans="1:10" x14ac:dyDescent="0.3">
      <c r="A49" s="102" t="s">
        <v>54</v>
      </c>
      <c r="B49" s="102"/>
      <c r="C49" s="102"/>
      <c r="D49" s="102"/>
      <c r="E49" s="102"/>
      <c r="F49" s="102"/>
      <c r="G49" s="102"/>
      <c r="H49" s="102"/>
      <c r="I49" s="102"/>
      <c r="J49" s="102"/>
    </row>
  </sheetData>
  <mergeCells count="31">
    <mergeCell ref="N7:O7"/>
    <mergeCell ref="B6:F6"/>
    <mergeCell ref="G6:K6"/>
    <mergeCell ref="A49:J49"/>
    <mergeCell ref="J14:J16"/>
    <mergeCell ref="O14:O16"/>
    <mergeCell ref="A41:A46"/>
    <mergeCell ref="A29:A31"/>
    <mergeCell ref="A38:A40"/>
    <mergeCell ref="A13:A16"/>
    <mergeCell ref="H44:H46"/>
    <mergeCell ref="J44:J46"/>
    <mergeCell ref="M44:M46"/>
    <mergeCell ref="O44:O46"/>
    <mergeCell ref="K39:K40"/>
    <mergeCell ref="N3:P3"/>
    <mergeCell ref="P39:P40"/>
    <mergeCell ref="A11:A12"/>
    <mergeCell ref="M1:P1"/>
    <mergeCell ref="L2:P2"/>
    <mergeCell ref="A4:P4"/>
    <mergeCell ref="A6:A9"/>
    <mergeCell ref="A32:A37"/>
    <mergeCell ref="L6:P6"/>
    <mergeCell ref="A21:A23"/>
    <mergeCell ref="A24:A28"/>
    <mergeCell ref="B7:C7"/>
    <mergeCell ref="D7:E7"/>
    <mergeCell ref="G7:H7"/>
    <mergeCell ref="I7:J7"/>
    <mergeCell ref="L7:M7"/>
  </mergeCells>
  <pageMargins left="0.11811023622047245" right="0.11811023622047245" top="0.35433070866141736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3.gadi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2014-04-10T11:58:17Z</dcterms:modified>
</cp:coreProperties>
</file>