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200" windowHeight="10785"/>
  </bookViews>
  <sheets>
    <sheet name="1_piel." sheetId="8" r:id="rId1"/>
    <sheet name="Sheet1" sheetId="9" r:id="rId2"/>
  </sheets>
  <definedNames>
    <definedName name="_xlnm._FilterDatabase" localSheetId="0" hidden="1">'1_piel.'!$D$18:$O$304</definedName>
    <definedName name="_xlnm.Print_Titles" localSheetId="0">'1_piel.'!$19:$19</definedName>
  </definedNames>
  <calcPr calcId="152511"/>
</workbook>
</file>

<file path=xl/calcChain.xml><?xml version="1.0" encoding="utf-8"?>
<calcChain xmlns="http://schemas.openxmlformats.org/spreadsheetml/2006/main">
  <c r="F67" i="8" l="1"/>
  <c r="F58" i="8"/>
  <c r="D58" i="8"/>
  <c r="C321" i="8"/>
  <c r="C319" i="8"/>
  <c r="C317" i="8"/>
  <c r="C314" i="8"/>
  <c r="C315" i="8"/>
  <c r="C316" i="8"/>
  <c r="C313" i="8"/>
  <c r="C312" i="8"/>
  <c r="C311" i="8"/>
  <c r="C308" i="8" s="1"/>
  <c r="C309" i="8"/>
  <c r="D308" i="8"/>
  <c r="C303" i="8"/>
  <c r="C300" i="8"/>
  <c r="C301" i="8"/>
  <c r="C302" i="8"/>
  <c r="C293" i="8"/>
  <c r="C294" i="8"/>
  <c r="C295" i="8"/>
  <c r="C296" i="8"/>
  <c r="C297" i="8"/>
  <c r="C298" i="8"/>
  <c r="C299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2" i="8"/>
  <c r="C273" i="8"/>
  <c r="C274" i="8"/>
  <c r="C275" i="8"/>
  <c r="C276" i="8"/>
  <c r="C277" i="8"/>
  <c r="C278" i="8"/>
  <c r="C279" i="8"/>
  <c r="C271" i="8"/>
  <c r="C270" i="8"/>
  <c r="C269" i="8"/>
  <c r="C268" i="8"/>
  <c r="C267" i="8"/>
  <c r="C261" i="8"/>
  <c r="C262" i="8"/>
  <c r="C263" i="8"/>
  <c r="C264" i="8"/>
  <c r="C265" i="8"/>
  <c r="C266" i="8"/>
  <c r="C260" i="8"/>
  <c r="C259" i="8"/>
  <c r="C258" i="8"/>
  <c r="C254" i="8"/>
  <c r="C255" i="8"/>
  <c r="C256" i="8"/>
  <c r="C257" i="8"/>
  <c r="C253" i="8"/>
  <c r="C252" i="8"/>
  <c r="C251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35" i="8"/>
  <c r="C234" i="8"/>
  <c r="C233" i="8"/>
  <c r="C232" i="8"/>
  <c r="C231" i="8"/>
  <c r="C230" i="8"/>
  <c r="C229" i="8"/>
  <c r="C228" i="8"/>
  <c r="C226" i="8"/>
  <c r="C227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04" i="8"/>
  <c r="C203" i="8"/>
  <c r="C202" i="8"/>
  <c r="C197" i="8"/>
  <c r="C198" i="8"/>
  <c r="C199" i="8"/>
  <c r="C200" i="8"/>
  <c r="C201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75" i="8"/>
  <c r="C176" i="8"/>
  <c r="C177" i="8"/>
  <c r="C178" i="8"/>
  <c r="C179" i="8"/>
  <c r="C180" i="8"/>
  <c r="C174" i="8"/>
  <c r="C173" i="8"/>
  <c r="C172" i="8"/>
  <c r="C171" i="8"/>
  <c r="C170" i="8"/>
  <c r="C166" i="8"/>
  <c r="C167" i="8"/>
  <c r="C168" i="8"/>
  <c r="C169" i="8"/>
  <c r="C165" i="8"/>
  <c r="C164" i="8"/>
  <c r="C163" i="8"/>
  <c r="C162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31" i="8"/>
  <c r="C130" i="8"/>
  <c r="C129" i="8"/>
  <c r="C126" i="8"/>
  <c r="C127" i="8"/>
  <c r="C128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84" i="8"/>
  <c r="C83" i="8"/>
  <c r="C82" i="8"/>
  <c r="C78" i="8"/>
  <c r="C79" i="8"/>
  <c r="C80" i="8"/>
  <c r="C81" i="8"/>
  <c r="C77" i="8"/>
  <c r="C76" i="8"/>
  <c r="C75" i="8"/>
  <c r="C74" i="8"/>
  <c r="C73" i="8"/>
  <c r="C70" i="8"/>
  <c r="C71" i="8"/>
  <c r="C72" i="8"/>
  <c r="C69" i="8"/>
  <c r="C68" i="8"/>
  <c r="C67" i="8"/>
  <c r="C59" i="8"/>
  <c r="C60" i="8"/>
  <c r="C61" i="8"/>
  <c r="C62" i="8"/>
  <c r="C63" i="8"/>
  <c r="C64" i="8"/>
  <c r="C65" i="8"/>
  <c r="C66" i="8"/>
  <c r="C57" i="8"/>
  <c r="C56" i="8"/>
  <c r="C55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J306" i="8" l="1"/>
  <c r="L306" i="8"/>
  <c r="K306" i="8"/>
  <c r="F43" i="8" l="1"/>
  <c r="E43" i="8"/>
  <c r="J32" i="8" l="1"/>
  <c r="O321" i="8" l="1"/>
  <c r="O319" i="8"/>
  <c r="O317" i="8"/>
  <c r="O314" i="8"/>
  <c r="O315" i="8"/>
  <c r="O316" i="8"/>
  <c r="O313" i="8"/>
  <c r="O312" i="8"/>
  <c r="O303" i="8"/>
  <c r="O302" i="8"/>
  <c r="O300" i="8"/>
  <c r="O299" i="8"/>
  <c r="O298" i="8"/>
  <c r="O297" i="8"/>
  <c r="O295" i="8"/>
  <c r="O294" i="8"/>
  <c r="O293" i="8"/>
  <c r="O291" i="8"/>
  <c r="O288" i="8"/>
  <c r="O287" i="8"/>
  <c r="O286" i="8"/>
  <c r="O283" i="8"/>
  <c r="O282" i="8"/>
  <c r="O279" i="8"/>
  <c r="O278" i="8"/>
  <c r="O277" i="8"/>
  <c r="O276" i="8" s="1"/>
  <c r="O275" i="8"/>
  <c r="O274" i="8"/>
  <c r="O273" i="8"/>
  <c r="O272" i="8"/>
  <c r="O270" i="8"/>
  <c r="O267" i="8"/>
  <c r="O266" i="8"/>
  <c r="O265" i="8"/>
  <c r="O264" i="8"/>
  <c r="O262" i="8"/>
  <c r="O261" i="8"/>
  <c r="O260" i="8"/>
  <c r="O257" i="8"/>
  <c r="O256" i="8"/>
  <c r="O255" i="8"/>
  <c r="O254" i="8"/>
  <c r="O253" i="8"/>
  <c r="O250" i="8"/>
  <c r="O249" i="8"/>
  <c r="O248" i="8"/>
  <c r="O247" i="8"/>
  <c r="O245" i="8"/>
  <c r="O244" i="8"/>
  <c r="O243" i="8"/>
  <c r="O242" i="8"/>
  <c r="O241" i="8"/>
  <c r="O240" i="8"/>
  <c r="O239" i="8"/>
  <c r="O237" i="8"/>
  <c r="O236" i="8"/>
  <c r="O234" i="8"/>
  <c r="O231" i="8"/>
  <c r="O229" i="8"/>
  <c r="O227" i="8"/>
  <c r="O226" i="8"/>
  <c r="O224" i="8"/>
  <c r="O223" i="8"/>
  <c r="O222" i="8"/>
  <c r="O221" i="8"/>
  <c r="O220" i="8"/>
  <c r="O219" i="8"/>
  <c r="O218" i="8"/>
  <c r="O217" i="8"/>
  <c r="O216" i="8"/>
  <c r="O215" i="8"/>
  <c r="O213" i="8"/>
  <c r="O212" i="8"/>
  <c r="O211" i="8"/>
  <c r="O210" i="8"/>
  <c r="O209" i="8"/>
  <c r="O208" i="8"/>
  <c r="O207" i="8"/>
  <c r="O206" i="8"/>
  <c r="O205" i="8"/>
  <c r="O204" i="8"/>
  <c r="O201" i="8"/>
  <c r="O200" i="8"/>
  <c r="O199" i="8"/>
  <c r="O198" i="8"/>
  <c r="O197" i="8"/>
  <c r="O195" i="8"/>
  <c r="O191" i="8"/>
  <c r="O188" i="8"/>
  <c r="O187" i="8"/>
  <c r="O184" i="8"/>
  <c r="O183" i="8"/>
  <c r="O181" i="8"/>
  <c r="O180" i="8"/>
  <c r="O179" i="8"/>
  <c r="O178" i="8"/>
  <c r="O176" i="8"/>
  <c r="O175" i="8"/>
  <c r="O174" i="8"/>
  <c r="O170" i="8"/>
  <c r="O169" i="8"/>
  <c r="O168" i="8"/>
  <c r="O167" i="8"/>
  <c r="O166" i="8"/>
  <c r="O165" i="8"/>
  <c r="O162" i="8"/>
  <c r="O161" i="8"/>
  <c r="O160" i="8"/>
  <c r="O159" i="8"/>
  <c r="O157" i="8"/>
  <c r="O156" i="8"/>
  <c r="O155" i="8"/>
  <c r="O154" i="8"/>
  <c r="O153" i="8"/>
  <c r="O152" i="8"/>
  <c r="O151" i="8"/>
  <c r="O150" i="8"/>
  <c r="O148" i="8"/>
  <c r="O147" i="8"/>
  <c r="O146" i="8"/>
  <c r="O145" i="8"/>
  <c r="O144" i="8"/>
  <c r="O143" i="8"/>
  <c r="O141" i="8"/>
  <c r="O140" i="8"/>
  <c r="O138" i="8"/>
  <c r="O137" i="8"/>
  <c r="O136" i="8"/>
  <c r="O135" i="8"/>
  <c r="O133" i="8"/>
  <c r="O132" i="8"/>
  <c r="O131" i="8"/>
  <c r="O128" i="8"/>
  <c r="O126" i="8"/>
  <c r="O125" i="8"/>
  <c r="O124" i="8"/>
  <c r="O123" i="8"/>
  <c r="O122" i="8"/>
  <c r="O120" i="8"/>
  <c r="O119" i="8"/>
  <c r="O118" i="8"/>
  <c r="O117" i="8"/>
  <c r="O116" i="8"/>
  <c r="O114" i="8"/>
  <c r="O113" i="8"/>
  <c r="O112" i="8"/>
  <c r="O110" i="8"/>
  <c r="O109" i="8"/>
  <c r="O108" i="8"/>
  <c r="O107" i="8"/>
  <c r="O106" i="8"/>
  <c r="O105" i="8"/>
  <c r="O104" i="8"/>
  <c r="O103" i="8"/>
  <c r="O101" i="8"/>
  <c r="O100" i="8"/>
  <c r="O99" i="8"/>
  <c r="O98" i="8"/>
  <c r="O97" i="8"/>
  <c r="O96" i="8"/>
  <c r="O95" i="8"/>
  <c r="O93" i="8"/>
  <c r="O92" i="8"/>
  <c r="O91" i="8"/>
  <c r="O90" i="8"/>
  <c r="O89" i="8"/>
  <c r="O87" i="8"/>
  <c r="O86" i="8"/>
  <c r="O85" i="8"/>
  <c r="O84" i="8"/>
  <c r="O81" i="8"/>
  <c r="O80" i="8"/>
  <c r="O78" i="8"/>
  <c r="O77" i="8"/>
  <c r="O73" i="8"/>
  <c r="O72" i="8"/>
  <c r="O71" i="8"/>
  <c r="O70" i="8"/>
  <c r="O68" i="8"/>
  <c r="O66" i="8"/>
  <c r="O65" i="8"/>
  <c r="O64" i="8"/>
  <c r="O63" i="8"/>
  <c r="O62" i="8"/>
  <c r="O61" i="8"/>
  <c r="O60" i="8"/>
  <c r="O59" i="8"/>
  <c r="O57" i="8"/>
  <c r="O56" i="8"/>
  <c r="O47" i="8"/>
  <c r="O46" i="8"/>
  <c r="O24" i="8"/>
  <c r="O23" i="8"/>
  <c r="M311" i="8"/>
  <c r="M301" i="8"/>
  <c r="M296" i="8"/>
  <c r="M292" i="8"/>
  <c r="M285" i="8"/>
  <c r="M281" i="8"/>
  <c r="M280" i="8" s="1"/>
  <c r="M276" i="8"/>
  <c r="M271" i="8"/>
  <c r="M263" i="8"/>
  <c r="M259" i="8"/>
  <c r="M252" i="8"/>
  <c r="M246" i="8"/>
  <c r="M238" i="8"/>
  <c r="M235" i="8"/>
  <c r="M230" i="8"/>
  <c r="M225" i="8"/>
  <c r="M214" i="8"/>
  <c r="M203" i="8"/>
  <c r="M196" i="8"/>
  <c r="M190" i="8"/>
  <c r="M189" i="8" s="1"/>
  <c r="M186" i="8"/>
  <c r="M182" i="8"/>
  <c r="M177" i="8"/>
  <c r="M173" i="8"/>
  <c r="M164" i="8"/>
  <c r="M158" i="8"/>
  <c r="M149" i="8"/>
  <c r="M142" i="8"/>
  <c r="M139" i="8"/>
  <c r="M134" i="8"/>
  <c r="M130" i="8"/>
  <c r="M127" i="8"/>
  <c r="M121" i="8"/>
  <c r="M115" i="8"/>
  <c r="M111" i="8"/>
  <c r="M102" i="8"/>
  <c r="M94" i="8"/>
  <c r="M88" i="8"/>
  <c r="M83" i="8"/>
  <c r="M82" i="8" s="1"/>
  <c r="M79" i="8"/>
  <c r="M76" i="8"/>
  <c r="M69" i="8"/>
  <c r="M67" i="8" s="1"/>
  <c r="M58" i="8"/>
  <c r="M55" i="8"/>
  <c r="M45" i="8"/>
  <c r="M22" i="8"/>
  <c r="N311" i="8"/>
  <c r="N301" i="8"/>
  <c r="N296" i="8"/>
  <c r="N292" i="8"/>
  <c r="N285" i="8"/>
  <c r="N281" i="8"/>
  <c r="N280" i="8" s="1"/>
  <c r="N276" i="8"/>
  <c r="N271" i="8"/>
  <c r="N263" i="8"/>
  <c r="N259" i="8"/>
  <c r="N252" i="8"/>
  <c r="N251" i="8" s="1"/>
  <c r="N246" i="8"/>
  <c r="N238" i="8"/>
  <c r="N235" i="8"/>
  <c r="N230" i="8"/>
  <c r="N228" i="8" s="1"/>
  <c r="N225" i="8"/>
  <c r="N214" i="8"/>
  <c r="N203" i="8"/>
  <c r="N196" i="8"/>
  <c r="N194" i="8" s="1"/>
  <c r="N190" i="8"/>
  <c r="N189" i="8" s="1"/>
  <c r="N186" i="8"/>
  <c r="N182" i="8"/>
  <c r="N177" i="8"/>
  <c r="N173" i="8"/>
  <c r="N164" i="8"/>
  <c r="N163" i="8" s="1"/>
  <c r="N158" i="8"/>
  <c r="N149" i="8"/>
  <c r="N142" i="8"/>
  <c r="N139" i="8"/>
  <c r="N134" i="8"/>
  <c r="N130" i="8"/>
  <c r="O130" i="8" s="1"/>
  <c r="N127" i="8"/>
  <c r="N121" i="8"/>
  <c r="N115" i="8"/>
  <c r="N111" i="8"/>
  <c r="N102" i="8"/>
  <c r="N94" i="8"/>
  <c r="O94" i="8" s="1"/>
  <c r="N88" i="8"/>
  <c r="N83" i="8"/>
  <c r="N82" i="8" s="1"/>
  <c r="N79" i="8"/>
  <c r="N76" i="8"/>
  <c r="N69" i="8"/>
  <c r="N67" i="8" s="1"/>
  <c r="N58" i="8"/>
  <c r="N55" i="8"/>
  <c r="N45" i="8"/>
  <c r="N22" i="8"/>
  <c r="O311" i="8" l="1"/>
  <c r="M269" i="8"/>
  <c r="O301" i="8"/>
  <c r="O292" i="8"/>
  <c r="O58" i="8"/>
  <c r="O238" i="8"/>
  <c r="N269" i="8"/>
  <c r="M21" i="8"/>
  <c r="O182" i="8"/>
  <c r="O189" i="8"/>
  <c r="O225" i="8"/>
  <c r="O190" i="8"/>
  <c r="N21" i="8"/>
  <c r="N54" i="8"/>
  <c r="N53" i="8" s="1"/>
  <c r="N75" i="8"/>
  <c r="N233" i="8"/>
  <c r="N258" i="8"/>
  <c r="O45" i="8"/>
  <c r="O69" i="8"/>
  <c r="O79" i="8"/>
  <c r="O83" i="8"/>
  <c r="O111" i="8"/>
  <c r="O121" i="8"/>
  <c r="O139" i="8"/>
  <c r="O149" i="8"/>
  <c r="O177" i="8"/>
  <c r="O186" i="8"/>
  <c r="O214" i="8"/>
  <c r="O263" i="8"/>
  <c r="O271" i="8"/>
  <c r="O280" i="8"/>
  <c r="O281" i="8"/>
  <c r="M163" i="8"/>
  <c r="O163" i="8" s="1"/>
  <c r="O164" i="8"/>
  <c r="M194" i="8"/>
  <c r="O194" i="8" s="1"/>
  <c r="O196" i="8"/>
  <c r="M228" i="8"/>
  <c r="O228" i="8" s="1"/>
  <c r="O230" i="8"/>
  <c r="M251" i="8"/>
  <c r="O251" i="8" s="1"/>
  <c r="O252" i="8"/>
  <c r="O22" i="8"/>
  <c r="M54" i="8"/>
  <c r="O55" i="8"/>
  <c r="O67" i="8"/>
  <c r="M75" i="8"/>
  <c r="O76" i="8"/>
  <c r="O82" i="8"/>
  <c r="O88" i="8"/>
  <c r="O102" i="8"/>
  <c r="O115" i="8"/>
  <c r="O127" i="8"/>
  <c r="O134" i="8"/>
  <c r="O142" i="8"/>
  <c r="O158" i="8"/>
  <c r="O235" i="8"/>
  <c r="M233" i="8"/>
  <c r="O246" i="8"/>
  <c r="O259" i="8"/>
  <c r="M258" i="8"/>
  <c r="O269" i="8"/>
  <c r="O285" i="8"/>
  <c r="O284" i="8" s="1"/>
  <c r="O296" i="8"/>
  <c r="N129" i="8"/>
  <c r="N172" i="8"/>
  <c r="N171" i="8" s="1"/>
  <c r="N202" i="8"/>
  <c r="N193" i="8" s="1"/>
  <c r="N290" i="8"/>
  <c r="N289" i="8" s="1"/>
  <c r="M129" i="8"/>
  <c r="O129" i="8" s="1"/>
  <c r="M172" i="8"/>
  <c r="M202" i="8"/>
  <c r="O202" i="8" s="1"/>
  <c r="M290" i="8"/>
  <c r="O173" i="8"/>
  <c r="O203" i="8"/>
  <c r="M185" i="8"/>
  <c r="M268" i="8"/>
  <c r="M309" i="8"/>
  <c r="N185" i="8"/>
  <c r="N268" i="8"/>
  <c r="N309" i="8"/>
  <c r="N308" i="8" s="1"/>
  <c r="L321" i="8"/>
  <c r="L319" i="8"/>
  <c r="L317" i="8"/>
  <c r="L314" i="8"/>
  <c r="L315" i="8"/>
  <c r="L316" i="8"/>
  <c r="L313" i="8"/>
  <c r="L312" i="8"/>
  <c r="L303" i="8"/>
  <c r="L302" i="8"/>
  <c r="L300" i="8"/>
  <c r="L299" i="8"/>
  <c r="L298" i="8"/>
  <c r="L297" i="8"/>
  <c r="L295" i="8"/>
  <c r="L294" i="8"/>
  <c r="L293" i="8"/>
  <c r="L291" i="8"/>
  <c r="L288" i="8"/>
  <c r="L287" i="8"/>
  <c r="L286" i="8"/>
  <c r="L284" i="8"/>
  <c r="L283" i="8"/>
  <c r="L282" i="8"/>
  <c r="L279" i="8"/>
  <c r="L278" i="8"/>
  <c r="L277" i="8"/>
  <c r="L275" i="8"/>
  <c r="L274" i="8"/>
  <c r="L273" i="8"/>
  <c r="L272" i="8"/>
  <c r="L270" i="8"/>
  <c r="L267" i="8"/>
  <c r="L266" i="8"/>
  <c r="L265" i="8"/>
  <c r="L264" i="8"/>
  <c r="L262" i="8"/>
  <c r="L261" i="8"/>
  <c r="L260" i="8"/>
  <c r="L257" i="8"/>
  <c r="L256" i="8"/>
  <c r="L255" i="8"/>
  <c r="L254" i="8"/>
  <c r="L253" i="8"/>
  <c r="L250" i="8"/>
  <c r="L249" i="8"/>
  <c r="L248" i="8"/>
  <c r="L247" i="8"/>
  <c r="L245" i="8"/>
  <c r="L244" i="8"/>
  <c r="L243" i="8"/>
  <c r="L242" i="8"/>
  <c r="L241" i="8"/>
  <c r="L240" i="8"/>
  <c r="L239" i="8"/>
  <c r="L237" i="8"/>
  <c r="L236" i="8"/>
  <c r="L234" i="8"/>
  <c r="L231" i="8"/>
  <c r="L229" i="8"/>
  <c r="L227" i="8"/>
  <c r="L226" i="8"/>
  <c r="L224" i="8"/>
  <c r="L223" i="8"/>
  <c r="L222" i="8"/>
  <c r="L221" i="8"/>
  <c r="L220" i="8"/>
  <c r="L219" i="8"/>
  <c r="L218" i="8"/>
  <c r="L217" i="8"/>
  <c r="L216" i="8"/>
  <c r="L215" i="8"/>
  <c r="L213" i="8"/>
  <c r="L212" i="8"/>
  <c r="L211" i="8"/>
  <c r="L210" i="8"/>
  <c r="L209" i="8"/>
  <c r="L208" i="8"/>
  <c r="L207" i="8"/>
  <c r="L206" i="8"/>
  <c r="L205" i="8"/>
  <c r="L204" i="8"/>
  <c r="L201" i="8"/>
  <c r="L200" i="8"/>
  <c r="L199" i="8"/>
  <c r="L198" i="8"/>
  <c r="L197" i="8"/>
  <c r="L195" i="8"/>
  <c r="L191" i="8"/>
  <c r="L188" i="8"/>
  <c r="L187" i="8"/>
  <c r="L184" i="8"/>
  <c r="L183" i="8"/>
  <c r="L181" i="8"/>
  <c r="L180" i="8"/>
  <c r="L179" i="8"/>
  <c r="L178" i="8"/>
  <c r="L176" i="8"/>
  <c r="L175" i="8"/>
  <c r="L174" i="8"/>
  <c r="L170" i="8"/>
  <c r="L169" i="8"/>
  <c r="L168" i="8"/>
  <c r="L167" i="8"/>
  <c r="L166" i="8"/>
  <c r="L165" i="8"/>
  <c r="L162" i="8"/>
  <c r="L161" i="8"/>
  <c r="L160" i="8"/>
  <c r="L159" i="8"/>
  <c r="L157" i="8"/>
  <c r="L156" i="8"/>
  <c r="L155" i="8"/>
  <c r="L154" i="8"/>
  <c r="L153" i="8"/>
  <c r="L152" i="8"/>
  <c r="L151" i="8"/>
  <c r="L150" i="8"/>
  <c r="L148" i="8"/>
  <c r="L147" i="8"/>
  <c r="L146" i="8"/>
  <c r="L145" i="8"/>
  <c r="L144" i="8"/>
  <c r="L143" i="8"/>
  <c r="L141" i="8"/>
  <c r="L140" i="8"/>
  <c r="L138" i="8"/>
  <c r="L137" i="8"/>
  <c r="L136" i="8"/>
  <c r="L135" i="8"/>
  <c r="L133" i="8"/>
  <c r="L132" i="8"/>
  <c r="L131" i="8"/>
  <c r="L128" i="8"/>
  <c r="L126" i="8"/>
  <c r="L125" i="8"/>
  <c r="L124" i="8"/>
  <c r="L123" i="8"/>
  <c r="L122" i="8"/>
  <c r="L120" i="8"/>
  <c r="L119" i="8"/>
  <c r="L118" i="8"/>
  <c r="L117" i="8"/>
  <c r="L116" i="8"/>
  <c r="L114" i="8"/>
  <c r="L113" i="8"/>
  <c r="L112" i="8"/>
  <c r="L110" i="8"/>
  <c r="L109" i="8"/>
  <c r="L108" i="8"/>
  <c r="L107" i="8"/>
  <c r="L106" i="8"/>
  <c r="L105" i="8"/>
  <c r="L104" i="8"/>
  <c r="L103" i="8"/>
  <c r="L101" i="8"/>
  <c r="L100" i="8"/>
  <c r="L99" i="8"/>
  <c r="L98" i="8"/>
  <c r="L97" i="8"/>
  <c r="L96" i="8"/>
  <c r="L95" i="8"/>
  <c r="L93" i="8"/>
  <c r="L92" i="8"/>
  <c r="L91" i="8"/>
  <c r="L90" i="8"/>
  <c r="L89" i="8"/>
  <c r="L87" i="8"/>
  <c r="L86" i="8"/>
  <c r="L85" i="8"/>
  <c r="L84" i="8"/>
  <c r="L81" i="8"/>
  <c r="L80" i="8"/>
  <c r="L78" i="8"/>
  <c r="L77" i="8"/>
  <c r="L73" i="8"/>
  <c r="L72" i="8"/>
  <c r="L71" i="8"/>
  <c r="L70" i="8"/>
  <c r="L68" i="8"/>
  <c r="L66" i="8"/>
  <c r="L65" i="8"/>
  <c r="L64" i="8"/>
  <c r="L63" i="8"/>
  <c r="L62" i="8"/>
  <c r="L61" i="8"/>
  <c r="L60" i="8"/>
  <c r="L59" i="8"/>
  <c r="L57" i="8"/>
  <c r="L56" i="8"/>
  <c r="L44" i="8"/>
  <c r="L41" i="8"/>
  <c r="L40" i="8"/>
  <c r="L39" i="8"/>
  <c r="L38" i="8"/>
  <c r="L36" i="8"/>
  <c r="L35" i="8"/>
  <c r="L33" i="8"/>
  <c r="L31" i="8"/>
  <c r="L30" i="8"/>
  <c r="L29" i="8"/>
  <c r="L24" i="8"/>
  <c r="L23" i="8"/>
  <c r="K311" i="8"/>
  <c r="K301" i="8"/>
  <c r="K296" i="8"/>
  <c r="K292" i="8"/>
  <c r="K285" i="8"/>
  <c r="K281" i="8"/>
  <c r="K280" i="8" s="1"/>
  <c r="K276" i="8"/>
  <c r="K271" i="8"/>
  <c r="K263" i="8"/>
  <c r="K259" i="8"/>
  <c r="K252" i="8"/>
  <c r="K251" i="8" s="1"/>
  <c r="K246" i="8"/>
  <c r="K238" i="8"/>
  <c r="K235" i="8"/>
  <c r="K230" i="8"/>
  <c r="K228" i="8" s="1"/>
  <c r="K225" i="8"/>
  <c r="K214" i="8"/>
  <c r="K203" i="8"/>
  <c r="K196" i="8"/>
  <c r="K194" i="8" s="1"/>
  <c r="K190" i="8"/>
  <c r="K189" i="8" s="1"/>
  <c r="K186" i="8"/>
  <c r="K182" i="8"/>
  <c r="K177" i="8"/>
  <c r="K173" i="8"/>
  <c r="K164" i="8"/>
  <c r="K163" i="8" s="1"/>
  <c r="K158" i="8"/>
  <c r="K149" i="8"/>
  <c r="K142" i="8"/>
  <c r="K139" i="8"/>
  <c r="K134" i="8"/>
  <c r="K130" i="8"/>
  <c r="K127" i="8"/>
  <c r="K121" i="8"/>
  <c r="K115" i="8"/>
  <c r="K111" i="8"/>
  <c r="K102" i="8"/>
  <c r="K94" i="8"/>
  <c r="K88" i="8"/>
  <c r="K83" i="8"/>
  <c r="K79" i="8"/>
  <c r="K76" i="8"/>
  <c r="K69" i="8"/>
  <c r="K67" i="8" s="1"/>
  <c r="K58" i="8"/>
  <c r="K55" i="8"/>
  <c r="K43" i="8"/>
  <c r="K37" i="8"/>
  <c r="K34" i="8"/>
  <c r="K32" i="8"/>
  <c r="K28" i="8"/>
  <c r="K22" i="8"/>
  <c r="I321" i="8"/>
  <c r="I319" i="8"/>
  <c r="I317" i="8"/>
  <c r="I314" i="8"/>
  <c r="I315" i="8"/>
  <c r="I316" i="8"/>
  <c r="I313" i="8"/>
  <c r="I312" i="8"/>
  <c r="I303" i="8"/>
  <c r="I302" i="8"/>
  <c r="I300" i="8"/>
  <c r="I299" i="8"/>
  <c r="I298" i="8"/>
  <c r="I297" i="8"/>
  <c r="I295" i="8"/>
  <c r="I294" i="8"/>
  <c r="I293" i="8"/>
  <c r="I291" i="8"/>
  <c r="I288" i="8"/>
  <c r="I287" i="8"/>
  <c r="I286" i="8"/>
  <c r="I284" i="8"/>
  <c r="I283" i="8"/>
  <c r="I282" i="8"/>
  <c r="I279" i="8"/>
  <c r="I278" i="8"/>
  <c r="I277" i="8"/>
  <c r="I275" i="8"/>
  <c r="I274" i="8"/>
  <c r="I273" i="8"/>
  <c r="I272" i="8"/>
  <c r="I270" i="8"/>
  <c r="I267" i="8"/>
  <c r="I266" i="8"/>
  <c r="I265" i="8"/>
  <c r="I264" i="8"/>
  <c r="I262" i="8"/>
  <c r="I261" i="8"/>
  <c r="I260" i="8"/>
  <c r="I257" i="8"/>
  <c r="I256" i="8"/>
  <c r="I255" i="8"/>
  <c r="I254" i="8"/>
  <c r="I253" i="8"/>
  <c r="I250" i="8"/>
  <c r="I249" i="8"/>
  <c r="I248" i="8"/>
  <c r="I247" i="8"/>
  <c r="I245" i="8"/>
  <c r="I244" i="8"/>
  <c r="I243" i="8"/>
  <c r="I242" i="8"/>
  <c r="I241" i="8"/>
  <c r="I240" i="8"/>
  <c r="I239" i="8"/>
  <c r="I237" i="8"/>
  <c r="I236" i="8"/>
  <c r="I234" i="8"/>
  <c r="I231" i="8"/>
  <c r="I229" i="8"/>
  <c r="I227" i="8"/>
  <c r="I226" i="8"/>
  <c r="I224" i="8"/>
  <c r="I223" i="8"/>
  <c r="I222" i="8"/>
  <c r="I221" i="8"/>
  <c r="I220" i="8"/>
  <c r="I219" i="8"/>
  <c r="I218" i="8"/>
  <c r="I217" i="8"/>
  <c r="I216" i="8"/>
  <c r="I215" i="8"/>
  <c r="I213" i="8"/>
  <c r="I212" i="8"/>
  <c r="I211" i="8"/>
  <c r="I210" i="8"/>
  <c r="I209" i="8"/>
  <c r="I208" i="8"/>
  <c r="I207" i="8"/>
  <c r="I206" i="8"/>
  <c r="I205" i="8"/>
  <c r="I204" i="8"/>
  <c r="I201" i="8"/>
  <c r="I200" i="8"/>
  <c r="I199" i="8"/>
  <c r="I198" i="8"/>
  <c r="I197" i="8"/>
  <c r="I195" i="8"/>
  <c r="I191" i="8"/>
  <c r="I188" i="8"/>
  <c r="I187" i="8"/>
  <c r="I184" i="8"/>
  <c r="I183" i="8"/>
  <c r="I181" i="8"/>
  <c r="I180" i="8"/>
  <c r="I179" i="8"/>
  <c r="I178" i="8"/>
  <c r="I176" i="8"/>
  <c r="I175" i="8"/>
  <c r="I174" i="8"/>
  <c r="I170" i="8"/>
  <c r="I169" i="8"/>
  <c r="I168" i="8"/>
  <c r="I167" i="8"/>
  <c r="I166" i="8"/>
  <c r="I165" i="8"/>
  <c r="I162" i="8"/>
  <c r="I161" i="8"/>
  <c r="I160" i="8"/>
  <c r="I159" i="8"/>
  <c r="I157" i="8"/>
  <c r="I156" i="8"/>
  <c r="I155" i="8"/>
  <c r="I154" i="8"/>
  <c r="I153" i="8"/>
  <c r="I152" i="8"/>
  <c r="I151" i="8"/>
  <c r="I150" i="8"/>
  <c r="I148" i="8"/>
  <c r="I147" i="8"/>
  <c r="I146" i="8"/>
  <c r="I145" i="8"/>
  <c r="I144" i="8"/>
  <c r="I143" i="8"/>
  <c r="I141" i="8"/>
  <c r="I140" i="8"/>
  <c r="I138" i="8"/>
  <c r="I137" i="8"/>
  <c r="I136" i="8"/>
  <c r="I135" i="8"/>
  <c r="I133" i="8"/>
  <c r="I132" i="8"/>
  <c r="I131" i="8"/>
  <c r="I128" i="8"/>
  <c r="I126" i="8"/>
  <c r="I125" i="8"/>
  <c r="I124" i="8"/>
  <c r="I123" i="8"/>
  <c r="I122" i="8"/>
  <c r="I120" i="8"/>
  <c r="I119" i="8"/>
  <c r="I118" i="8"/>
  <c r="I117" i="8"/>
  <c r="I116" i="8"/>
  <c r="I114" i="8"/>
  <c r="I113" i="8"/>
  <c r="I112" i="8"/>
  <c r="I110" i="8"/>
  <c r="I109" i="8"/>
  <c r="I108" i="8"/>
  <c r="I107" i="8"/>
  <c r="I106" i="8"/>
  <c r="I105" i="8"/>
  <c r="I104" i="8"/>
  <c r="I103" i="8"/>
  <c r="I101" i="8"/>
  <c r="I100" i="8"/>
  <c r="I99" i="8"/>
  <c r="I98" i="8"/>
  <c r="I97" i="8"/>
  <c r="I96" i="8"/>
  <c r="I95" i="8"/>
  <c r="I93" i="8"/>
  <c r="I92" i="8"/>
  <c r="I91" i="8"/>
  <c r="I90" i="8"/>
  <c r="I89" i="8"/>
  <c r="I87" i="8"/>
  <c r="I86" i="8"/>
  <c r="I85" i="8"/>
  <c r="I84" i="8"/>
  <c r="I81" i="8"/>
  <c r="I80" i="8"/>
  <c r="I78" i="8"/>
  <c r="I77" i="8"/>
  <c r="I73" i="8"/>
  <c r="I72" i="8"/>
  <c r="I71" i="8"/>
  <c r="I70" i="8"/>
  <c r="I68" i="8"/>
  <c r="I66" i="8"/>
  <c r="I65" i="8"/>
  <c r="I64" i="8"/>
  <c r="I63" i="8"/>
  <c r="I62" i="8"/>
  <c r="I61" i="8"/>
  <c r="I60" i="8"/>
  <c r="I59" i="8"/>
  <c r="I57" i="8"/>
  <c r="I56" i="8"/>
  <c r="I44" i="8"/>
  <c r="I25" i="8"/>
  <c r="I24" i="8"/>
  <c r="I23" i="8"/>
  <c r="H311" i="8"/>
  <c r="H301" i="8"/>
  <c r="H296" i="8"/>
  <c r="H292" i="8"/>
  <c r="H285" i="8"/>
  <c r="H281" i="8"/>
  <c r="H280" i="8" s="1"/>
  <c r="H276" i="8"/>
  <c r="H271" i="8"/>
  <c r="H263" i="8"/>
  <c r="H259" i="8"/>
  <c r="H252" i="8"/>
  <c r="H251" i="8" s="1"/>
  <c r="H246" i="8"/>
  <c r="H238" i="8"/>
  <c r="H235" i="8"/>
  <c r="H230" i="8"/>
  <c r="H228" i="8" s="1"/>
  <c r="H225" i="8"/>
  <c r="H214" i="8"/>
  <c r="H203" i="8"/>
  <c r="H196" i="8"/>
  <c r="H194" i="8" s="1"/>
  <c r="H190" i="8"/>
  <c r="H189" i="8" s="1"/>
  <c r="H186" i="8"/>
  <c r="H182" i="8"/>
  <c r="H177" i="8"/>
  <c r="H173" i="8"/>
  <c r="H164" i="8"/>
  <c r="H163" i="8" s="1"/>
  <c r="H158" i="8"/>
  <c r="H149" i="8"/>
  <c r="H142" i="8"/>
  <c r="H139" i="8"/>
  <c r="H134" i="8"/>
  <c r="H130" i="8"/>
  <c r="H127" i="8"/>
  <c r="H121" i="8"/>
  <c r="H115" i="8"/>
  <c r="H111" i="8"/>
  <c r="H102" i="8"/>
  <c r="H94" i="8"/>
  <c r="H88" i="8"/>
  <c r="H83" i="8"/>
  <c r="H79" i="8"/>
  <c r="H76" i="8"/>
  <c r="H75" i="8" s="1"/>
  <c r="H69" i="8"/>
  <c r="H67" i="8" s="1"/>
  <c r="H58" i="8"/>
  <c r="H55" i="8"/>
  <c r="H43" i="8"/>
  <c r="H22" i="8"/>
  <c r="O21" i="8" l="1"/>
  <c r="H54" i="8"/>
  <c r="H53" i="8" s="1"/>
  <c r="K233" i="8"/>
  <c r="K258" i="8"/>
  <c r="M193" i="8"/>
  <c r="O193" i="8" s="1"/>
  <c r="M74" i="8"/>
  <c r="O74" i="8" s="1"/>
  <c r="N74" i="8"/>
  <c r="N52" i="8" s="1"/>
  <c r="O258" i="8"/>
  <c r="O75" i="8"/>
  <c r="N232" i="8"/>
  <c r="N192" i="8" s="1"/>
  <c r="N51" i="8" s="1"/>
  <c r="M308" i="8"/>
  <c r="O308" i="8" s="1"/>
  <c r="O309" i="8"/>
  <c r="H309" i="8"/>
  <c r="H308" i="8" s="1"/>
  <c r="H172" i="8"/>
  <c r="H171" i="8" s="1"/>
  <c r="H202" i="8"/>
  <c r="H193" i="8" s="1"/>
  <c r="H233" i="8"/>
  <c r="H258" i="8"/>
  <c r="H269" i="8"/>
  <c r="H268" i="8" s="1"/>
  <c r="K27" i="8"/>
  <c r="K21" i="8" s="1"/>
  <c r="K82" i="8"/>
  <c r="K129" i="8"/>
  <c r="K172" i="8"/>
  <c r="K171" i="8" s="1"/>
  <c r="K202" i="8"/>
  <c r="K193" i="8" s="1"/>
  <c r="O268" i="8"/>
  <c r="O185" i="8"/>
  <c r="M289" i="8"/>
  <c r="O289" i="8" s="1"/>
  <c r="O290" i="8"/>
  <c r="M171" i="8"/>
  <c r="O171" i="8" s="1"/>
  <c r="O172" i="8"/>
  <c r="M232" i="8"/>
  <c r="M192" i="8" s="1"/>
  <c r="O233" i="8"/>
  <c r="M53" i="8"/>
  <c r="O53" i="8" s="1"/>
  <c r="O54" i="8"/>
  <c r="H129" i="8"/>
  <c r="H185" i="8"/>
  <c r="K269" i="8"/>
  <c r="K290" i="8"/>
  <c r="K289" i="8" s="1"/>
  <c r="K54" i="8"/>
  <c r="K53" i="8" s="1"/>
  <c r="K75" i="8"/>
  <c r="H290" i="8"/>
  <c r="H289" i="8" s="1"/>
  <c r="K185" i="8"/>
  <c r="K268" i="8"/>
  <c r="K309" i="8"/>
  <c r="K308" i="8" s="1"/>
  <c r="H82" i="8"/>
  <c r="H74" i="8" s="1"/>
  <c r="H21" i="8"/>
  <c r="F321" i="8"/>
  <c r="F319" i="8"/>
  <c r="F317" i="8"/>
  <c r="F315" i="8"/>
  <c r="F316" i="8"/>
  <c r="F314" i="8"/>
  <c r="F313" i="8"/>
  <c r="F312" i="8"/>
  <c r="F303" i="8"/>
  <c r="F302" i="8"/>
  <c r="F300" i="8"/>
  <c r="F299" i="8"/>
  <c r="F298" i="8"/>
  <c r="F297" i="8"/>
  <c r="F295" i="8"/>
  <c r="F294" i="8"/>
  <c r="F293" i="8"/>
  <c r="F291" i="8"/>
  <c r="F288" i="8"/>
  <c r="F287" i="8"/>
  <c r="F286" i="8"/>
  <c r="F284" i="8"/>
  <c r="F283" i="8"/>
  <c r="F282" i="8"/>
  <c r="F279" i="8"/>
  <c r="F278" i="8"/>
  <c r="F277" i="8"/>
  <c r="F275" i="8"/>
  <c r="F274" i="8"/>
  <c r="F273" i="8"/>
  <c r="F272" i="8"/>
  <c r="F270" i="8"/>
  <c r="F267" i="8"/>
  <c r="F266" i="8"/>
  <c r="F265" i="8"/>
  <c r="F264" i="8"/>
  <c r="F262" i="8"/>
  <c r="F261" i="8"/>
  <c r="F260" i="8"/>
  <c r="F257" i="8"/>
  <c r="F256" i="8"/>
  <c r="F255" i="8"/>
  <c r="F254" i="8"/>
  <c r="F253" i="8"/>
  <c r="F250" i="8"/>
  <c r="F249" i="8"/>
  <c r="F248" i="8"/>
  <c r="F247" i="8"/>
  <c r="F245" i="8"/>
  <c r="F244" i="8"/>
  <c r="F243" i="8"/>
  <c r="F242" i="8"/>
  <c r="F241" i="8"/>
  <c r="F240" i="8"/>
  <c r="F239" i="8"/>
  <c r="F237" i="8"/>
  <c r="F236" i="8"/>
  <c r="F234" i="8"/>
  <c r="F231" i="8"/>
  <c r="F229" i="8"/>
  <c r="F227" i="8"/>
  <c r="F226" i="8"/>
  <c r="F224" i="8"/>
  <c r="F223" i="8"/>
  <c r="F222" i="8"/>
  <c r="F221" i="8"/>
  <c r="F220" i="8"/>
  <c r="F219" i="8"/>
  <c r="F218" i="8"/>
  <c r="F217" i="8"/>
  <c r="F216" i="8"/>
  <c r="F215" i="8"/>
  <c r="F213" i="8"/>
  <c r="F212" i="8"/>
  <c r="F211" i="8"/>
  <c r="F210" i="8"/>
  <c r="F209" i="8"/>
  <c r="F208" i="8"/>
  <c r="F207" i="8"/>
  <c r="F206" i="8"/>
  <c r="F205" i="8"/>
  <c r="F204" i="8"/>
  <c r="F201" i="8"/>
  <c r="F200" i="8"/>
  <c r="F199" i="8"/>
  <c r="F198" i="8"/>
  <c r="F197" i="8"/>
  <c r="F195" i="8"/>
  <c r="F191" i="8"/>
  <c r="F188" i="8"/>
  <c r="F187" i="8"/>
  <c r="F184" i="8"/>
  <c r="F183" i="8"/>
  <c r="F181" i="8"/>
  <c r="F180" i="8"/>
  <c r="F179" i="8"/>
  <c r="F178" i="8"/>
  <c r="F176" i="8"/>
  <c r="F175" i="8"/>
  <c r="F174" i="8"/>
  <c r="F170" i="8"/>
  <c r="F169" i="8"/>
  <c r="F168" i="8"/>
  <c r="F167" i="8"/>
  <c r="F166" i="8"/>
  <c r="F165" i="8"/>
  <c r="F162" i="8"/>
  <c r="F161" i="8"/>
  <c r="F160" i="8"/>
  <c r="F159" i="8"/>
  <c r="F157" i="8"/>
  <c r="F156" i="8"/>
  <c r="F155" i="8"/>
  <c r="F154" i="8"/>
  <c r="F153" i="8"/>
  <c r="F152" i="8"/>
  <c r="F151" i="8"/>
  <c r="F150" i="8"/>
  <c r="F148" i="8"/>
  <c r="F147" i="8"/>
  <c r="F146" i="8"/>
  <c r="F145" i="8"/>
  <c r="F144" i="8"/>
  <c r="F143" i="8"/>
  <c r="F141" i="8"/>
  <c r="F140" i="8"/>
  <c r="F138" i="8"/>
  <c r="F137" i="8"/>
  <c r="F136" i="8"/>
  <c r="F135" i="8"/>
  <c r="F133" i="8"/>
  <c r="F132" i="8"/>
  <c r="F131" i="8"/>
  <c r="F128" i="8"/>
  <c r="F126" i="8"/>
  <c r="F125" i="8"/>
  <c r="F124" i="8"/>
  <c r="F123" i="8"/>
  <c r="F122" i="8"/>
  <c r="F120" i="8"/>
  <c r="F119" i="8"/>
  <c r="F118" i="8"/>
  <c r="F117" i="8"/>
  <c r="F116" i="8"/>
  <c r="F114" i="8"/>
  <c r="F113" i="8"/>
  <c r="F112" i="8"/>
  <c r="F110" i="8"/>
  <c r="F109" i="8"/>
  <c r="F108" i="8"/>
  <c r="F107" i="8"/>
  <c r="F106" i="8"/>
  <c r="F105" i="8"/>
  <c r="F104" i="8"/>
  <c r="F103" i="8"/>
  <c r="F101" i="8"/>
  <c r="F100" i="8"/>
  <c r="F99" i="8"/>
  <c r="F98" i="8"/>
  <c r="F97" i="8"/>
  <c r="F96" i="8"/>
  <c r="F95" i="8"/>
  <c r="F93" i="8"/>
  <c r="F92" i="8"/>
  <c r="F91" i="8"/>
  <c r="F90" i="8"/>
  <c r="F89" i="8"/>
  <c r="F87" i="8"/>
  <c r="F86" i="8"/>
  <c r="F85" i="8"/>
  <c r="F84" i="8"/>
  <c r="F81" i="8"/>
  <c r="F80" i="8"/>
  <c r="F78" i="8"/>
  <c r="F77" i="8"/>
  <c r="F73" i="8"/>
  <c r="F72" i="8"/>
  <c r="F71" i="8"/>
  <c r="F70" i="8"/>
  <c r="F68" i="8"/>
  <c r="F66" i="8"/>
  <c r="F65" i="8"/>
  <c r="F64" i="8"/>
  <c r="F63" i="8"/>
  <c r="F62" i="8"/>
  <c r="F61" i="8"/>
  <c r="F60" i="8"/>
  <c r="F59" i="8"/>
  <c r="F57" i="8"/>
  <c r="F56" i="8"/>
  <c r="F44" i="8"/>
  <c r="F42" i="8"/>
  <c r="F26" i="8"/>
  <c r="F25" i="8"/>
  <c r="F24" i="8"/>
  <c r="F23" i="8"/>
  <c r="E311" i="8"/>
  <c r="E301" i="8"/>
  <c r="E296" i="8"/>
  <c r="E292" i="8"/>
  <c r="E285" i="8"/>
  <c r="E281" i="8"/>
  <c r="E280" i="8" s="1"/>
  <c r="E276" i="8"/>
  <c r="E271" i="8"/>
  <c r="E263" i="8"/>
  <c r="E259" i="8"/>
  <c r="E252" i="8"/>
  <c r="E251" i="8" s="1"/>
  <c r="E246" i="8"/>
  <c r="E238" i="8"/>
  <c r="E235" i="8"/>
  <c r="E230" i="8"/>
  <c r="E228" i="8" s="1"/>
  <c r="E225" i="8"/>
  <c r="E214" i="8"/>
  <c r="E203" i="8"/>
  <c r="E196" i="8"/>
  <c r="E194" i="8" s="1"/>
  <c r="E190" i="8"/>
  <c r="E189" i="8" s="1"/>
  <c r="E186" i="8"/>
  <c r="E182" i="8"/>
  <c r="E177" i="8"/>
  <c r="E173" i="8"/>
  <c r="E164" i="8"/>
  <c r="E163" i="8" s="1"/>
  <c r="E158" i="8"/>
  <c r="E149" i="8"/>
  <c r="E142" i="8"/>
  <c r="E139" i="8"/>
  <c r="E134" i="8"/>
  <c r="E130" i="8"/>
  <c r="E127" i="8"/>
  <c r="E121" i="8"/>
  <c r="E115" i="8"/>
  <c r="E111" i="8"/>
  <c r="E102" i="8"/>
  <c r="E94" i="8"/>
  <c r="E88" i="8"/>
  <c r="E83" i="8"/>
  <c r="E79" i="8"/>
  <c r="E76" i="8"/>
  <c r="E69" i="8"/>
  <c r="E67" i="8" s="1"/>
  <c r="E58" i="8"/>
  <c r="E55" i="8"/>
  <c r="E22" i="8"/>
  <c r="H232" i="8" l="1"/>
  <c r="M52" i="8"/>
  <c r="M51" i="8" s="1"/>
  <c r="K74" i="8"/>
  <c r="N304" i="8"/>
  <c r="K232" i="8"/>
  <c r="K304" i="8" s="1"/>
  <c r="N306" i="8"/>
  <c r="N50" i="8"/>
  <c r="O192" i="8"/>
  <c r="E54" i="8"/>
  <c r="E172" i="8"/>
  <c r="E171" i="8" s="1"/>
  <c r="E202" i="8"/>
  <c r="E193" i="8" s="1"/>
  <c r="E290" i="8"/>
  <c r="E289" i="8" s="1"/>
  <c r="M304" i="8"/>
  <c r="O232" i="8"/>
  <c r="O52" i="8"/>
  <c r="E129" i="8"/>
  <c r="E185" i="8"/>
  <c r="E75" i="8"/>
  <c r="E233" i="8"/>
  <c r="E258" i="8"/>
  <c r="E269" i="8"/>
  <c r="E268" i="8" s="1"/>
  <c r="H304" i="8"/>
  <c r="K52" i="8"/>
  <c r="E309" i="8"/>
  <c r="E308" i="8" s="1"/>
  <c r="H192" i="8"/>
  <c r="H52" i="8"/>
  <c r="E82" i="8"/>
  <c r="E53" i="8"/>
  <c r="E21" i="8"/>
  <c r="J263" i="8"/>
  <c r="L263" i="8" s="1"/>
  <c r="G263" i="8"/>
  <c r="I263" i="8" s="1"/>
  <c r="D263" i="8"/>
  <c r="F263" i="8" s="1"/>
  <c r="J271" i="8"/>
  <c r="L271" i="8" s="1"/>
  <c r="G271" i="8"/>
  <c r="I271" i="8" s="1"/>
  <c r="D271" i="8"/>
  <c r="F271" i="8" s="1"/>
  <c r="H51" i="8" l="1"/>
  <c r="K192" i="8"/>
  <c r="K51" i="8" s="1"/>
  <c r="K50" i="8" s="1"/>
  <c r="E74" i="8"/>
  <c r="E52" i="8" s="1"/>
  <c r="O304" i="8"/>
  <c r="E232" i="8"/>
  <c r="E192" i="8" s="1"/>
  <c r="O51" i="8"/>
  <c r="M50" i="8"/>
  <c r="O50" i="8" s="1"/>
  <c r="M306" i="8"/>
  <c r="O306" i="8" s="1"/>
  <c r="H306" i="8"/>
  <c r="H50" i="8"/>
  <c r="J311" i="8"/>
  <c r="L311" i="8" s="1"/>
  <c r="G311" i="8"/>
  <c r="I311" i="8" s="1"/>
  <c r="D311" i="8"/>
  <c r="F311" i="8" s="1"/>
  <c r="J301" i="8"/>
  <c r="L301" i="8" s="1"/>
  <c r="G301" i="8"/>
  <c r="I301" i="8" s="1"/>
  <c r="D301" i="8"/>
  <c r="F301" i="8" s="1"/>
  <c r="J296" i="8"/>
  <c r="L296" i="8" s="1"/>
  <c r="G296" i="8"/>
  <c r="I296" i="8" s="1"/>
  <c r="D296" i="8"/>
  <c r="F296" i="8" s="1"/>
  <c r="J292" i="8"/>
  <c r="L292" i="8" s="1"/>
  <c r="G292" i="8"/>
  <c r="I292" i="8" s="1"/>
  <c r="D292" i="8"/>
  <c r="F292" i="8" s="1"/>
  <c r="J285" i="8"/>
  <c r="L285" i="8" s="1"/>
  <c r="G285" i="8"/>
  <c r="I285" i="8" s="1"/>
  <c r="D285" i="8"/>
  <c r="F285" i="8" s="1"/>
  <c r="J281" i="8"/>
  <c r="G281" i="8"/>
  <c r="D281" i="8"/>
  <c r="F281" i="8" s="1"/>
  <c r="J276" i="8"/>
  <c r="G276" i="8"/>
  <c r="D276" i="8"/>
  <c r="J259" i="8"/>
  <c r="G259" i="8"/>
  <c r="I259" i="8" s="1"/>
  <c r="D259" i="8"/>
  <c r="F259" i="8" s="1"/>
  <c r="J252" i="8"/>
  <c r="G252" i="8"/>
  <c r="D252" i="8"/>
  <c r="J246" i="8"/>
  <c r="L246" i="8" s="1"/>
  <c r="G246" i="8"/>
  <c r="I246" i="8" s="1"/>
  <c r="D246" i="8"/>
  <c r="F246" i="8" s="1"/>
  <c r="J238" i="8"/>
  <c r="L238" i="8" s="1"/>
  <c r="G238" i="8"/>
  <c r="I238" i="8" s="1"/>
  <c r="D238" i="8"/>
  <c r="F238" i="8" s="1"/>
  <c r="J235" i="8"/>
  <c r="L235" i="8" s="1"/>
  <c r="G235" i="8"/>
  <c r="I235" i="8" s="1"/>
  <c r="D235" i="8"/>
  <c r="F235" i="8" s="1"/>
  <c r="J230" i="8"/>
  <c r="G230" i="8"/>
  <c r="D230" i="8"/>
  <c r="J225" i="8"/>
  <c r="L225" i="8" s="1"/>
  <c r="G225" i="8"/>
  <c r="I225" i="8" s="1"/>
  <c r="D225" i="8"/>
  <c r="F225" i="8" s="1"/>
  <c r="J214" i="8"/>
  <c r="L214" i="8" s="1"/>
  <c r="G214" i="8"/>
  <c r="I214" i="8" s="1"/>
  <c r="D214" i="8"/>
  <c r="F214" i="8" s="1"/>
  <c r="J203" i="8"/>
  <c r="L203" i="8" s="1"/>
  <c r="G203" i="8"/>
  <c r="D203" i="8"/>
  <c r="F203" i="8" s="1"/>
  <c r="J196" i="8"/>
  <c r="G196" i="8"/>
  <c r="D196" i="8"/>
  <c r="F196" i="8" s="1"/>
  <c r="J190" i="8"/>
  <c r="G190" i="8"/>
  <c r="D190" i="8"/>
  <c r="J186" i="8"/>
  <c r="L186" i="8" s="1"/>
  <c r="G186" i="8"/>
  <c r="I186" i="8" s="1"/>
  <c r="D186" i="8"/>
  <c r="F186" i="8" s="1"/>
  <c r="J182" i="8"/>
  <c r="L182" i="8" s="1"/>
  <c r="G182" i="8"/>
  <c r="I182" i="8" s="1"/>
  <c r="D182" i="8"/>
  <c r="F182" i="8" s="1"/>
  <c r="J177" i="8"/>
  <c r="L177" i="8" s="1"/>
  <c r="G177" i="8"/>
  <c r="I177" i="8" s="1"/>
  <c r="D177" i="8"/>
  <c r="F177" i="8" s="1"/>
  <c r="J173" i="8"/>
  <c r="L173" i="8" s="1"/>
  <c r="G173" i="8"/>
  <c r="I173" i="8" s="1"/>
  <c r="D173" i="8"/>
  <c r="F173" i="8" s="1"/>
  <c r="J164" i="8"/>
  <c r="G164" i="8"/>
  <c r="D164" i="8"/>
  <c r="F164" i="8" s="1"/>
  <c r="J158" i="8"/>
  <c r="L158" i="8" s="1"/>
  <c r="G158" i="8"/>
  <c r="I158" i="8" s="1"/>
  <c r="D158" i="8"/>
  <c r="F158" i="8" s="1"/>
  <c r="J149" i="8"/>
  <c r="L149" i="8" s="1"/>
  <c r="G149" i="8"/>
  <c r="I149" i="8" s="1"/>
  <c r="D149" i="8"/>
  <c r="F149" i="8" s="1"/>
  <c r="J142" i="8"/>
  <c r="L142" i="8" s="1"/>
  <c r="G142" i="8"/>
  <c r="I142" i="8" s="1"/>
  <c r="D142" i="8"/>
  <c r="F142" i="8" s="1"/>
  <c r="J139" i="8"/>
  <c r="L139" i="8" s="1"/>
  <c r="G139" i="8"/>
  <c r="I139" i="8" s="1"/>
  <c r="D139" i="8"/>
  <c r="F139" i="8" s="1"/>
  <c r="J134" i="8"/>
  <c r="L134" i="8" s="1"/>
  <c r="G134" i="8"/>
  <c r="I134" i="8" s="1"/>
  <c r="D134" i="8"/>
  <c r="F134" i="8" s="1"/>
  <c r="J130" i="8"/>
  <c r="L130" i="8" s="1"/>
  <c r="G130" i="8"/>
  <c r="D130" i="8"/>
  <c r="F130" i="8" s="1"/>
  <c r="J127" i="8"/>
  <c r="L127" i="8" s="1"/>
  <c r="G127" i="8"/>
  <c r="I127" i="8" s="1"/>
  <c r="D127" i="8"/>
  <c r="F127" i="8" s="1"/>
  <c r="J121" i="8"/>
  <c r="L121" i="8" s="1"/>
  <c r="G121" i="8"/>
  <c r="I121" i="8" s="1"/>
  <c r="D121" i="8"/>
  <c r="F121" i="8" s="1"/>
  <c r="J115" i="8"/>
  <c r="L115" i="8" s="1"/>
  <c r="G115" i="8"/>
  <c r="I115" i="8" s="1"/>
  <c r="D115" i="8"/>
  <c r="F115" i="8" s="1"/>
  <c r="J111" i="8"/>
  <c r="L111" i="8" s="1"/>
  <c r="G111" i="8"/>
  <c r="I111" i="8" s="1"/>
  <c r="D111" i="8"/>
  <c r="F111" i="8" s="1"/>
  <c r="J102" i="8"/>
  <c r="L102" i="8" s="1"/>
  <c r="G102" i="8"/>
  <c r="I102" i="8" s="1"/>
  <c r="D102" i="8"/>
  <c r="F102" i="8" s="1"/>
  <c r="J94" i="8"/>
  <c r="L94" i="8" s="1"/>
  <c r="G94" i="8"/>
  <c r="I94" i="8" s="1"/>
  <c r="D94" i="8"/>
  <c r="F94" i="8" s="1"/>
  <c r="J88" i="8"/>
  <c r="L88" i="8" s="1"/>
  <c r="G88" i="8"/>
  <c r="I88" i="8" s="1"/>
  <c r="D88" i="8"/>
  <c r="F88" i="8" s="1"/>
  <c r="J83" i="8"/>
  <c r="L83" i="8" s="1"/>
  <c r="G83" i="8"/>
  <c r="I83" i="8" s="1"/>
  <c r="D83" i="8"/>
  <c r="F83" i="8" s="1"/>
  <c r="J79" i="8"/>
  <c r="L79" i="8" s="1"/>
  <c r="G79" i="8"/>
  <c r="I79" i="8" s="1"/>
  <c r="D79" i="8"/>
  <c r="F79" i="8" s="1"/>
  <c r="J76" i="8"/>
  <c r="L76" i="8" s="1"/>
  <c r="G76" i="8"/>
  <c r="D76" i="8"/>
  <c r="F76" i="8" s="1"/>
  <c r="J69" i="8"/>
  <c r="G69" i="8"/>
  <c r="D69" i="8"/>
  <c r="F69" i="8" s="1"/>
  <c r="J58" i="8"/>
  <c r="L58" i="8" s="1"/>
  <c r="G58" i="8"/>
  <c r="I58" i="8" s="1"/>
  <c r="C58" i="8"/>
  <c r="J55" i="8"/>
  <c r="L55" i="8" s="1"/>
  <c r="G55" i="8"/>
  <c r="I55" i="8" s="1"/>
  <c r="D55" i="8"/>
  <c r="F55" i="8" s="1"/>
  <c r="J43" i="8"/>
  <c r="L43" i="8" s="1"/>
  <c r="G43" i="8"/>
  <c r="I43" i="8" s="1"/>
  <c r="D43" i="8"/>
  <c r="J37" i="8"/>
  <c r="J34" i="8"/>
  <c r="J28" i="8"/>
  <c r="J22" i="8"/>
  <c r="L22" i="8" s="1"/>
  <c r="G22" i="8"/>
  <c r="I22" i="8" s="1"/>
  <c r="D22" i="8"/>
  <c r="F22" i="8" s="1"/>
  <c r="E51" i="8" l="1"/>
  <c r="E304" i="8"/>
  <c r="J27" i="8"/>
  <c r="L27" i="8" s="1"/>
  <c r="L37" i="8"/>
  <c r="J67" i="8"/>
  <c r="L67" i="8" s="1"/>
  <c r="L69" i="8"/>
  <c r="G129" i="8"/>
  <c r="I129" i="8" s="1"/>
  <c r="I130" i="8"/>
  <c r="G189" i="8"/>
  <c r="I189" i="8" s="1"/>
  <c r="I190" i="8"/>
  <c r="G194" i="8"/>
  <c r="I194" i="8" s="1"/>
  <c r="I196" i="8"/>
  <c r="D269" i="8"/>
  <c r="F269" i="8" s="1"/>
  <c r="F276" i="8"/>
  <c r="J269" i="8"/>
  <c r="L269" i="8" s="1"/>
  <c r="L276" i="8"/>
  <c r="G280" i="8"/>
  <c r="I280" i="8" s="1"/>
  <c r="I281" i="8"/>
  <c r="L28" i="8"/>
  <c r="L32" i="8"/>
  <c r="L34" i="8"/>
  <c r="G67" i="8"/>
  <c r="I67" i="8" s="1"/>
  <c r="I69" i="8"/>
  <c r="G75" i="8"/>
  <c r="I75" i="8" s="1"/>
  <c r="I76" i="8"/>
  <c r="D189" i="8"/>
  <c r="F189" i="8" s="1"/>
  <c r="F190" i="8"/>
  <c r="J189" i="8"/>
  <c r="L189" i="8" s="1"/>
  <c r="L190" i="8"/>
  <c r="J194" i="8"/>
  <c r="L194" i="8" s="1"/>
  <c r="L196" i="8"/>
  <c r="G202" i="8"/>
  <c r="I202" i="8" s="1"/>
  <c r="I203" i="8"/>
  <c r="D228" i="8"/>
  <c r="F228" i="8" s="1"/>
  <c r="F230" i="8"/>
  <c r="D251" i="8"/>
  <c r="F251" i="8" s="1"/>
  <c r="F252" i="8"/>
  <c r="G269" i="8"/>
  <c r="I269" i="8" s="1"/>
  <c r="I276" i="8"/>
  <c r="J280" i="8"/>
  <c r="L280" i="8" s="1"/>
  <c r="L281" i="8"/>
  <c r="J163" i="8"/>
  <c r="L163" i="8" s="1"/>
  <c r="L164" i="8"/>
  <c r="J258" i="8"/>
  <c r="L258" i="8" s="1"/>
  <c r="L259" i="8"/>
  <c r="J228" i="8"/>
  <c r="L228" i="8" s="1"/>
  <c r="L230" i="8"/>
  <c r="J251" i="8"/>
  <c r="L251" i="8" s="1"/>
  <c r="L252" i="8"/>
  <c r="G228" i="8"/>
  <c r="I228" i="8" s="1"/>
  <c r="I230" i="8"/>
  <c r="G251" i="8"/>
  <c r="I251" i="8" s="1"/>
  <c r="I252" i="8"/>
  <c r="G163" i="8"/>
  <c r="I163" i="8" s="1"/>
  <c r="I164" i="8"/>
  <c r="G172" i="8"/>
  <c r="E306" i="8"/>
  <c r="E50" i="8"/>
  <c r="J129" i="8"/>
  <c r="L129" i="8" s="1"/>
  <c r="J172" i="8"/>
  <c r="L172" i="8" s="1"/>
  <c r="G233" i="8"/>
  <c r="I233" i="8" s="1"/>
  <c r="J309" i="8"/>
  <c r="D280" i="8"/>
  <c r="J171" i="8"/>
  <c r="L171" i="8" s="1"/>
  <c r="D290" i="8"/>
  <c r="J290" i="8"/>
  <c r="G290" i="8"/>
  <c r="G309" i="8"/>
  <c r="G21" i="8"/>
  <c r="I21" i="8" s="1"/>
  <c r="D309" i="8"/>
  <c r="D21" i="8"/>
  <c r="F21" i="8" s="1"/>
  <c r="G82" i="8"/>
  <c r="J54" i="8"/>
  <c r="G185" i="8"/>
  <c r="I185" i="8" s="1"/>
  <c r="D194" i="8"/>
  <c r="D233" i="8"/>
  <c r="F233" i="8" s="1"/>
  <c r="J233" i="8"/>
  <c r="G54" i="8"/>
  <c r="J82" i="8"/>
  <c r="L82" i="8" s="1"/>
  <c r="J202" i="8"/>
  <c r="J21" i="8"/>
  <c r="L21" i="8" s="1"/>
  <c r="J75" i="8"/>
  <c r="L75" i="8" s="1"/>
  <c r="D163" i="8"/>
  <c r="D258" i="8"/>
  <c r="F258" i="8" s="1"/>
  <c r="G258" i="8"/>
  <c r="D82" i="8"/>
  <c r="F82" i="8" s="1"/>
  <c r="D54" i="8"/>
  <c r="F54" i="8" s="1"/>
  <c r="C54" i="8" s="1"/>
  <c r="D67" i="8"/>
  <c r="D75" i="8"/>
  <c r="F75" i="8" s="1"/>
  <c r="D129" i="8"/>
  <c r="D172" i="8"/>
  <c r="F172" i="8" s="1"/>
  <c r="D202" i="8"/>
  <c r="F202" i="8" s="1"/>
  <c r="D185" i="8" l="1"/>
  <c r="F185" i="8" s="1"/>
  <c r="J185" i="8"/>
  <c r="L185" i="8" s="1"/>
  <c r="J268" i="8"/>
  <c r="L268" i="8" s="1"/>
  <c r="G268" i="8"/>
  <c r="I268" i="8" s="1"/>
  <c r="G193" i="8"/>
  <c r="I193" i="8" s="1"/>
  <c r="F129" i="8"/>
  <c r="J193" i="8"/>
  <c r="L193" i="8" s="1"/>
  <c r="L202" i="8"/>
  <c r="G53" i="8"/>
  <c r="I53" i="8" s="1"/>
  <c r="I54" i="8"/>
  <c r="F194" i="8"/>
  <c r="D289" i="8"/>
  <c r="F289" i="8" s="1"/>
  <c r="F290" i="8"/>
  <c r="F280" i="8"/>
  <c r="F163" i="8"/>
  <c r="J53" i="8"/>
  <c r="L53" i="8" s="1"/>
  <c r="L54" i="8"/>
  <c r="J232" i="8"/>
  <c r="L232" i="8" s="1"/>
  <c r="L233" i="8"/>
  <c r="J289" i="8"/>
  <c r="L289" i="8" s="1"/>
  <c r="L290" i="8"/>
  <c r="J308" i="8"/>
  <c r="L308" i="8" s="1"/>
  <c r="L309" i="8"/>
  <c r="G74" i="8"/>
  <c r="I74" i="8" s="1"/>
  <c r="I82" i="8"/>
  <c r="G308" i="8"/>
  <c r="I308" i="8" s="1"/>
  <c r="I309" i="8"/>
  <c r="G289" i="8"/>
  <c r="I289" i="8" s="1"/>
  <c r="I290" i="8"/>
  <c r="G232" i="8"/>
  <c r="I232" i="8" s="1"/>
  <c r="I258" i="8"/>
  <c r="G171" i="8"/>
  <c r="I171" i="8" s="1"/>
  <c r="I172" i="8"/>
  <c r="F308" i="8"/>
  <c r="F309" i="8"/>
  <c r="D268" i="8"/>
  <c r="J192" i="8"/>
  <c r="L192" i="8" s="1"/>
  <c r="J74" i="8"/>
  <c r="D232" i="8"/>
  <c r="D193" i="8"/>
  <c r="F193" i="8" s="1"/>
  <c r="D74" i="8"/>
  <c r="F74" i="8" s="1"/>
  <c r="D171" i="8"/>
  <c r="D53" i="8"/>
  <c r="F53" i="8" s="1"/>
  <c r="C53" i="8" s="1"/>
  <c r="C304" i="8" s="1"/>
  <c r="G52" i="8" l="1"/>
  <c r="I52" i="8" s="1"/>
  <c r="G192" i="8"/>
  <c r="I192" i="8" s="1"/>
  <c r="G304" i="8"/>
  <c r="I304" i="8" s="1"/>
  <c r="F171" i="8"/>
  <c r="F268" i="8"/>
  <c r="F232" i="8"/>
  <c r="J52" i="8"/>
  <c r="L52" i="8" s="1"/>
  <c r="L74" i="8"/>
  <c r="J51" i="8"/>
  <c r="L51" i="8" s="1"/>
  <c r="J304" i="8"/>
  <c r="L304" i="8" s="1"/>
  <c r="D52" i="8"/>
  <c r="F52" i="8" s="1"/>
  <c r="C52" i="8" s="1"/>
  <c r="D192" i="8"/>
  <c r="D304" i="8"/>
  <c r="F304" i="8" s="1"/>
  <c r="G51" i="8" l="1"/>
  <c r="F192" i="8"/>
  <c r="G306" i="8"/>
  <c r="I306" i="8" s="1"/>
  <c r="I51" i="8"/>
  <c r="G50" i="8"/>
  <c r="I50" i="8" s="1"/>
  <c r="J50" i="8"/>
  <c r="L50" i="8" s="1"/>
  <c r="D51" i="8"/>
  <c r="F51" i="8" s="1"/>
  <c r="C51" i="8" s="1"/>
  <c r="D306" i="8" l="1"/>
  <c r="D50" i="8"/>
  <c r="F50" i="8" s="1"/>
  <c r="C50" i="8" s="1"/>
  <c r="F306" i="8" l="1"/>
  <c r="C306" i="8" s="1"/>
</calcChain>
</file>

<file path=xl/sharedStrings.xml><?xml version="1.0" encoding="utf-8"?>
<sst xmlns="http://schemas.openxmlformats.org/spreadsheetml/2006/main" count="534" uniqueCount="340">
  <si>
    <t>Budžeta finansēta institūcija</t>
  </si>
  <si>
    <t>Reģistrācijas Nr.</t>
  </si>
  <si>
    <t>Adrese</t>
  </si>
  <si>
    <t>Funkcionālās klasifikācijas kods</t>
  </si>
  <si>
    <t>Programma</t>
  </si>
  <si>
    <t>Konta Nr.</t>
  </si>
  <si>
    <t>pamatbudžetam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</si>
  <si>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</si>
  <si>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</si>
  <si>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</si>
  <si>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</si>
  <si>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</si>
  <si>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</si>
  <si>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</si>
  <si>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</si>
  <si>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</si>
  <si>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</si>
  <si>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</si>
  <si>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</si>
  <si>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</si>
  <si>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</si>
  <si>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</si>
  <si>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</si>
  <si>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</si>
  <si>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</si>
  <si>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</si>
  <si>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</si>
  <si>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</si>
  <si>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</si>
  <si>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</si>
  <si>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</si>
  <si>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</si>
  <si>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</si>
  <si>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</si>
  <si>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</si>
  <si>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</si>
  <si>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</si>
  <si>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</si>
  <si>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</si>
  <si>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</si>
  <si>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</si>
  <si>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</si>
  <si>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</si>
  <si>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</si>
  <si>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</si>
  <si>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</si>
  <si>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</si>
  <si>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</si>
  <si>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</si>
  <si>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</si>
  <si>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</si>
  <si>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</si>
  <si>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</si>
  <si>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</si>
  <si>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</si>
  <si>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</si>
  <si>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</si>
  <si>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</si>
  <si>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</si>
  <si>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</si>
  <si>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</si>
  <si>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</si>
  <si>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Prēmijas, naudas balvas un materiālā stimulēšana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</si>
  <si>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</si>
  <si>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</si>
  <si>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</si>
  <si>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</si>
  <si>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</si>
  <si>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ienākuma nodokli, valsts sociālās apdrošināšanas obligātās iemaksas</t>
  </si>
  <si>
    <t>Mācību maksas kompensācija</t>
  </si>
  <si>
    <t>Darba devēja izdevumi veselības, dzīvības un nelaimes gadījumu apdrošināšanai</t>
  </si>
  <si>
    <t>Darba devēja sociālā rakstura pabalsti un kompensācijas, no kā neaprēķina ienākuma nodokli, un valsts sociālās apdrošināšanas obligātās iemaksas</t>
  </si>
  <si>
    <t>Preces un pakalpojumi</t>
  </si>
  <si>
    <t>Mācību, darba un dienesta komandējumi, dienesta, darba braucieni</t>
  </si>
  <si>
    <t>Iekšzemes mācību, darba un dienesta komandējumi, dienesta, darba braucieni</t>
  </si>
  <si>
    <t>Dienas nauda</t>
  </si>
  <si>
    <t>Pārējie komandējumu un dienesta, darba braucienu izdevumi</t>
  </si>
  <si>
    <t xml:space="preserve">Ārvalstu mācību, darba un dienesta komandējumi, dienesta,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</si>
  <si>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</si>
  <si>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</si>
  <si>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</si>
  <si>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</si>
  <si>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</si>
  <si>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</si>
  <si>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</si>
  <si>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</si>
  <si>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</si>
  <si>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</si>
  <si>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</si>
  <si>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</si>
  <si>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</si>
  <si>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</si>
  <si>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</si>
  <si>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</si>
  <si>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</si>
  <si>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</si>
  <si>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</si>
  <si>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 xml:space="preserve">Pārējie iestādes administratīvie izdevumi </t>
  </si>
  <si>
    <t>Remontdarbi un iestāžu uzturēšanas pakalpojumi (izņemot ēku, būvju un ceļu kapitālo remontu)</t>
  </si>
  <si>
    <t>Ēku, būvju un telpu kārtējais remonts</t>
  </si>
  <si>
    <t>Transportlīdzekļu uzturēšana un remonts</t>
  </si>
  <si>
    <t>Iekārtas, inventāra un aparatūras remonts, tehniskā apkalpošana</t>
  </si>
  <si>
    <t>Ēku, būvju un telpu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</si>
  <si>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</si>
  <si>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</si>
  <si>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</si>
  <si>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</si>
  <si>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</si>
  <si>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</si>
  <si>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</si>
  <si>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</si>
  <si>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</si>
  <si>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</si>
  <si>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</si>
  <si>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</si>
  <si>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</si>
  <si>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</si>
  <si>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</si>
  <si>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</si>
  <si>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</si>
  <si>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</si>
  <si>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</si>
  <si>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</si>
  <si>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</si>
  <si>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</si>
  <si>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</si>
  <si>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</si>
  <si>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</si>
  <si>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</si>
  <si>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</si>
  <si>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</si>
  <si>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</si>
  <si>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</si>
  <si>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</si>
  <si>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</si>
  <si>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</si>
  <si>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</si>
  <si>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</si>
  <si>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</si>
  <si>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</si>
  <si>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</si>
  <si>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</si>
  <si>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</si>
  <si>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</si>
  <si>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</si>
  <si>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</si>
  <si>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</si>
  <si>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</si>
  <si>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</si>
  <si>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</si>
  <si>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</si>
  <si>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</si>
  <si>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</si>
  <si>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</si>
  <si>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</si>
  <si>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</si>
  <si>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</si>
  <si>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</si>
  <si>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</si>
  <si>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</si>
  <si>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</si>
  <si>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</si>
  <si>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</si>
  <si>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</si>
  <si>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</si>
  <si>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</si>
  <si>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</si>
  <si>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</si>
  <si>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nodibinājumiem, izņemot lauksaimniecības ražošanu</t>
  </si>
  <si>
    <t>Valsts un pašvaldību budžeta dotācija komersantiem, biedrībām un nodibinājumiem un fiziskām personām</t>
  </si>
  <si>
    <t>Valsts un pašvaldību budžeta dotācija valsts un pašvaldību komersantiem</t>
  </si>
  <si>
    <t xml:space="preserve">Valsts un pašvaldību budžeta dotācija komersantiem </t>
  </si>
  <si>
    <t>Valsts un pašvaldību budžeta dotācija biedrībām un nodibinājumiem</t>
  </si>
  <si>
    <t>Subsīdijas un dotācijas komersantiem, biedrībām un nodibinājumiem Eiropas Savienības politiku instrumentu un pārējās ārvalstu finanšu palīdzības līdzfinansēto projektu un (vai)pasākumu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</si>
  <si>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</si>
  <si>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 Eiropas Savienības politiku instrumentu un pārējās ārvalstu finanšu palīdzības līdzfinansētajiem projektiem (pasākumiem)</t>
  </si>
  <si>
    <t>Atmaksa komersantiem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</si>
  <si>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</si>
  <si>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</si>
  <si>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</si>
  <si>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</si>
  <si>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</si>
  <si>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</si>
  <si>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procenta maksājumi</t>
  </si>
  <si>
    <t>Budžeta iestāžu līzinga procentu maksājumi</t>
  </si>
  <si>
    <t>Pārējie procentu maksājumi</t>
  </si>
  <si>
    <t>Budžeta iestāžu procentu maksājumi Valsts kasei</t>
  </si>
  <si>
    <t>Pašvaldības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</si>
  <si>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</si>
  <si>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</si>
  <si>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</si>
  <si>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</si>
  <si>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</si>
  <si>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</si>
  <si>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</si>
  <si>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</si>
  <si>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</si>
  <si>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</si>
  <si>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</si>
  <si>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</si>
  <si>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</si>
  <si>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</si>
  <si>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</si>
  <si>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</si>
  <si>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</si>
  <si>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</si>
  <si>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</si>
  <si>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</si>
  <si>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</si>
  <si>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</si>
  <si>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</si>
  <si>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</si>
  <si>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</si>
  <si>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</si>
  <si>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</si>
  <si>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</si>
  <si>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</si>
  <si>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</si>
  <si>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</si>
  <si>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</si>
  <si>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</si>
  <si>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</si>
  <si>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</si>
  <si>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</si>
  <si>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Izdevumi par kapitāla daļu pārdošanu un pārvērtēšanu, vērtspapīru tirdzniecību un pārvērtēšanu un kapitāla daļu iegādi</t>
  </si>
  <si>
    <t>Izdevumi par kapitāla daļu pārdošanu un vērtspapīra tirdzniecību</t>
  </si>
  <si>
    <t>Izdevumi par kapitāla daļu un vērtspapīru pārvērtēšanu un izdevumi par ieguldījumu radniecīgajās un asociētajās kapitālsabiedrībās pārvērtēšanu</t>
  </si>
  <si>
    <t>Izdevumi par kapitāla daļu un par ieguldījumu radniecīgajās un asociētajās kapitālsabiedrībās pārvērtēšanu</t>
  </si>
  <si>
    <t>Sociālie pabalsti</t>
  </si>
  <si>
    <t>Pensijas un sociālie pabalsti naudā</t>
  </si>
  <si>
    <t>Valsts sociālās apdrošināšanas pabalsti naudā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</si>
  <si>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</si>
  <si>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</si>
  <si>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</si>
  <si>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</si>
  <si>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</si>
  <si>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</si>
  <si>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</si>
  <si>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</si>
  <si>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</si>
  <si>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</si>
  <si>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</si>
  <si>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</si>
  <si>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</si>
  <si>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</si>
  <si>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</si>
  <si>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</si>
  <si>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</si>
  <si>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</si>
  <si>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</si>
  <si>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</si>
  <si>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</si>
  <si>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</si>
  <si>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</si>
  <si>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</si>
  <si>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</si>
  <si>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</si>
  <si>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</si>
  <si>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</si>
  <si>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</si>
  <si>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</si>
  <si>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</si>
  <si>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</si>
  <si>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</si>
  <si>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</si>
  <si>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</si>
  <si>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</si>
  <si>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</si>
  <si>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</si>
  <si>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</si>
  <si>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</si>
  <si>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</si>
  <si>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</si>
  <si>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</si>
  <si>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</si>
  <si>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Biedru naudas un dalības maksa starptautiskajās institūcijās</t>
  </si>
  <si>
    <t>Biedru naudas un dalības maksa Eiropas Savienības starptautiskajās institūcijās, izņemot kodā 7714 iekļaujamās izmaksas</t>
  </si>
  <si>
    <t>Biedru naudas un dalības maksa pārējās starptautiskajās institūcijās, izņemot kodā 7715 iekļaujamās iemaksas</t>
  </si>
  <si>
    <t>Pārējie pārskaitījumi ārvalstīm</t>
  </si>
  <si>
    <t>Dažādi izdevumi, kas  veidojas pēc uzkrāšanas principa un nav klasificēti iepriekš</t>
  </si>
  <si>
    <t>Zaudējumi no valūtas kursa svārstībām</t>
  </si>
  <si>
    <t>Izdevumi nedrošo debitoru parādu norakstīšanai un uzkrājumu veidošanai</t>
  </si>
  <si>
    <t>Pārējie iepriekš neuzskaitītie budžeta izdevumi, kas veidojas pēc uzkrāšanas principa un nav uzskaitīti citos koda 8000 apakškodos</t>
  </si>
  <si>
    <t>Kapitālo izdevumu transferti</t>
  </si>
  <si>
    <t>Pašvaldības kapitālo izdevumu transferti</t>
  </si>
  <si>
    <t>Pašvaldības kapitālo izdevumu transferti citām pašvaldībām</t>
  </si>
  <si>
    <t>Pašvaldības kapitālo izdevumu transferti starp pašvaldības budžeta veidiem</t>
  </si>
  <si>
    <t>Pašvaldību pamatbudžeta kapitālo izdevumu transferti uz pašvaldības speciālo budžetu</t>
  </si>
  <si>
    <t>Pašvaldību speciālā budžeta kapitālo izdevumu transferti uz pašvaldības pamatbudžetu</t>
  </si>
  <si>
    <t>Pašvaldību kapitālo izdevumu transferti padotības iestādēm</t>
  </si>
  <si>
    <t>Pašvaldību kapitālo izdevumu transferti uz valsts budžetu</t>
  </si>
  <si>
    <t>Pašvaldību kapitālo izdevumu transferti (izņemot atmaksas) uz valsts budžetu</t>
  </si>
  <si>
    <t>Pašvaldību atmaksa valsts budžetam par iepriekšējos gados saņemto, bet neizlietoto valsts budžeta kapitālo izdevumu transfertiem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</si>
  <si>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</t>
  </si>
  <si>
    <t>Pašvaldību kapitālo izdevumu transferti valsts budžeta daļēji finansētām atvasinātām publiskām personām un budžeta nefinansētajām iestādēm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</si>
  <si>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</si>
  <si>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</si>
  <si>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</si>
  <si>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</si>
  <si>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</si>
  <si>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</si>
  <si>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</si>
  <si>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</si>
  <si>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</si>
  <si>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</si>
  <si>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</si>
  <si>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</si>
  <si>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</si>
  <si>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</si>
  <si>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</si>
  <si>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</si>
  <si>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</si>
  <si>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</si>
  <si>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</si>
  <si>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</si>
  <si>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</si>
  <si>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</si>
  <si>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</si>
  <si>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Iestādes vadītājs</t>
  </si>
  <si>
    <t>atšifrējums</t>
  </si>
  <si>
    <t>Galvenais grāmatvedis</t>
  </si>
  <si>
    <t>Izdevumu tāme 2015.gadam</t>
  </si>
  <si>
    <t>Izsoles nodrošinājuma un citu maksājumu, kas saistīti ar dalību izsolēs, atmaksa</t>
  </si>
  <si>
    <t>Pašvaldības iestādes uzturēšanas izdevumu transferts uz pašvaldības pamatbudžetu</t>
  </si>
  <si>
    <t>Pašvaldības iestāžu saņemtie transferti no augstākas iestādes</t>
  </si>
  <si>
    <t>Atlikums perioda beigās bankā, t.sk</t>
  </si>
  <si>
    <t>kases apgrozības līdzekļi</t>
  </si>
  <si>
    <t>atgriežamie līdzekļi pašvaldības budžetam</t>
  </si>
  <si>
    <t>F22 01 00 00</t>
  </si>
  <si>
    <t>F22 01 00 20</t>
  </si>
  <si>
    <t>Finanšu līdzekļu nepieciešamības pamatojums, aprēķini, atšifrējumi, ekonomijas vai samazinājuma iemesli</t>
  </si>
  <si>
    <t>Pamatbudžets pirms priekšlikumiem</t>
  </si>
  <si>
    <t>Priekšlikumi izmaiņām pamatbudž. (+/-)</t>
  </si>
  <si>
    <t>Valsts budžeta transferti (mērķdotācijas) pirms priekšlikumiem</t>
  </si>
  <si>
    <t>Priekšlikumi izmaiņām valsts budž. transferti (mērķdotāc.) (+/-)</t>
  </si>
  <si>
    <t>Maksas pakalpojumi pirms priekšlikumiem</t>
  </si>
  <si>
    <t>Priekšlikumi izmaiņām maksas pakalp. (+/-)</t>
  </si>
  <si>
    <t>Ziedojumi, dāvinājumi pirms priekšlikumiem</t>
  </si>
  <si>
    <t>Priekšlikumi izmaiņām ziedoj., dāvināj. (+/-)</t>
  </si>
  <si>
    <t>IEŅĒMUMU UN IZDEVUMU TĀME _____.GADAM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</si>
</sst>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43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horizontal="centerContinuous"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7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2" xfId="1" applyNumberFormat="1" applyFont="1" applyFill="1" applyBorder="1" applyAlignment="1" applyProtection="1">
      <alignment horizontal="center" vertical="center"/>
    </xf>
    <xf numFmtId="1" fontId="7" fillId="0" borderId="23" xfId="1" applyNumberFormat="1" applyFont="1" applyFill="1" applyBorder="1" applyAlignment="1" applyProtection="1">
      <alignment horizontal="center" vertical="center"/>
    </xf>
    <xf numFmtId="1" fontId="7" fillId="0" borderId="24" xfId="1" applyNumberFormat="1" applyFont="1" applyFill="1" applyBorder="1" applyAlignment="1" applyProtection="1">
      <alignment horizontal="center" vertical="center"/>
    </xf>
    <xf numFmtId="1" fontId="7" fillId="0" borderId="25" xfId="1" applyNumberFormat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 wrapText="1"/>
    </xf>
    <xf numFmtId="0" fontId="5" fillId="0" borderId="26" xfId="1" applyFont="1" applyFill="1" applyBorder="1" applyAlignment="1" applyProtection="1">
      <alignment horizontal="left" vertical="center" wrapText="1"/>
    </xf>
    <xf numFmtId="3" fontId="5" fillId="0" borderId="27" xfId="1" applyNumberFormat="1" applyFont="1" applyFill="1" applyBorder="1" applyAlignment="1" applyProtection="1">
      <alignment horizontal="right" vertical="center"/>
    </xf>
    <xf numFmtId="3" fontId="5" fillId="0" borderId="28" xfId="1" applyNumberFormat="1" applyFont="1" applyFill="1" applyBorder="1" applyAlignment="1" applyProtection="1">
      <alignment horizontal="right" vertical="center"/>
    </xf>
    <xf numFmtId="3" fontId="5" fillId="0" borderId="29" xfId="1" applyNumberFormat="1" applyFont="1" applyFill="1" applyBorder="1" applyAlignment="1" applyProtection="1">
      <alignment horizontal="right" vertical="center"/>
    </xf>
    <xf numFmtId="0" fontId="2" fillId="0" borderId="22" xfId="1" applyFont="1" applyFill="1" applyBorder="1" applyAlignment="1" applyProtection="1">
      <alignment vertical="center" wrapText="1"/>
    </xf>
    <xf numFmtId="0" fontId="2" fillId="0" borderId="22" xfId="1" applyFont="1" applyFill="1" applyBorder="1" applyAlignment="1" applyProtection="1">
      <alignment horizontal="left" vertical="center" wrapText="1"/>
    </xf>
    <xf numFmtId="3" fontId="2" fillId="0" borderId="23" xfId="1" applyNumberFormat="1" applyFont="1" applyFill="1" applyBorder="1" applyAlignment="1" applyProtection="1">
      <alignment horizontal="right" vertical="center"/>
    </xf>
    <xf numFmtId="3" fontId="2" fillId="0" borderId="24" xfId="1" applyNumberFormat="1" applyFont="1" applyFill="1" applyBorder="1" applyAlignment="1" applyProtection="1">
      <alignment horizontal="right" vertical="center"/>
    </xf>
    <xf numFmtId="3" fontId="2" fillId="0" borderId="25" xfId="1" applyNumberFormat="1" applyFont="1" applyFill="1" applyBorder="1" applyAlignment="1" applyProtection="1">
      <alignment horizontal="right" vertical="center"/>
    </xf>
    <xf numFmtId="0" fontId="2" fillId="0" borderId="15" xfId="1" applyFont="1" applyFill="1" applyBorder="1" applyAlignment="1" applyProtection="1">
      <alignment vertical="center" wrapText="1"/>
    </xf>
    <xf numFmtId="0" fontId="2" fillId="0" borderId="15" xfId="1" applyFont="1" applyFill="1" applyBorder="1" applyAlignment="1" applyProtection="1">
      <alignment horizontal="right" vertical="center" wrapText="1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19" xfId="1" applyNumberFormat="1" applyFont="1" applyFill="1" applyBorder="1" applyAlignment="1" applyProtection="1">
      <alignment horizontal="right"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0" fontId="2" fillId="0" borderId="31" xfId="1" applyFont="1" applyFill="1" applyBorder="1" applyAlignment="1" applyProtection="1">
      <alignment vertical="center" wrapText="1"/>
    </xf>
    <xf numFmtId="0" fontId="2" fillId="0" borderId="31" xfId="1" applyFont="1" applyFill="1" applyBorder="1" applyAlignment="1" applyProtection="1">
      <alignment horizontal="right" vertical="center" wrapText="1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" xfId="1" applyNumberFormat="1" applyFont="1" applyFill="1" applyBorder="1" applyAlignment="1" applyProtection="1">
      <alignment horizontal="right" vertical="center"/>
      <protection locked="0"/>
    </xf>
    <xf numFmtId="3" fontId="2" fillId="0" borderId="33" xfId="1" applyNumberFormat="1" applyFont="1" applyFill="1" applyBorder="1" applyAlignment="1" applyProtection="1">
      <alignment horizontal="right" vertical="center"/>
      <protection locked="0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34" xfId="1" applyNumberFormat="1" applyFont="1" applyFill="1" applyBorder="1" applyAlignment="1" applyProtection="1">
      <alignment horizontal="center" vertical="center"/>
    </xf>
    <xf numFmtId="0" fontId="5" fillId="0" borderId="35" xfId="1" applyFont="1" applyFill="1" applyBorder="1" applyAlignment="1" applyProtection="1">
      <alignment horizontal="left"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horizontal="right" vertical="center"/>
      <protection locked="0"/>
    </xf>
    <xf numFmtId="3" fontId="2" fillId="0" borderId="36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horizontal="center" vertical="center"/>
    </xf>
    <xf numFmtId="3" fontId="2" fillId="0" borderId="36" xfId="1" applyNumberFormat="1" applyFont="1" applyFill="1" applyBorder="1" applyAlignment="1" applyProtection="1">
      <alignment horizontal="center" vertical="center"/>
      <protection locked="0"/>
    </xf>
    <xf numFmtId="3" fontId="2" fillId="0" borderId="36" xfId="1" applyNumberFormat="1" applyFont="1" applyFill="1" applyBorder="1" applyAlignment="1" applyProtection="1">
      <alignment vertical="center"/>
    </xf>
    <xf numFmtId="0" fontId="5" fillId="0" borderId="35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horizontal="center" vertical="center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30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left" vertical="center" wrapText="1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horizontal="center" vertical="center"/>
    </xf>
    <xf numFmtId="3" fontId="2" fillId="0" borderId="3" xfId="1" applyNumberFormat="1" applyFont="1" applyFill="1" applyBorder="1" applyAlignment="1" applyProtection="1">
      <alignment vertical="center"/>
      <protection locked="0"/>
    </xf>
    <xf numFmtId="3" fontId="2" fillId="0" borderId="33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vertical="center"/>
    </xf>
    <xf numFmtId="0" fontId="2" fillId="0" borderId="38" xfId="1" applyFont="1" applyFill="1" applyBorder="1" applyAlignment="1" applyProtection="1">
      <alignment horizontal="right" vertical="center" wrapText="1"/>
    </xf>
    <xf numFmtId="0" fontId="2" fillId="0" borderId="38" xfId="1" applyFont="1" applyFill="1" applyBorder="1" applyAlignment="1" applyProtection="1">
      <alignment horizontal="left" vertical="center" wrapText="1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  <protection locked="0"/>
    </xf>
    <xf numFmtId="3" fontId="2" fillId="0" borderId="14" xfId="1" applyNumberFormat="1" applyFont="1" applyFill="1" applyBorder="1" applyAlignment="1" applyProtection="1">
      <alignment horizontal="center"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horizontal="right" vertical="center"/>
    </xf>
    <xf numFmtId="3" fontId="2" fillId="0" borderId="36" xfId="1" applyNumberFormat="1" applyFont="1" applyFill="1" applyBorder="1" applyAlignment="1" applyProtection="1">
      <alignment horizontal="right" vertical="center"/>
    </xf>
    <xf numFmtId="0" fontId="5" fillId="0" borderId="39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left" vertical="center" wrapText="1"/>
    </xf>
    <xf numFmtId="3" fontId="2" fillId="0" borderId="40" xfId="1" applyNumberFormat="1" applyFont="1" applyFill="1" applyBorder="1" applyAlignment="1" applyProtection="1">
      <alignment horizontal="right" vertical="center"/>
    </xf>
    <xf numFmtId="3" fontId="2" fillId="0" borderId="41" xfId="1" applyNumberFormat="1" applyFont="1" applyFill="1" applyBorder="1" applyAlignment="1" applyProtection="1">
      <alignment horizontal="center" vertical="center"/>
    </xf>
    <xf numFmtId="0" fontId="5" fillId="0" borderId="43" xfId="1" applyFont="1" applyFill="1" applyBorder="1" applyAlignment="1" applyProtection="1">
      <alignment horizontal="center" vertical="center" wrapText="1"/>
    </xf>
    <xf numFmtId="0" fontId="5" fillId="0" borderId="43" xfId="1" applyFont="1" applyFill="1" applyBorder="1" applyAlignment="1" applyProtection="1">
      <alignment horizontal="left" vertical="center" wrapText="1"/>
    </xf>
    <xf numFmtId="0" fontId="2" fillId="0" borderId="45" xfId="1" applyFont="1" applyFill="1" applyBorder="1" applyAlignment="1" applyProtection="1">
      <alignment horizontal="right" vertical="center" wrapText="1"/>
    </xf>
    <xf numFmtId="0" fontId="2" fillId="0" borderId="45" xfId="1" applyFont="1" applyFill="1" applyBorder="1" applyAlignment="1" applyProtection="1">
      <alignment horizontal="left" vertical="center" wrapText="1"/>
    </xf>
    <xf numFmtId="3" fontId="2" fillId="0" borderId="46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horizontal="center" vertical="center"/>
    </xf>
    <xf numFmtId="3" fontId="2" fillId="0" borderId="48" xfId="1" applyNumberFormat="1" applyFont="1" applyFill="1" applyBorder="1" applyAlignment="1" applyProtection="1">
      <alignment horizontal="right" vertical="center"/>
      <protection locked="0"/>
    </xf>
    <xf numFmtId="3" fontId="2" fillId="0" borderId="49" xfId="1" applyNumberFormat="1" applyFont="1" applyFill="1" applyBorder="1" applyAlignment="1" applyProtection="1">
      <alignment horizontal="right" vertical="center"/>
    </xf>
    <xf numFmtId="0" fontId="2" fillId="0" borderId="45" xfId="1" applyFont="1" applyFill="1" applyBorder="1" applyAlignment="1" applyProtection="1">
      <alignment vertical="center" wrapText="1"/>
    </xf>
    <xf numFmtId="3" fontId="2" fillId="0" borderId="49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horizontal="right" vertical="center"/>
      <protection locked="0"/>
    </xf>
    <xf numFmtId="0" fontId="5" fillId="0" borderId="15" xfId="1" applyFont="1" applyBorder="1" applyAlignment="1" applyProtection="1">
      <alignment vertical="center" wrapText="1"/>
    </xf>
    <xf numFmtId="0" fontId="5" fillId="0" borderId="15" xfId="1" applyFont="1" applyBorder="1" applyAlignment="1" applyProtection="1">
      <alignment horizontal="left" vertical="center" wrapText="1"/>
    </xf>
    <xf numFmtId="3" fontId="5" fillId="0" borderId="1" xfId="1" applyNumberFormat="1" applyFont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/>
    </xf>
    <xf numFmtId="3" fontId="5" fillId="0" borderId="27" xfId="1" applyNumberFormat="1" applyFont="1" applyFill="1" applyBorder="1" applyAlignment="1" applyProtection="1">
      <alignment vertical="center"/>
    </xf>
    <xf numFmtId="3" fontId="5" fillId="0" borderId="28" xfId="1" applyNumberFormat="1" applyFont="1" applyFill="1" applyBorder="1" applyAlignment="1" applyProtection="1">
      <alignment vertical="center"/>
    </xf>
    <xf numFmtId="3" fontId="5" fillId="0" borderId="29" xfId="1" applyNumberFormat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vertical="center" wrapText="1"/>
    </xf>
    <xf numFmtId="3" fontId="5" fillId="0" borderId="51" xfId="1" applyNumberFormat="1" applyFont="1" applyFill="1" applyBorder="1" applyAlignment="1" applyProtection="1">
      <alignment vertical="center"/>
    </xf>
    <xf numFmtId="3" fontId="5" fillId="0" borderId="52" xfId="1" applyNumberFormat="1" applyFont="1" applyFill="1" applyBorder="1" applyAlignment="1" applyProtection="1">
      <alignment vertical="center"/>
    </xf>
    <xf numFmtId="3" fontId="5" fillId="0" borderId="53" xfId="1" applyNumberFormat="1" applyFont="1" applyFill="1" applyBorder="1" applyAlignment="1" applyProtection="1">
      <alignment vertical="center"/>
    </xf>
    <xf numFmtId="0" fontId="5" fillId="0" borderId="15" xfId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vertical="center"/>
    </xf>
    <xf numFmtId="3" fontId="5" fillId="0" borderId="19" xfId="1" applyNumberFormat="1" applyFont="1" applyFill="1" applyBorder="1" applyAlignment="1" applyProtection="1">
      <alignment vertical="center"/>
    </xf>
    <xf numFmtId="3" fontId="5" fillId="0" borderId="17" xfId="1" applyNumberFormat="1" applyFont="1" applyFill="1" applyBorder="1" applyAlignment="1" applyProtection="1">
      <alignment vertical="center"/>
    </xf>
    <xf numFmtId="0" fontId="5" fillId="3" borderId="39" xfId="1" applyFont="1" applyFill="1" applyBorder="1" applyAlignment="1" applyProtection="1">
      <alignment horizontal="left" vertical="center" wrapText="1"/>
    </xf>
    <xf numFmtId="3" fontId="5" fillId="3" borderId="54" xfId="1" applyNumberFormat="1" applyFont="1" applyFill="1" applyBorder="1" applyAlignment="1" applyProtection="1">
      <alignment vertical="center"/>
    </xf>
    <xf numFmtId="3" fontId="5" fillId="3" borderId="40" xfId="1" applyNumberFormat="1" applyFont="1" applyFill="1" applyBorder="1" applyAlignment="1" applyProtection="1">
      <alignment vertical="center"/>
    </xf>
    <xf numFmtId="3" fontId="5" fillId="3" borderId="55" xfId="1" applyNumberFormat="1" applyFont="1" applyFill="1" applyBorder="1" applyAlignment="1" applyProtection="1">
      <alignment vertical="center"/>
    </xf>
    <xf numFmtId="0" fontId="2" fillId="0" borderId="35" xfId="1" applyFont="1" applyFill="1" applyBorder="1" applyAlignment="1" applyProtection="1">
      <alignment horizontal="left" vertical="center" wrapText="1"/>
    </xf>
    <xf numFmtId="3" fontId="2" fillId="0" borderId="56" xfId="1" applyNumberFormat="1" applyFont="1" applyFill="1" applyBorder="1" applyAlignment="1" applyProtection="1">
      <alignment vertical="center"/>
    </xf>
    <xf numFmtId="0" fontId="2" fillId="0" borderId="45" xfId="1" applyFont="1" applyFill="1" applyBorder="1" applyAlignment="1" applyProtection="1">
      <alignment horizontal="center" vertical="center" wrapText="1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33" xfId="1" applyNumberFormat="1" applyFont="1" applyFill="1" applyBorder="1" applyAlignment="1" applyProtection="1">
      <alignment vertical="center"/>
      <protection locked="0"/>
    </xf>
    <xf numFmtId="0" fontId="2" fillId="0" borderId="31" xfId="1" applyFont="1" applyFill="1" applyBorder="1" applyAlignment="1" applyProtection="1">
      <alignment horizontal="center" vertical="center" wrapText="1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  <protection locked="0"/>
    </xf>
    <xf numFmtId="3" fontId="2" fillId="0" borderId="48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 wrapText="1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39" xfId="1" applyFont="1" applyFill="1" applyBorder="1" applyAlignment="1" applyProtection="1">
      <alignment horizontal="left" vertical="center" wrapText="1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57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0" fontId="2" fillId="0" borderId="58" xfId="1" applyFont="1" applyFill="1" applyBorder="1" applyAlignment="1" applyProtection="1">
      <alignment horizontal="right" vertical="center" wrapText="1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3" fontId="2" fillId="0" borderId="59" xfId="1" applyNumberFormat="1" applyFont="1" applyFill="1" applyBorder="1" applyAlignment="1" applyProtection="1">
      <alignment vertical="center"/>
      <protection locked="0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vertical="center"/>
    </xf>
    <xf numFmtId="1" fontId="5" fillId="3" borderId="39" xfId="1" applyNumberFormat="1" applyFont="1" applyFill="1" applyBorder="1" applyAlignment="1" applyProtection="1">
      <alignment horizontal="left" vertical="center" wrapText="1"/>
    </xf>
    <xf numFmtId="1" fontId="5" fillId="0" borderId="35" xfId="1" applyNumberFormat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vertical="center"/>
    </xf>
    <xf numFmtId="0" fontId="2" fillId="0" borderId="43" xfId="1" applyFont="1" applyFill="1" applyBorder="1" applyAlignment="1" applyProtection="1">
      <alignment horizontal="left" vertical="center" wrapText="1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60" xfId="1" applyNumberFormat="1" applyFont="1" applyFill="1" applyBorder="1" applyAlignment="1" applyProtection="1">
      <alignment vertical="center"/>
    </xf>
    <xf numFmtId="3" fontId="5" fillId="3" borderId="61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59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  <protection locked="0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0" fontId="2" fillId="0" borderId="58" xfId="1" applyFont="1" applyFill="1" applyBorder="1" applyAlignment="1" applyProtection="1">
      <alignment horizontal="center" vertical="center" wrapText="1"/>
    </xf>
    <xf numFmtId="0" fontId="2" fillId="0" borderId="58" xfId="1" applyFont="1" applyFill="1" applyBorder="1" applyAlignment="1" applyProtection="1">
      <alignment horizontal="left" vertical="center" wrapText="1"/>
    </xf>
    <xf numFmtId="0" fontId="2" fillId="0" borderId="31" xfId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5" fillId="3" borderId="35" xfId="1" applyFont="1" applyFill="1" applyBorder="1" applyAlignment="1" applyProtection="1">
      <alignment horizontal="left" vertical="center" wrapText="1"/>
    </xf>
    <xf numFmtId="3" fontId="5" fillId="3" borderId="36" xfId="1" applyNumberFormat="1" applyFont="1" applyFill="1" applyBorder="1" applyAlignment="1" applyProtection="1">
      <alignment vertical="center"/>
    </xf>
    <xf numFmtId="3" fontId="5" fillId="3" borderId="7" xfId="1" applyNumberFormat="1" applyFont="1" applyFill="1" applyBorder="1" applyAlignment="1" applyProtection="1">
      <alignment vertical="center"/>
    </xf>
    <xf numFmtId="0" fontId="5" fillId="0" borderId="35" xfId="1" applyFont="1" applyFill="1" applyBorder="1" applyAlignment="1" applyProtection="1">
      <alignment horizontal="left" vertical="top" wrapText="1"/>
    </xf>
    <xf numFmtId="0" fontId="2" fillId="0" borderId="15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vertical="center"/>
    </xf>
    <xf numFmtId="0" fontId="2" fillId="0" borderId="31" xfId="1" applyFont="1" applyFill="1" applyBorder="1" applyAlignment="1" applyProtection="1">
      <alignment horizontal="center" vertical="top" wrapText="1"/>
    </xf>
    <xf numFmtId="0" fontId="2" fillId="0" borderId="31" xfId="1" applyFont="1" applyFill="1" applyBorder="1" applyAlignment="1" applyProtection="1">
      <alignment horizontal="right" vertical="top" wrapText="1"/>
    </xf>
    <xf numFmtId="0" fontId="2" fillId="0" borderId="58" xfId="1" applyFont="1" applyFill="1" applyBorder="1" applyAlignment="1" applyProtection="1">
      <alignment horizontal="center" vertical="top" wrapText="1"/>
    </xf>
    <xf numFmtId="0" fontId="5" fillId="0" borderId="43" xfId="1" applyFont="1" applyFill="1" applyBorder="1" applyAlignment="1" applyProtection="1">
      <alignment horizontal="left" vertical="top" wrapText="1"/>
    </xf>
    <xf numFmtId="0" fontId="2" fillId="0" borderId="45" xfId="1" applyFont="1" applyFill="1" applyBorder="1" applyAlignment="1" applyProtection="1">
      <alignment horizontal="center" vertical="top" wrapText="1"/>
    </xf>
    <xf numFmtId="0" fontId="2" fillId="0" borderId="58" xfId="1" applyFont="1" applyFill="1" applyBorder="1" applyAlignment="1" applyProtection="1">
      <alignment horizontal="right" vertical="top" wrapText="1"/>
    </xf>
    <xf numFmtId="3" fontId="2" fillId="0" borderId="68" xfId="1" applyNumberFormat="1" applyFont="1" applyFill="1" applyBorder="1" applyAlignment="1" applyProtection="1">
      <alignment vertical="center"/>
      <protection locked="0"/>
    </xf>
    <xf numFmtId="0" fontId="2" fillId="0" borderId="43" xfId="1" applyFont="1" applyFill="1" applyBorder="1" applyAlignment="1" applyProtection="1">
      <alignment horizontal="center" vertical="top" wrapText="1"/>
    </xf>
    <xf numFmtId="0" fontId="2" fillId="0" borderId="43" xfId="1" applyFont="1" applyBorder="1" applyProtection="1"/>
    <xf numFmtId="3" fontId="2" fillId="0" borderId="10" xfId="1" applyNumberFormat="1" applyFont="1" applyFill="1" applyBorder="1" applyAlignment="1" applyProtection="1">
      <alignment vertical="center"/>
      <protection locked="0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0" fontId="5" fillId="4" borderId="39" xfId="1" applyFont="1" applyFill="1" applyBorder="1" applyAlignment="1" applyProtection="1">
      <alignment horizontal="left" vertical="top" wrapText="1"/>
    </xf>
    <xf numFmtId="0" fontId="5" fillId="4" borderId="39" xfId="1" applyFont="1" applyFill="1" applyBorder="1" applyAlignment="1" applyProtection="1">
      <alignment horizontal="left" vertical="center" wrapText="1"/>
    </xf>
    <xf numFmtId="3" fontId="5" fillId="4" borderId="69" xfId="1" applyNumberFormat="1" applyFont="1" applyFill="1" applyBorder="1" applyAlignment="1" applyProtection="1">
      <alignment vertical="center"/>
    </xf>
    <xf numFmtId="3" fontId="5" fillId="4" borderId="40" xfId="1" applyNumberFormat="1" applyFont="1" applyFill="1" applyBorder="1" applyAlignment="1" applyProtection="1">
      <alignment vertical="center"/>
    </xf>
    <xf numFmtId="0" fontId="2" fillId="0" borderId="45" xfId="1" applyFont="1" applyFill="1" applyBorder="1" applyAlignment="1" applyProtection="1">
      <alignment horizontal="left" vertical="top" wrapText="1"/>
    </xf>
    <xf numFmtId="0" fontId="2" fillId="0" borderId="31" xfId="1" applyFont="1" applyFill="1" applyBorder="1" applyAlignment="1" applyProtection="1">
      <alignment horizontal="left" vertical="top" wrapText="1"/>
    </xf>
    <xf numFmtId="0" fontId="2" fillId="0" borderId="58" xfId="1" applyFont="1" applyFill="1" applyBorder="1" applyAlignment="1" applyProtection="1">
      <alignment horizontal="left" vertical="top" wrapText="1"/>
    </xf>
    <xf numFmtId="3" fontId="5" fillId="4" borderId="61" xfId="1" applyNumberFormat="1" applyFont="1" applyFill="1" applyBorder="1" applyAlignment="1" applyProtection="1">
      <alignment vertical="center"/>
    </xf>
    <xf numFmtId="3" fontId="5" fillId="4" borderId="54" xfId="1" applyNumberFormat="1" applyFont="1" applyFill="1" applyBorder="1" applyAlignment="1" applyProtection="1">
      <alignment vertical="center"/>
    </xf>
    <xf numFmtId="0" fontId="2" fillId="0" borderId="39" xfId="1" applyFont="1" applyFill="1" applyBorder="1" applyAlignment="1" applyProtection="1">
      <alignment horizontal="left" vertical="top" wrapText="1"/>
    </xf>
    <xf numFmtId="0" fontId="2" fillId="0" borderId="35" xfId="1" applyFont="1" applyFill="1" applyBorder="1" applyAlignment="1" applyProtection="1">
      <alignment horizontal="right" vertical="center" wrapText="1"/>
    </xf>
    <xf numFmtId="0" fontId="2" fillId="0" borderId="39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vertical="center"/>
    </xf>
    <xf numFmtId="3" fontId="2" fillId="0" borderId="71" xfId="1" applyNumberFormat="1" applyFont="1" applyFill="1" applyBorder="1" applyAlignment="1" applyProtection="1">
      <alignment vertical="center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vertical="center"/>
    </xf>
    <xf numFmtId="3" fontId="5" fillId="0" borderId="61" xfId="1" applyNumberFormat="1" applyFont="1" applyFill="1" applyBorder="1" applyAlignment="1" applyProtection="1">
      <alignment vertical="center"/>
    </xf>
    <xf numFmtId="3" fontId="5" fillId="0" borderId="40" xfId="1" applyNumberFormat="1" applyFont="1" applyFill="1" applyBorder="1" applyAlignment="1" applyProtection="1">
      <alignment vertical="center"/>
    </xf>
    <xf numFmtId="3" fontId="5" fillId="0" borderId="71" xfId="1" applyNumberFormat="1" applyFont="1" applyFill="1" applyBorder="1" applyAlignment="1" applyProtection="1">
      <alignment vertical="center"/>
    </xf>
    <xf numFmtId="0" fontId="2" fillId="0" borderId="39" xfId="1" applyFont="1" applyFill="1" applyBorder="1" applyAlignment="1" applyProtection="1">
      <alignment horizontal="left" vertical="center"/>
    </xf>
    <xf numFmtId="3" fontId="5" fillId="0" borderId="73" xfId="1" applyNumberFormat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vertical="center"/>
    </xf>
    <xf numFmtId="3" fontId="5" fillId="0" borderId="55" xfId="1" applyNumberFormat="1" applyFont="1" applyFill="1" applyBorder="1" applyAlignment="1" applyProtection="1">
      <alignment vertical="center"/>
    </xf>
    <xf numFmtId="0" fontId="5" fillId="0" borderId="39" xfId="1" applyFont="1" applyFill="1" applyBorder="1" applyAlignment="1" applyProtection="1">
      <alignment vertical="center"/>
    </xf>
    <xf numFmtId="0" fontId="2" fillId="0" borderId="45" xfId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58" xfId="1" applyFont="1" applyFill="1" applyBorder="1" applyAlignment="1" applyProtection="1">
      <alignment vertical="center"/>
    </xf>
    <xf numFmtId="0" fontId="2" fillId="0" borderId="58" xfId="1" applyFont="1" applyFill="1" applyBorder="1" applyAlignment="1" applyProtection="1">
      <alignment vertical="center" wrapText="1"/>
    </xf>
    <xf numFmtId="3" fontId="5" fillId="0" borderId="54" xfId="1" applyNumberFormat="1" applyFont="1" applyFill="1" applyBorder="1" applyAlignment="1" applyProtection="1">
      <alignment vertical="center"/>
    </xf>
    <xf numFmtId="3" fontId="5" fillId="0" borderId="40" xfId="1" applyNumberFormat="1" applyFont="1" applyFill="1" applyBorder="1" applyAlignment="1" applyProtection="1">
      <alignment vertical="center"/>
      <protection locked="0"/>
    </xf>
    <xf numFmtId="3" fontId="5" fillId="0" borderId="55" xfId="1" applyNumberFormat="1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vertical="center"/>
    </xf>
    <xf numFmtId="3" fontId="5" fillId="0" borderId="8" xfId="1" applyNumberFormat="1" applyFont="1" applyFill="1" applyBorder="1" applyAlignment="1" applyProtection="1">
      <alignment vertical="center"/>
    </xf>
    <xf numFmtId="3" fontId="5" fillId="0" borderId="36" xfId="1" applyNumberFormat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 wrapText="1"/>
    </xf>
    <xf numFmtId="3" fontId="5" fillId="0" borderId="7" xfId="1" applyNumberFormat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2" borderId="74" xfId="1" applyFont="1" applyFill="1" applyBorder="1" applyAlignment="1" applyProtection="1">
      <alignment vertical="center"/>
    </xf>
    <xf numFmtId="0" fontId="2" fillId="2" borderId="75" xfId="1" applyFont="1" applyFill="1" applyBorder="1" applyAlignment="1" applyProtection="1">
      <alignment vertical="center"/>
    </xf>
    <xf numFmtId="0" fontId="2" fillId="2" borderId="76" xfId="1" applyFont="1" applyFill="1" applyBorder="1" applyAlignment="1" applyProtection="1">
      <alignment vertical="center"/>
    </xf>
    <xf numFmtId="0" fontId="2" fillId="2" borderId="77" xfId="1" applyFont="1" applyFill="1" applyBorder="1" applyAlignment="1" applyProtection="1">
      <alignment vertical="center"/>
    </xf>
    <xf numFmtId="0" fontId="2" fillId="2" borderId="79" xfId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horizontal="left" vertical="center" wrapText="1"/>
    </xf>
    <xf numFmtId="0" fontId="2" fillId="0" borderId="15" xfId="1" applyFont="1" applyFill="1" applyBorder="1" applyAlignment="1" applyProtection="1">
      <alignment horizontal="right" vertical="top" wrapText="1"/>
    </xf>
    <xf numFmtId="0" fontId="2" fillId="2" borderId="1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17" xfId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3" fontId="5" fillId="0" borderId="36" xfId="1" applyNumberFormat="1" applyFont="1" applyFill="1" applyBorder="1" applyAlignment="1" applyProtection="1">
      <alignment vertical="center"/>
      <protection locked="0"/>
    </xf>
    <xf numFmtId="3" fontId="2" fillId="0" borderId="12" xfId="1" applyNumberFormat="1" applyFont="1" applyFill="1" applyBorder="1" applyAlignment="1" applyProtection="1">
      <alignment horizontal="right" vertical="center"/>
    </xf>
    <xf numFmtId="3" fontId="2" fillId="0" borderId="77" xfId="1" applyNumberFormat="1" applyFont="1" applyFill="1" applyBorder="1" applyAlignment="1" applyProtection="1">
      <alignment vertical="center"/>
    </xf>
    <xf numFmtId="1" fontId="7" fillId="0" borderId="82" xfId="1" applyNumberFormat="1" applyFont="1" applyFill="1" applyBorder="1" applyAlignment="1" applyProtection="1">
      <alignment horizontal="center" vertical="center"/>
    </xf>
    <xf numFmtId="3" fontId="5" fillId="0" borderId="84" xfId="1" applyNumberFormat="1" applyFont="1" applyFill="1" applyBorder="1" applyAlignment="1" applyProtection="1">
      <alignment horizontal="right" vertical="center"/>
    </xf>
    <xf numFmtId="3" fontId="2" fillId="0" borderId="82" xfId="1" applyNumberFormat="1" applyFont="1" applyFill="1" applyBorder="1" applyAlignment="1" applyProtection="1">
      <alignment horizontal="right" vertical="center"/>
    </xf>
    <xf numFmtId="3" fontId="2" fillId="0" borderId="83" xfId="1" applyNumberFormat="1" applyFont="1" applyFill="1" applyBorder="1" applyAlignment="1" applyProtection="1">
      <alignment horizontal="right" vertical="center"/>
      <protection locked="0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81" xfId="1" applyNumberFormat="1" applyFont="1" applyFill="1" applyBorder="1" applyAlignment="1" applyProtection="1">
      <alignment vertical="center"/>
      <protection locked="0"/>
    </xf>
    <xf numFmtId="3" fontId="2" fillId="0" borderId="56" xfId="1" applyNumberFormat="1" applyFont="1" applyFill="1" applyBorder="1" applyAlignment="1" applyProtection="1">
      <alignment horizontal="center" vertical="center"/>
    </xf>
    <xf numFmtId="3" fontId="2" fillId="0" borderId="83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85" xfId="1" applyNumberFormat="1" applyFont="1" applyFill="1" applyBorder="1" applyAlignment="1" applyProtection="1">
      <alignment horizontal="center" vertical="center"/>
    </xf>
    <xf numFmtId="3" fontId="2" fillId="0" borderId="86" xfId="1" applyNumberFormat="1" applyFont="1" applyFill="1" applyBorder="1" applyAlignment="1" applyProtection="1">
      <alignment horizontal="right" vertical="center"/>
    </xf>
    <xf numFmtId="3" fontId="2" fillId="0" borderId="87" xfId="1" applyNumberFormat="1" applyFont="1" applyFill="1" applyBorder="1" applyAlignment="1" applyProtection="1">
      <alignment horizontal="center" vertical="center"/>
    </xf>
    <xf numFmtId="3" fontId="2" fillId="0" borderId="88" xfId="1" applyNumberFormat="1" applyFont="1" applyFill="1" applyBorder="1" applyAlignment="1" applyProtection="1">
      <alignment horizontal="center" vertical="center"/>
    </xf>
    <xf numFmtId="3" fontId="5" fillId="0" borderId="84" xfId="1" applyNumberFormat="1" applyFont="1" applyFill="1" applyBorder="1" applyAlignment="1" applyProtection="1">
      <alignment vertical="center"/>
    </xf>
    <xf numFmtId="3" fontId="5" fillId="0" borderId="89" xfId="1" applyNumberFormat="1" applyFont="1" applyFill="1" applyBorder="1" applyAlignment="1" applyProtection="1">
      <alignment vertical="center"/>
    </xf>
    <xf numFmtId="3" fontId="5" fillId="0" borderId="83" xfId="1" applyNumberFormat="1" applyFont="1" applyFill="1" applyBorder="1" applyAlignment="1" applyProtection="1">
      <alignment vertical="center"/>
    </xf>
    <xf numFmtId="3" fontId="5" fillId="3" borderId="86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vertical="center"/>
      <protection locked="0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3" fontId="2" fillId="0" borderId="88" xfId="1" applyNumberFormat="1" applyFont="1" applyFill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56" xfId="1" applyNumberFormat="1" applyFont="1" applyFill="1" applyBorder="1" applyAlignment="1" applyProtection="1">
      <alignment vertical="center"/>
      <protection locked="0"/>
    </xf>
    <xf numFmtId="3" fontId="2" fillId="0" borderId="80" xfId="1" applyNumberFormat="1" applyFont="1" applyFill="1" applyBorder="1" applyAlignment="1" applyProtection="1">
      <alignment vertical="center"/>
      <protection locked="0"/>
    </xf>
    <xf numFmtId="3" fontId="2" fillId="0" borderId="86" xfId="1" applyNumberFormat="1" applyFont="1" applyFill="1" applyBorder="1" applyAlignment="1" applyProtection="1">
      <alignment vertical="center"/>
    </xf>
    <xf numFmtId="3" fontId="2" fillId="0" borderId="87" xfId="1" applyNumberFormat="1" applyFont="1" applyFill="1" applyBorder="1" applyAlignment="1" applyProtection="1">
      <alignment vertical="center"/>
    </xf>
    <xf numFmtId="3" fontId="5" fillId="3" borderId="56" xfId="1" applyNumberFormat="1" applyFont="1" applyFill="1" applyBorder="1" applyAlignment="1" applyProtection="1">
      <alignment vertical="center"/>
    </xf>
    <xf numFmtId="3" fontId="2" fillId="0" borderId="87" xfId="1" applyNumberFormat="1" applyFont="1" applyFill="1" applyBorder="1" applyAlignment="1" applyProtection="1">
      <alignment vertical="center"/>
      <protection locked="0"/>
    </xf>
    <xf numFmtId="3" fontId="5" fillId="4" borderId="86" xfId="1" applyNumberFormat="1" applyFont="1" applyFill="1" applyBorder="1" applyAlignment="1" applyProtection="1">
      <alignment vertical="center"/>
    </xf>
    <xf numFmtId="3" fontId="5" fillId="0" borderId="86" xfId="1" applyNumberFormat="1" applyFont="1" applyFill="1" applyBorder="1" applyAlignment="1" applyProtection="1">
      <alignment vertical="center"/>
    </xf>
    <xf numFmtId="3" fontId="2" fillId="0" borderId="85" xfId="1" applyNumberFormat="1" applyFont="1" applyFill="1" applyBorder="1" applyAlignment="1" applyProtection="1">
      <alignment vertical="center"/>
      <protection locked="0"/>
    </xf>
    <xf numFmtId="3" fontId="5" fillId="0" borderId="86" xfId="1" applyNumberFormat="1" applyFont="1" applyFill="1" applyBorder="1" applyAlignment="1" applyProtection="1">
      <alignment vertical="center"/>
      <protection locked="0"/>
    </xf>
    <xf numFmtId="1" fontId="7" fillId="0" borderId="91" xfId="1" applyNumberFormat="1" applyFont="1" applyFill="1" applyBorder="1" applyAlignment="1" applyProtection="1">
      <alignment horizontal="center" vertical="center"/>
    </xf>
    <xf numFmtId="1" fontId="7" fillId="0" borderId="92" xfId="1" applyNumberFormat="1" applyFont="1" applyFill="1" applyBorder="1" applyAlignment="1" applyProtection="1">
      <alignment horizontal="center" vertical="center"/>
    </xf>
    <xf numFmtId="3" fontId="5" fillId="0" borderId="94" xfId="1" applyNumberFormat="1" applyFont="1" applyFill="1" applyBorder="1" applyAlignment="1" applyProtection="1">
      <alignment horizontal="right" vertical="center"/>
    </xf>
    <xf numFmtId="3" fontId="5" fillId="0" borderId="95" xfId="1" applyNumberFormat="1" applyFont="1" applyFill="1" applyBorder="1" applyAlignment="1" applyProtection="1">
      <alignment horizontal="right" vertical="center"/>
    </xf>
    <xf numFmtId="3" fontId="2" fillId="0" borderId="91" xfId="1" applyNumberFormat="1" applyFont="1" applyFill="1" applyBorder="1" applyAlignment="1" applyProtection="1">
      <alignment horizontal="right" vertical="center"/>
    </xf>
    <xf numFmtId="3" fontId="2" fillId="0" borderId="92" xfId="1" applyNumberFormat="1" applyFont="1" applyFill="1" applyBorder="1" applyAlignment="1" applyProtection="1">
      <alignment horizontal="right" vertical="center"/>
    </xf>
    <xf numFmtId="3" fontId="2" fillId="0" borderId="93" xfId="1" applyNumberFormat="1" applyFont="1" applyFill="1" applyBorder="1" applyAlignment="1" applyProtection="1">
      <alignment horizontal="right" vertical="center"/>
      <protection locked="0"/>
    </xf>
    <xf numFmtId="3" fontId="2" fillId="0" borderId="67" xfId="1" applyNumberFormat="1" applyFont="1" applyFill="1" applyBorder="1" applyAlignment="1" applyProtection="1">
      <alignment horizontal="right" vertical="center"/>
      <protection locked="0"/>
    </xf>
    <xf numFmtId="3" fontId="2" fillId="0" borderId="96" xfId="1" applyNumberFormat="1" applyFont="1" applyFill="1" applyBorder="1" applyAlignment="1" applyProtection="1">
      <alignment horizontal="right" vertical="center"/>
      <protection locked="0"/>
    </xf>
    <xf numFmtId="3" fontId="2" fillId="0" borderId="65" xfId="1" applyNumberFormat="1" applyFont="1" applyFill="1" applyBorder="1" applyAlignment="1" applyProtection="1">
      <alignment horizontal="right" vertical="center"/>
      <protection locked="0"/>
    </xf>
    <xf numFmtId="3" fontId="2" fillId="0" borderId="97" xfId="1" applyNumberFormat="1" applyFont="1" applyFill="1" applyBorder="1" applyAlignment="1" applyProtection="1">
      <alignment vertical="center"/>
      <protection locked="0"/>
    </xf>
    <xf numFmtId="3" fontId="2" fillId="0" borderId="98" xfId="1" applyNumberFormat="1" applyFont="1" applyFill="1" applyBorder="1" applyAlignment="1" applyProtection="1">
      <alignment vertical="center"/>
      <protection locked="0"/>
    </xf>
    <xf numFmtId="3" fontId="2" fillId="0" borderId="44" xfId="1" applyNumberFormat="1" applyFont="1" applyFill="1" applyBorder="1" applyAlignment="1" applyProtection="1">
      <alignment horizontal="center" vertical="center"/>
      <protection locked="0"/>
    </xf>
    <xf numFmtId="3" fontId="2" fillId="0" borderId="44" xfId="1" applyNumberFormat="1" applyFont="1" applyFill="1" applyBorder="1" applyAlignment="1" applyProtection="1">
      <alignment horizontal="center" vertical="center"/>
    </xf>
    <xf numFmtId="3" fontId="2" fillId="0" borderId="99" xfId="1" applyNumberFormat="1" applyFont="1" applyFill="1" applyBorder="1" applyAlignment="1" applyProtection="1">
      <alignment horizontal="center" vertical="center"/>
    </xf>
    <xf numFmtId="3" fontId="2" fillId="0" borderId="93" xfId="1" applyNumberFormat="1" applyFont="1" applyFill="1" applyBorder="1" applyAlignment="1" applyProtection="1">
      <alignment horizontal="center" vertical="center"/>
    </xf>
    <xf numFmtId="3" fontId="2" fillId="0" borderId="67" xfId="1" applyNumberFormat="1" applyFont="1" applyFill="1" applyBorder="1" applyAlignment="1" applyProtection="1">
      <alignment horizontal="center" vertical="center"/>
    </xf>
    <xf numFmtId="3" fontId="2" fillId="0" borderId="96" xfId="1" applyNumberFormat="1" applyFont="1" applyFill="1" applyBorder="1" applyAlignment="1" applyProtection="1">
      <alignment horizontal="center" vertical="center"/>
    </xf>
    <xf numFmtId="3" fontId="2" fillId="0" borderId="65" xfId="1" applyNumberFormat="1" applyFont="1" applyFill="1" applyBorder="1" applyAlignment="1" applyProtection="1">
      <alignment horizontal="center" vertical="center"/>
    </xf>
    <xf numFmtId="3" fontId="2" fillId="0" borderId="42" xfId="1" applyNumberFormat="1" applyFont="1" applyFill="1" applyBorder="1" applyAlignment="1" applyProtection="1">
      <alignment horizontal="center" vertical="center"/>
    </xf>
    <xf numFmtId="3" fontId="2" fillId="0" borderId="44" xfId="1" applyNumberFormat="1" applyFont="1" applyFill="1" applyBorder="1" applyAlignment="1" applyProtection="1">
      <alignment horizontal="right" vertical="center"/>
      <protection locked="0"/>
    </xf>
    <xf numFmtId="3" fontId="2" fillId="0" borderId="99" xfId="1" applyNumberFormat="1" applyFont="1" applyFill="1" applyBorder="1" applyAlignment="1" applyProtection="1">
      <alignment horizontal="right" vertical="center"/>
      <protection locked="0"/>
    </xf>
    <xf numFmtId="3" fontId="2" fillId="0" borderId="69" xfId="1" applyNumberFormat="1" applyFont="1" applyFill="1" applyBorder="1" applyAlignment="1" applyProtection="1">
      <alignment horizontal="right" vertical="center"/>
    </xf>
    <xf numFmtId="3" fontId="2" fillId="0" borderId="71" xfId="1" applyNumberFormat="1" applyFont="1" applyFill="1" applyBorder="1" applyAlignment="1" applyProtection="1">
      <alignment horizontal="right" vertical="center"/>
    </xf>
    <xf numFmtId="3" fontId="2" fillId="0" borderId="100" xfId="1" applyNumberFormat="1" applyFont="1" applyFill="1" applyBorder="1" applyAlignment="1" applyProtection="1">
      <alignment horizontal="center" vertical="center"/>
    </xf>
    <xf numFmtId="3" fontId="2" fillId="0" borderId="101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102" xfId="1" applyNumberFormat="1" applyFont="1" applyFill="1" applyBorder="1" applyAlignment="1" applyProtection="1">
      <alignment horizontal="center" vertical="center"/>
    </xf>
    <xf numFmtId="3" fontId="5" fillId="0" borderId="94" xfId="1" applyNumberFormat="1" applyFont="1" applyFill="1" applyBorder="1" applyAlignment="1" applyProtection="1">
      <alignment vertical="center"/>
    </xf>
    <xf numFmtId="3" fontId="5" fillId="0" borderId="95" xfId="1" applyNumberFormat="1" applyFont="1" applyFill="1" applyBorder="1" applyAlignment="1" applyProtection="1">
      <alignment vertical="center"/>
    </xf>
    <xf numFmtId="3" fontId="5" fillId="0" borderId="103" xfId="1" applyNumberFormat="1" applyFont="1" applyFill="1" applyBorder="1" applyAlignment="1" applyProtection="1">
      <alignment vertical="center"/>
    </xf>
    <xf numFmtId="3" fontId="5" fillId="0" borderId="104" xfId="1" applyNumberFormat="1" applyFont="1" applyFill="1" applyBorder="1" applyAlignment="1" applyProtection="1">
      <alignment vertical="center"/>
    </xf>
    <xf numFmtId="3" fontId="5" fillId="0" borderId="93" xfId="1" applyNumberFormat="1" applyFont="1" applyFill="1" applyBorder="1" applyAlignment="1" applyProtection="1">
      <alignment vertical="center"/>
    </xf>
    <xf numFmtId="3" fontId="5" fillId="0" borderId="67" xfId="1" applyNumberFormat="1" applyFont="1" applyFill="1" applyBorder="1" applyAlignment="1" applyProtection="1">
      <alignment vertical="center"/>
    </xf>
    <xf numFmtId="3" fontId="5" fillId="3" borderId="69" xfId="1" applyNumberFormat="1" applyFont="1" applyFill="1" applyBorder="1" applyAlignment="1" applyProtection="1">
      <alignment vertical="center"/>
    </xf>
    <xf numFmtId="3" fontId="5" fillId="3" borderId="71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102" xfId="1" applyNumberFormat="1" applyFont="1" applyFill="1" applyBorder="1" applyAlignment="1" applyProtection="1">
      <alignment vertical="center"/>
    </xf>
    <xf numFmtId="3" fontId="2" fillId="0" borderId="93" xfId="1" applyNumberFormat="1" applyFont="1" applyFill="1" applyBorder="1" applyAlignment="1" applyProtection="1">
      <alignment vertical="center"/>
      <protection locked="0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vertical="center"/>
      <protection locked="0"/>
    </xf>
    <xf numFmtId="3" fontId="2" fillId="0" borderId="102" xfId="1" applyNumberFormat="1" applyFont="1" applyFill="1" applyBorder="1" applyAlignment="1" applyProtection="1">
      <alignment vertical="center"/>
      <protection locked="0"/>
    </xf>
    <xf numFmtId="3" fontId="2" fillId="0" borderId="93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vertical="center"/>
      <protection locked="0"/>
    </xf>
    <xf numFmtId="3" fontId="2" fillId="0" borderId="99" xfId="1" applyNumberFormat="1" applyFont="1" applyFill="1" applyBorder="1" applyAlignment="1" applyProtection="1">
      <alignment vertical="center"/>
      <protection locked="0"/>
    </xf>
    <xf numFmtId="3" fontId="2" fillId="0" borderId="90" xfId="1" applyNumberFormat="1" applyFont="1" applyFill="1" applyBorder="1" applyAlignment="1" applyProtection="1">
      <alignment vertical="center"/>
      <protection locked="0"/>
    </xf>
    <xf numFmtId="3" fontId="2" fillId="0" borderId="64" xfId="1" applyNumberFormat="1" applyFont="1" applyFill="1" applyBorder="1" applyAlignment="1" applyProtection="1">
      <alignment vertical="center"/>
      <protection locked="0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</xf>
    <xf numFmtId="3" fontId="5" fillId="3" borderId="44" xfId="1" applyNumberFormat="1" applyFont="1" applyFill="1" applyBorder="1" applyAlignment="1" applyProtection="1">
      <alignment vertical="center"/>
    </xf>
    <xf numFmtId="3" fontId="5" fillId="3" borderId="99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  <protection locked="0"/>
    </xf>
    <xf numFmtId="3" fontId="2" fillId="0" borderId="101" xfId="1" applyNumberFormat="1" applyFont="1" applyFill="1" applyBorder="1" applyAlignment="1" applyProtection="1">
      <alignment vertical="center"/>
      <protection locked="0"/>
    </xf>
    <xf numFmtId="3" fontId="5" fillId="4" borderId="71" xfId="1" applyNumberFormat="1" applyFont="1" applyFill="1" applyBorder="1" applyAlignment="1" applyProtection="1">
      <alignment vertical="center"/>
    </xf>
    <xf numFmtId="3" fontId="2" fillId="0" borderId="105" xfId="1" applyNumberFormat="1" applyFont="1" applyFill="1" applyBorder="1" applyAlignment="1" applyProtection="1">
      <alignment vertical="center"/>
    </xf>
    <xf numFmtId="3" fontId="5" fillId="0" borderId="69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  <protection locked="0"/>
    </xf>
    <xf numFmtId="3" fontId="2" fillId="0" borderId="41" xfId="1" applyNumberFormat="1" applyFont="1" applyFill="1" applyBorder="1" applyAlignment="1" applyProtection="1">
      <alignment vertical="center"/>
      <protection locked="0"/>
    </xf>
    <xf numFmtId="3" fontId="5" fillId="0" borderId="69" xfId="1" applyNumberFormat="1" applyFont="1" applyFill="1" applyBorder="1" applyAlignment="1" applyProtection="1">
      <alignment vertical="center"/>
      <protection locked="0"/>
    </xf>
    <xf numFmtId="3" fontId="5" fillId="0" borderId="71" xfId="1" applyNumberFormat="1" applyFont="1" applyFill="1" applyBorder="1" applyAlignment="1" applyProtection="1">
      <alignment vertical="center"/>
      <protection locked="0"/>
    </xf>
    <xf numFmtId="3" fontId="5" fillId="0" borderId="44" xfId="1" applyNumberFormat="1" applyFont="1" applyFill="1" applyBorder="1" applyAlignment="1" applyProtection="1">
      <alignment vertical="center"/>
    </xf>
    <xf numFmtId="3" fontId="5" fillId="0" borderId="99" xfId="1" applyNumberFormat="1" applyFont="1" applyFill="1" applyBorder="1" applyAlignment="1" applyProtection="1">
      <alignment vertical="center"/>
    </xf>
    <xf numFmtId="3" fontId="5" fillId="0" borderId="44" xfId="1" applyNumberFormat="1" applyFont="1" applyFill="1" applyBorder="1" applyAlignment="1" applyProtection="1">
      <alignment vertical="center"/>
      <protection locked="0"/>
    </xf>
    <xf numFmtId="3" fontId="5" fillId="0" borderId="99" xfId="1" applyNumberFormat="1" applyFont="1" applyFill="1" applyBorder="1" applyAlignment="1" applyProtection="1">
      <alignment vertical="center"/>
      <protection locked="0"/>
    </xf>
    <xf numFmtId="3" fontId="2" fillId="0" borderId="81" xfId="1" applyNumberFormat="1" applyFont="1" applyFill="1" applyBorder="1" applyAlignment="1" applyProtection="1">
      <alignment horizontal="center" vertical="center"/>
    </xf>
    <xf numFmtId="3" fontId="2" fillId="0" borderId="34" xfId="1" applyNumberFormat="1" applyFont="1" applyFill="1" applyBorder="1" applyAlignment="1" applyProtection="1">
      <alignment vertical="center"/>
      <protection locked="0"/>
    </xf>
    <xf numFmtId="3" fontId="2" fillId="0" borderId="55" xfId="1" applyNumberFormat="1" applyFont="1" applyFill="1" applyBorder="1" applyAlignment="1" applyProtection="1">
      <alignment horizontal="right" vertical="center"/>
    </xf>
    <xf numFmtId="3" fontId="2" fillId="0" borderId="93" xfId="1" applyNumberFormat="1" applyFont="1" applyFill="1" applyBorder="1" applyAlignment="1" applyProtection="1">
      <alignment horizontal="center" vertical="center"/>
      <protection locked="0"/>
    </xf>
    <xf numFmtId="3" fontId="2" fillId="0" borderId="78" xfId="1" applyNumberFormat="1" applyFont="1" applyFill="1" applyBorder="1" applyAlignment="1" applyProtection="1">
      <alignment horizontal="center"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78" xfId="1" applyNumberFormat="1" applyFont="1" applyFill="1" applyBorder="1" applyAlignment="1" applyProtection="1">
      <alignment vertical="center"/>
    </xf>
    <xf numFmtId="3" fontId="5" fillId="3" borderId="37" xfId="1" applyNumberFormat="1" applyFont="1" applyFill="1" applyBorder="1" applyAlignment="1" applyProtection="1">
      <alignment vertical="center"/>
    </xf>
    <xf numFmtId="3" fontId="2" fillId="0" borderId="78" xfId="1" applyNumberFormat="1" applyFont="1" applyFill="1" applyBorder="1" applyAlignment="1" applyProtection="1">
      <alignment vertical="center"/>
      <protection locked="0"/>
    </xf>
    <xf numFmtId="3" fontId="5" fillId="4" borderId="55" xfId="1" applyNumberFormat="1" applyFont="1" applyFill="1" applyBorder="1" applyAlignment="1" applyProtection="1">
      <alignment vertical="center"/>
    </xf>
    <xf numFmtId="3" fontId="2" fillId="0" borderId="62" xfId="1" applyNumberFormat="1" applyFont="1" applyFill="1" applyBorder="1" applyAlignment="1" applyProtection="1">
      <alignment vertical="center"/>
    </xf>
    <xf numFmtId="1" fontId="7" fillId="0" borderId="107" xfId="1" applyNumberFormat="1" applyFont="1" applyFill="1" applyBorder="1" applyAlignment="1" applyProtection="1">
      <alignment horizontal="center" vertical="center"/>
    </xf>
    <xf numFmtId="3" fontId="5" fillId="0" borderId="108" xfId="1" applyNumberFormat="1" applyFont="1" applyFill="1" applyBorder="1" applyAlignment="1" applyProtection="1">
      <alignment horizontal="right" vertical="center"/>
    </xf>
    <xf numFmtId="3" fontId="2" fillId="0" borderId="107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106" xfId="1" applyNumberFormat="1" applyFont="1" applyFill="1" applyBorder="1" applyAlignment="1" applyProtection="1">
      <alignment horizontal="center" vertical="center"/>
    </xf>
    <xf numFmtId="3" fontId="2" fillId="0" borderId="8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13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</xf>
    <xf numFmtId="3" fontId="2" fillId="0" borderId="2" xfId="1" applyNumberFormat="1" applyFont="1" applyFill="1" applyBorder="1" applyAlignment="1" applyProtection="1">
      <alignment horizontal="right" vertical="center"/>
      <protection locked="0"/>
    </xf>
    <xf numFmtId="3" fontId="5" fillId="0" borderId="108" xfId="1" applyNumberFormat="1" applyFont="1" applyFill="1" applyBorder="1" applyAlignment="1" applyProtection="1">
      <alignment vertical="center"/>
    </xf>
    <xf numFmtId="3" fontId="5" fillId="0" borderId="109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vertical="center"/>
      <protection locked="0"/>
    </xf>
    <xf numFmtId="3" fontId="5" fillId="0" borderId="61" xfId="1" applyNumberFormat="1" applyFont="1" applyFill="1" applyBorder="1" applyAlignment="1" applyProtection="1">
      <alignment vertical="center"/>
      <protection locked="0"/>
    </xf>
    <xf numFmtId="3" fontId="2" fillId="0" borderId="97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3" fontId="2" fillId="0" borderId="5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vertical="center"/>
    </xf>
    <xf numFmtId="3" fontId="5" fillId="0" borderId="9" xfId="1" applyNumberFormat="1" applyFont="1" applyFill="1" applyBorder="1" applyAlignment="1" applyProtection="1">
      <alignment vertical="center"/>
    </xf>
    <xf numFmtId="3" fontId="5" fillId="3" borderId="9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</xf>
    <xf numFmtId="3" fontId="5" fillId="0" borderId="10" xfId="1" applyNumberFormat="1" applyFont="1" applyFill="1" applyBorder="1" applyAlignment="1" applyProtection="1">
      <alignment vertical="center"/>
    </xf>
    <xf numFmtId="3" fontId="5" fillId="3" borderId="10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horizontal="right" vertical="center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68" xfId="1" applyNumberFormat="1" applyFont="1" applyFill="1" applyBorder="1" applyAlignment="1" applyProtection="1">
      <alignment vertical="center"/>
    </xf>
    <xf numFmtId="3" fontId="5" fillId="0" borderId="78" xfId="1" applyNumberFormat="1" applyFont="1" applyFill="1" applyBorder="1" applyAlignment="1" applyProtection="1">
      <alignment vertical="center"/>
    </xf>
    <xf numFmtId="3" fontId="5" fillId="3" borderId="78" xfId="1" applyNumberFormat="1" applyFont="1" applyFill="1" applyBorder="1" applyAlignment="1" applyProtection="1">
      <alignment vertical="center"/>
    </xf>
    <xf numFmtId="1" fontId="7" fillId="0" borderId="37" xfId="1" applyNumberFormat="1" applyFont="1" applyFill="1" applyBorder="1" applyAlignment="1" applyProtection="1">
      <alignment horizontal="center" vertical="center"/>
    </xf>
    <xf numFmtId="49" fontId="2" fillId="2" borderId="2" xfId="1" applyNumberFormat="1" applyFont="1" applyFill="1" applyBorder="1" applyAlignment="1" applyProtection="1">
      <alignment horizontal="center" vertical="center"/>
    </xf>
    <xf numFmtId="49" fontId="5" fillId="2" borderId="5" xfId="1" applyNumberFormat="1" applyFont="1" applyFill="1" applyBorder="1" applyAlignment="1" applyProtection="1">
      <alignment vertical="center" wrapText="1"/>
      <protection locked="0"/>
    </xf>
    <xf numFmtId="49" fontId="2" fillId="2" borderId="5" xfId="1" applyNumberFormat="1" applyFont="1" applyFill="1" applyBorder="1" applyAlignment="1" applyProtection="1">
      <alignment vertical="center"/>
      <protection locked="0"/>
    </xf>
    <xf numFmtId="0" fontId="2" fillId="0" borderId="17" xfId="1" applyFont="1" applyFill="1" applyBorder="1" applyAlignment="1" applyProtection="1">
      <alignment vertical="center"/>
    </xf>
    <xf numFmtId="0" fontId="2" fillId="0" borderId="33" xfId="1" applyFont="1" applyFill="1" applyBorder="1" applyAlignment="1" applyProtection="1">
      <alignment vertical="center"/>
    </xf>
    <xf numFmtId="0" fontId="2" fillId="2" borderId="62" xfId="1" applyFont="1" applyFill="1" applyBorder="1" applyAlignment="1" applyProtection="1">
      <alignment vertical="center"/>
    </xf>
    <xf numFmtId="3" fontId="2" fillId="0" borderId="102" xfId="1" applyNumberFormat="1" applyFont="1" applyFill="1" applyBorder="1" applyAlignment="1" applyProtection="1">
      <alignment horizontal="right" vertical="center"/>
    </xf>
    <xf numFmtId="3" fontId="2" fillId="0" borderId="88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2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horizontal="right" vertical="center"/>
    </xf>
    <xf numFmtId="3" fontId="5" fillId="0" borderId="93" xfId="1" applyNumberFormat="1" applyFont="1" applyBorder="1" applyAlignment="1" applyProtection="1">
      <alignment vertical="center"/>
    </xf>
    <xf numFmtId="3" fontId="5" fillId="0" borderId="19" xfId="1" applyNumberFormat="1" applyFont="1" applyBorder="1" applyAlignment="1" applyProtection="1">
      <alignment vertical="center"/>
    </xf>
    <xf numFmtId="3" fontId="2" fillId="0" borderId="67" xfId="1" applyNumberFormat="1" applyFont="1" applyBorder="1" applyAlignment="1" applyProtection="1">
      <alignment vertical="center"/>
    </xf>
    <xf numFmtId="3" fontId="5" fillId="0" borderId="83" xfId="1" applyNumberFormat="1" applyFont="1" applyBorder="1" applyAlignment="1" applyProtection="1">
      <alignment vertical="center"/>
    </xf>
    <xf numFmtId="3" fontId="5" fillId="0" borderId="17" xfId="1" applyNumberFormat="1" applyFont="1" applyBorder="1" applyAlignment="1" applyProtection="1">
      <alignment vertical="center"/>
    </xf>
    <xf numFmtId="3" fontId="5" fillId="0" borderId="0" xfId="1" applyNumberFormat="1" applyFont="1" applyBorder="1" applyAlignment="1" applyProtection="1">
      <alignment vertical="center"/>
    </xf>
    <xf numFmtId="0" fontId="5" fillId="0" borderId="93" xfId="1" applyFont="1" applyFill="1" applyBorder="1" applyAlignment="1" applyProtection="1">
      <alignment vertical="center"/>
    </xf>
    <xf numFmtId="0" fontId="5" fillId="0" borderId="19" xfId="1" applyFont="1" applyFill="1" applyBorder="1" applyAlignment="1" applyProtection="1">
      <alignment vertical="center"/>
    </xf>
    <xf numFmtId="0" fontId="5" fillId="0" borderId="67" xfId="1" applyFont="1" applyFill="1" applyBorder="1" applyAlignment="1" applyProtection="1">
      <alignment vertical="center"/>
    </xf>
    <xf numFmtId="0" fontId="5" fillId="0" borderId="83" xfId="1" applyFont="1" applyFill="1" applyBorder="1" applyAlignment="1" applyProtection="1">
      <alignment vertical="center"/>
    </xf>
    <xf numFmtId="0" fontId="5" fillId="0" borderId="17" xfId="1" applyFont="1" applyFill="1" applyBorder="1" applyAlignment="1" applyProtection="1">
      <alignment vertical="center"/>
    </xf>
    <xf numFmtId="0" fontId="5" fillId="0" borderId="17" xfId="1" applyFont="1" applyFill="1" applyBorder="1" applyAlignment="1" applyProtection="1">
      <alignment horizontal="left" vertical="center"/>
      <protection locked="0"/>
    </xf>
    <xf numFmtId="3" fontId="5" fillId="0" borderId="29" xfId="1" applyNumberFormat="1" applyFont="1" applyFill="1" applyBorder="1" applyAlignment="1" applyProtection="1">
      <alignment horizontal="left" vertical="center" wrapText="1"/>
      <protection locked="0"/>
    </xf>
    <xf numFmtId="3" fontId="2" fillId="0" borderId="25" xfId="1" applyNumberFormat="1" applyFont="1" applyFill="1" applyBorder="1" applyAlignment="1" applyProtection="1">
      <alignment horizontal="left" vertical="center" wrapText="1"/>
      <protection locked="0"/>
    </xf>
    <xf numFmtId="3" fontId="2" fillId="0" borderId="17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3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4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7" xfId="1" applyNumberFormat="1" applyFont="1" applyFill="1" applyBorder="1" applyAlignment="1" applyProtection="1">
      <alignment horizontal="left" vertical="center" wrapText="1"/>
      <protection locked="0"/>
    </xf>
    <xf numFmtId="3" fontId="2" fillId="0" borderId="14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8" xfId="1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1" applyNumberFormat="1" applyFont="1" applyBorder="1" applyAlignment="1" applyProtection="1">
      <alignment horizontal="left" vertical="center" wrapText="1"/>
      <protection locked="0"/>
    </xf>
    <xf numFmtId="3" fontId="5" fillId="0" borderId="53" xfId="1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1" applyNumberFormat="1" applyFont="1" applyFill="1" applyBorder="1" applyAlignment="1" applyProtection="1">
      <alignment horizontal="left" vertical="center" wrapText="1"/>
      <protection locked="0"/>
    </xf>
    <xf numFmtId="3" fontId="5" fillId="3" borderId="55" xfId="1" applyNumberFormat="1" applyFont="1" applyFill="1" applyBorder="1" applyAlignment="1" applyProtection="1">
      <alignment horizontal="left" vertical="center" wrapText="1"/>
    </xf>
    <xf numFmtId="3" fontId="2" fillId="0" borderId="55" xfId="1" applyNumberFormat="1" applyFont="1" applyFill="1" applyBorder="1" applyAlignment="1" applyProtection="1">
      <alignment horizontal="left" vertical="center" wrapText="1"/>
      <protection locked="0"/>
    </xf>
    <xf numFmtId="3" fontId="2" fillId="0" borderId="7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68" xfId="1" applyNumberFormat="1" applyFont="1" applyFill="1" applyBorder="1" applyAlignment="1" applyProtection="1">
      <alignment horizontal="left" vertical="center" wrapText="1"/>
      <protection locked="0"/>
    </xf>
    <xf numFmtId="3" fontId="5" fillId="0" borderId="78" xfId="1" applyNumberFormat="1" applyFont="1" applyFill="1" applyBorder="1" applyAlignment="1" applyProtection="1">
      <alignment horizontal="left" vertical="center" wrapText="1"/>
      <protection locked="0"/>
    </xf>
    <xf numFmtId="3" fontId="5" fillId="3" borderId="78" xfId="1" applyNumberFormat="1" applyFont="1" applyFill="1" applyBorder="1" applyAlignment="1" applyProtection="1">
      <alignment horizontal="left" vertical="center" wrapText="1"/>
    </xf>
    <xf numFmtId="3" fontId="5" fillId="4" borderId="55" xfId="1" applyNumberFormat="1" applyFont="1" applyFill="1" applyBorder="1" applyAlignment="1" applyProtection="1">
      <alignment horizontal="left" vertical="center" wrapText="1"/>
    </xf>
    <xf numFmtId="3" fontId="2" fillId="0" borderId="55" xfId="1" applyNumberFormat="1" applyFont="1" applyFill="1" applyBorder="1" applyAlignment="1" applyProtection="1">
      <alignment horizontal="left" vertical="center" wrapText="1"/>
    </xf>
    <xf numFmtId="3" fontId="5" fillId="0" borderId="55" xfId="1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1" applyNumberFormat="1" applyFont="1" applyFill="1" applyBorder="1" applyAlignment="1" applyProtection="1">
      <alignment horizontal="left" vertical="center" wrapText="1"/>
    </xf>
    <xf numFmtId="0" fontId="5" fillId="0" borderId="69" xfId="1" applyFont="1" applyFill="1" applyBorder="1" applyAlignment="1" applyProtection="1">
      <alignment horizontal="left" vertical="center"/>
    </xf>
    <xf numFmtId="0" fontId="5" fillId="0" borderId="71" xfId="1" applyFont="1" applyFill="1" applyBorder="1" applyAlignment="1" applyProtection="1">
      <alignment horizontal="left" vertical="center"/>
    </xf>
    <xf numFmtId="49" fontId="2" fillId="0" borderId="11" xfId="1" applyNumberFormat="1" applyFont="1" applyFill="1" applyBorder="1" applyAlignment="1" applyProtection="1">
      <alignment horizontal="center" vertical="center" textRotation="90" wrapText="1"/>
    </xf>
    <xf numFmtId="49" fontId="2" fillId="0" borderId="15" xfId="1" applyNumberFormat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49" fontId="2" fillId="0" borderId="15" xfId="1" applyNumberFormat="1" applyFont="1" applyFill="1" applyBorder="1" applyAlignment="1" applyProtection="1">
      <alignment horizontal="center" vertical="center" wrapText="1"/>
    </xf>
    <xf numFmtId="49" fontId="2" fillId="0" borderId="54" xfId="1" applyNumberFormat="1" applyFont="1" applyFill="1" applyBorder="1" applyAlignment="1" applyProtection="1">
      <alignment horizontal="center" vertical="center"/>
    </xf>
    <xf numFmtId="49" fontId="2" fillId="0" borderId="61" xfId="1" applyNumberFormat="1" applyFont="1" applyFill="1" applyBorder="1" applyAlignment="1" applyProtection="1">
      <alignment horizontal="center" vertical="center"/>
    </xf>
    <xf numFmtId="49" fontId="2" fillId="0" borderId="55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textRotation="90"/>
    </xf>
    <xf numFmtId="0" fontId="2" fillId="0" borderId="18" xfId="1" applyFont="1" applyFill="1" applyBorder="1" applyAlignment="1" applyProtection="1">
      <alignment horizontal="center" vertical="center" textRotation="90"/>
    </xf>
    <xf numFmtId="0" fontId="2" fillId="0" borderId="77" xfId="1" applyFont="1" applyFill="1" applyBorder="1" applyAlignment="1" applyProtection="1">
      <alignment horizontal="center" vertical="center" textRotation="90" wrapText="1"/>
    </xf>
    <xf numFmtId="0" fontId="2" fillId="0" borderId="106" xfId="1" applyFont="1" applyFill="1" applyBorder="1" applyAlignment="1" applyProtection="1">
      <alignment horizontal="center" vertical="center" textRotation="90" wrapText="1"/>
    </xf>
    <xf numFmtId="0" fontId="2" fillId="0" borderId="70" xfId="1" applyFont="1" applyFill="1" applyBorder="1" applyAlignment="1" applyProtection="1">
      <alignment horizontal="center" vertical="center" textRotation="90" wrapText="1"/>
    </xf>
    <xf numFmtId="0" fontId="2" fillId="0" borderId="20" xfId="1" applyFont="1" applyFill="1" applyBorder="1" applyAlignment="1" applyProtection="1">
      <alignment horizontal="center" vertical="center" textRotation="90" wrapText="1"/>
    </xf>
    <xf numFmtId="0" fontId="2" fillId="0" borderId="62" xfId="1" applyFont="1" applyFill="1" applyBorder="1" applyAlignment="1" applyProtection="1">
      <alignment horizontal="center" vertical="center" textRotation="90" wrapText="1"/>
    </xf>
    <xf numFmtId="0" fontId="2" fillId="0" borderId="34" xfId="1" applyFont="1" applyFill="1" applyBorder="1" applyAlignment="1" applyProtection="1">
      <alignment horizontal="center" vertical="center" textRotation="90" wrapText="1"/>
    </xf>
    <xf numFmtId="0" fontId="2" fillId="2" borderId="76" xfId="1" applyFont="1" applyFill="1" applyBorder="1" applyAlignment="1" applyProtection="1">
      <alignment horizontal="center" vertical="center"/>
    </xf>
    <xf numFmtId="0" fontId="2" fillId="2" borderId="77" xfId="1" applyFont="1" applyFill="1" applyBorder="1" applyAlignment="1" applyProtection="1">
      <alignment horizontal="center" vertical="center"/>
    </xf>
    <xf numFmtId="0" fontId="2" fillId="2" borderId="62" xfId="1" applyFont="1" applyFill="1" applyBorder="1" applyAlignment="1" applyProtection="1">
      <alignment horizontal="center" vertical="center"/>
    </xf>
    <xf numFmtId="49" fontId="2" fillId="0" borderId="18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 applyProtection="1">
      <alignment horizontal="center" vertical="center"/>
    </xf>
    <xf numFmtId="49" fontId="3" fillId="2" borderId="17" xfId="1" applyNumberFormat="1" applyFont="1" applyFill="1" applyBorder="1" applyAlignment="1" applyProtection="1">
      <alignment horizontal="center" vertical="center"/>
    </xf>
    <xf numFmtId="49" fontId="2" fillId="2" borderId="8" xfId="1" applyNumberFormat="1" applyFont="1" applyFill="1" applyBorder="1" applyAlignment="1" applyProtection="1">
      <alignment horizontal="center" vertical="center"/>
      <protection locked="0"/>
    </xf>
    <xf numFmtId="49" fontId="2" fillId="2" borderId="37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47"/>
  <sheetViews>
    <sheetView tabSelected="1" zoomScale="90" zoomScaleNormal="90" workbookViewId="0">
      <selection sqref="A1:P1"/>
    </sheetView>
  </sheetViews>
  <sheetFormatPr defaultRowHeight="12" x14ac:dyDescent="0.25"/>
  <cols>
    <col min="1" max="1" width="10.85546875" style="212" customWidth="1"/>
    <col min="2" max="2" width="28" style="212" customWidth="1"/>
    <col min="3" max="6" width="8.7109375" style="212" customWidth="1"/>
    <col min="7" max="7" width="12.28515625" style="212" bestFit="1" customWidth="1"/>
    <col min="8" max="8" width="10" style="212" bestFit="1" customWidth="1"/>
    <col min="9" max="10" width="8.7109375" style="212" customWidth="1"/>
    <col min="11" max="11" width="7.7109375" style="212" customWidth="1"/>
    <col min="12" max="12" width="7.42578125" style="212" customWidth="1"/>
    <col min="13" max="14" width="8.7109375" style="212" customWidth="1"/>
    <col min="15" max="15" width="7.5703125" style="212" customWidth="1"/>
    <col min="16" max="16" width="36.7109375" style="1" customWidth="1"/>
    <col min="17" max="16384" width="9.140625" style="1"/>
  </cols>
  <sheetData>
    <row r="1" spans="1:16" x14ac:dyDescent="0.25">
      <c r="A1" s="434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6"/>
    </row>
    <row r="2" spans="1:16" ht="18" customHeight="1" x14ac:dyDescent="0.25">
      <c r="A2" s="438" t="s">
        <v>339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40"/>
    </row>
    <row r="3" spans="1:16" x14ac:dyDescent="0.25">
      <c r="A3" s="2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72"/>
      <c r="P3" s="375"/>
    </row>
    <row r="4" spans="1:16" ht="12.75" x14ac:dyDescent="0.25">
      <c r="A4" s="5" t="s">
        <v>0</v>
      </c>
      <c r="B4" s="6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6"/>
    </row>
    <row r="5" spans="1:16" ht="12.75" x14ac:dyDescent="0.25">
      <c r="A5" s="5" t="s">
        <v>1</v>
      </c>
      <c r="B5" s="6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6"/>
    </row>
    <row r="6" spans="1:16" ht="12.75" customHeight="1" x14ac:dyDescent="0.25">
      <c r="A6" s="2" t="s">
        <v>2</v>
      </c>
      <c r="B6" s="3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6"/>
    </row>
    <row r="7" spans="1:16" ht="12.75" customHeight="1" x14ac:dyDescent="0.25">
      <c r="A7" s="2" t="s">
        <v>3</v>
      </c>
      <c r="B7" s="3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6"/>
    </row>
    <row r="8" spans="1:16" ht="24" customHeight="1" x14ac:dyDescent="0.25">
      <c r="A8" s="2" t="s">
        <v>4</v>
      </c>
      <c r="B8" s="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6"/>
    </row>
    <row r="9" spans="1:16" ht="12.75" customHeight="1" x14ac:dyDescent="0.25">
      <c r="A9" s="7" t="s">
        <v>5</v>
      </c>
      <c r="B9" s="3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6"/>
    </row>
    <row r="10" spans="1:16" ht="12.75" customHeight="1" x14ac:dyDescent="0.25">
      <c r="A10" s="2"/>
      <c r="B10" s="3" t="s">
        <v>6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6"/>
    </row>
    <row r="11" spans="1:16" ht="12.75" customHeight="1" x14ac:dyDescent="0.25">
      <c r="A11" s="2"/>
      <c r="B11" s="3" t="s">
        <v>7</v>
      </c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6"/>
    </row>
    <row r="12" spans="1:16" ht="12.75" customHeight="1" x14ac:dyDescent="0.25">
      <c r="A12" s="2"/>
      <c r="B12" s="3" t="s">
        <v>8</v>
      </c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6"/>
    </row>
    <row r="13" spans="1:16" ht="12.75" customHeight="1" x14ac:dyDescent="0.25">
      <c r="A13" s="2"/>
      <c r="B13" s="3" t="s">
        <v>9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6"/>
    </row>
    <row r="14" spans="1:16" ht="12.75" customHeight="1" x14ac:dyDescent="0.25">
      <c r="A14" s="2"/>
      <c r="B14" s="3" t="s">
        <v>10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6"/>
    </row>
    <row r="15" spans="1:16" ht="12.75" customHeight="1" x14ac:dyDescent="0.25">
      <c r="A15" s="8"/>
      <c r="B15" s="9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2"/>
    </row>
    <row r="16" spans="1:16" s="10" customFormat="1" ht="12.75" customHeight="1" x14ac:dyDescent="0.25">
      <c r="A16" s="418" t="s">
        <v>11</v>
      </c>
      <c r="B16" s="421" t="s">
        <v>12</v>
      </c>
      <c r="C16" s="423" t="s">
        <v>321</v>
      </c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5"/>
      <c r="P16" s="421" t="s">
        <v>330</v>
      </c>
    </row>
    <row r="17" spans="1:16" s="10" customFormat="1" ht="12.75" customHeight="1" x14ac:dyDescent="0.25">
      <c r="A17" s="419"/>
      <c r="B17" s="422"/>
      <c r="C17" s="426" t="s">
        <v>13</v>
      </c>
      <c r="D17" s="428" t="s">
        <v>331</v>
      </c>
      <c r="E17" s="430" t="s">
        <v>332</v>
      </c>
      <c r="F17" s="432" t="s">
        <v>14</v>
      </c>
      <c r="G17" s="428" t="s">
        <v>333</v>
      </c>
      <c r="H17" s="430" t="s">
        <v>334</v>
      </c>
      <c r="I17" s="432" t="s">
        <v>15</v>
      </c>
      <c r="J17" s="428" t="s">
        <v>335</v>
      </c>
      <c r="K17" s="430" t="s">
        <v>336</v>
      </c>
      <c r="L17" s="432" t="s">
        <v>16</v>
      </c>
      <c r="M17" s="428" t="s">
        <v>337</v>
      </c>
      <c r="N17" s="430" t="s">
        <v>338</v>
      </c>
      <c r="O17" s="432" t="s">
        <v>17</v>
      </c>
      <c r="P17" s="422"/>
    </row>
    <row r="18" spans="1:16" s="11" customFormat="1" ht="78.75" customHeight="1" thickBot="1" x14ac:dyDescent="0.3">
      <c r="A18" s="420"/>
      <c r="B18" s="422"/>
      <c r="C18" s="427"/>
      <c r="D18" s="429"/>
      <c r="E18" s="431"/>
      <c r="F18" s="433"/>
      <c r="G18" s="429"/>
      <c r="H18" s="431"/>
      <c r="I18" s="433"/>
      <c r="J18" s="429"/>
      <c r="K18" s="431"/>
      <c r="L18" s="433"/>
      <c r="M18" s="429"/>
      <c r="N18" s="431"/>
      <c r="O18" s="433"/>
      <c r="P18" s="437"/>
    </row>
    <row r="19" spans="1:16" s="11" customFormat="1" ht="9.75" customHeight="1" thickTop="1" x14ac:dyDescent="0.25">
      <c r="A19" s="12" t="s">
        <v>18</v>
      </c>
      <c r="B19" s="12">
        <v>2</v>
      </c>
      <c r="C19" s="13">
        <v>3</v>
      </c>
      <c r="D19" s="259">
        <v>4</v>
      </c>
      <c r="E19" s="14">
        <v>5</v>
      </c>
      <c r="F19" s="260">
        <v>6</v>
      </c>
      <c r="G19" s="259">
        <v>7</v>
      </c>
      <c r="H19" s="227">
        <v>8</v>
      </c>
      <c r="I19" s="15">
        <v>9</v>
      </c>
      <c r="J19" s="259">
        <v>10</v>
      </c>
      <c r="K19" s="338">
        <v>11</v>
      </c>
      <c r="L19" s="15">
        <v>12</v>
      </c>
      <c r="M19" s="338">
        <v>13</v>
      </c>
      <c r="N19" s="14">
        <v>14</v>
      </c>
      <c r="O19" s="15">
        <v>15</v>
      </c>
      <c r="P19" s="371">
        <v>16</v>
      </c>
    </row>
    <row r="20" spans="1:16" s="19" customFormat="1" x14ac:dyDescent="0.25">
      <c r="A20" s="16"/>
      <c r="B20" s="17" t="s">
        <v>19</v>
      </c>
      <c r="C20" s="18"/>
      <c r="D20" s="389"/>
      <c r="E20" s="390"/>
      <c r="F20" s="391"/>
      <c r="G20" s="389"/>
      <c r="H20" s="392"/>
      <c r="I20" s="393"/>
      <c r="J20" s="389"/>
      <c r="L20" s="393"/>
      <c r="N20" s="390"/>
      <c r="O20" s="393"/>
      <c r="P20" s="394"/>
    </row>
    <row r="21" spans="1:16" s="19" customFormat="1" ht="32.25" customHeight="1" thickBot="1" x14ac:dyDescent="0.3">
      <c r="A21" s="20"/>
      <c r="B21" s="21" t="s">
        <v>20</v>
      </c>
      <c r="C21" s="22">
        <f>F21+I21+L21+O21</f>
        <v>0</v>
      </c>
      <c r="D21" s="261">
        <f>SUM(D22,D25,D26,D42,D43)</f>
        <v>0</v>
      </c>
      <c r="E21" s="23">
        <f>SUM(E22,E25,E26,E42,E43)</f>
        <v>0</v>
      </c>
      <c r="F21" s="262">
        <f t="shared" ref="F21:F26" si="0">D21+E21</f>
        <v>0</v>
      </c>
      <c r="G21" s="261">
        <f>SUM(G22,G25,G43)</f>
        <v>0</v>
      </c>
      <c r="H21" s="228">
        <f>SUM(H22,H25,H43)</f>
        <v>0</v>
      </c>
      <c r="I21" s="24">
        <f>G21+H21</f>
        <v>0</v>
      </c>
      <c r="J21" s="261">
        <f>SUM(J22,J27,J43)</f>
        <v>0</v>
      </c>
      <c r="K21" s="228">
        <f>SUM(K22,K27,K43)</f>
        <v>0</v>
      </c>
      <c r="L21" s="24">
        <f>J21+K21</f>
        <v>0</v>
      </c>
      <c r="M21" s="339">
        <f>SUM(M22,M45)</f>
        <v>0</v>
      </c>
      <c r="N21" s="23">
        <f>SUM(N22,N45)</f>
        <v>0</v>
      </c>
      <c r="O21" s="24">
        <f>M21+N21</f>
        <v>0</v>
      </c>
      <c r="P21" s="395"/>
    </row>
    <row r="22" spans="1:16" ht="21.75" customHeight="1" thickTop="1" x14ac:dyDescent="0.25">
      <c r="A22" s="25"/>
      <c r="B22" s="26" t="s">
        <v>21</v>
      </c>
      <c r="C22" s="27">
        <f>F22+I22+L22+O22</f>
        <v>0</v>
      </c>
      <c r="D22" s="263">
        <f>SUM(D23:D24)</f>
        <v>0</v>
      </c>
      <c r="E22" s="28">
        <f>SUM(E23:E24)</f>
        <v>0</v>
      </c>
      <c r="F22" s="264">
        <f t="shared" si="0"/>
        <v>0</v>
      </c>
      <c r="G22" s="263">
        <f>SUM(G23:G24)</f>
        <v>0</v>
      </c>
      <c r="H22" s="229">
        <f>SUM(H23:H24)</f>
        <v>0</v>
      </c>
      <c r="I22" s="29">
        <f>G22+H22</f>
        <v>0</v>
      </c>
      <c r="J22" s="263">
        <f>SUM(J23:J24)</f>
        <v>0</v>
      </c>
      <c r="K22" s="229">
        <f>SUM(K23:K24)</f>
        <v>0</v>
      </c>
      <c r="L22" s="29">
        <f>J22+K22</f>
        <v>0</v>
      </c>
      <c r="M22" s="340">
        <f>SUM(M23:M24)</f>
        <v>0</v>
      </c>
      <c r="N22" s="28">
        <f>SUM(N23:N24)</f>
        <v>0</v>
      </c>
      <c r="O22" s="29">
        <f>M22+N22</f>
        <v>0</v>
      </c>
      <c r="P22" s="396"/>
    </row>
    <row r="23" spans="1:16" x14ac:dyDescent="0.25">
      <c r="A23" s="30"/>
      <c r="B23" s="31" t="s">
        <v>22</v>
      </c>
      <c r="C23" s="32">
        <f>F23+I23+L23+O23</f>
        <v>0</v>
      </c>
      <c r="D23" s="265"/>
      <c r="E23" s="33"/>
      <c r="F23" s="266">
        <f t="shared" si="0"/>
        <v>0</v>
      </c>
      <c r="G23" s="265"/>
      <c r="H23" s="230"/>
      <c r="I23" s="34">
        <f>G23+H23</f>
        <v>0</v>
      </c>
      <c r="J23" s="265"/>
      <c r="K23" s="230"/>
      <c r="L23" s="34">
        <f>J23+K23</f>
        <v>0</v>
      </c>
      <c r="M23" s="341"/>
      <c r="N23" s="33"/>
      <c r="O23" s="34">
        <f>M23+N23</f>
        <v>0</v>
      </c>
      <c r="P23" s="397"/>
    </row>
    <row r="24" spans="1:16" x14ac:dyDescent="0.25">
      <c r="A24" s="35"/>
      <c r="B24" s="36" t="s">
        <v>23</v>
      </c>
      <c r="C24" s="37">
        <f>F24+I24+L24+O24</f>
        <v>0</v>
      </c>
      <c r="D24" s="267"/>
      <c r="E24" s="38"/>
      <c r="F24" s="268">
        <f t="shared" si="0"/>
        <v>0</v>
      </c>
      <c r="G24" s="267"/>
      <c r="H24" s="231"/>
      <c r="I24" s="39">
        <f>G24+H24</f>
        <v>0</v>
      </c>
      <c r="J24" s="267"/>
      <c r="K24" s="231"/>
      <c r="L24" s="39">
        <f>J24+K24</f>
        <v>0</v>
      </c>
      <c r="M24" s="342"/>
      <c r="N24" s="38"/>
      <c r="O24" s="39">
        <f>M24+N24</f>
        <v>0</v>
      </c>
      <c r="P24" s="398"/>
    </row>
    <row r="25" spans="1:16" s="19" customFormat="1" ht="33.75" customHeight="1" thickBot="1" x14ac:dyDescent="0.3">
      <c r="A25" s="218">
        <v>19300</v>
      </c>
      <c r="B25" s="218" t="s">
        <v>324</v>
      </c>
      <c r="C25" s="41">
        <f>SUM(F25,I25)</f>
        <v>0</v>
      </c>
      <c r="D25" s="269"/>
      <c r="E25" s="42"/>
      <c r="F25" s="270">
        <f t="shared" si="0"/>
        <v>0</v>
      </c>
      <c r="G25" s="269"/>
      <c r="H25" s="232"/>
      <c r="I25" s="328">
        <f>G25+H25</f>
        <v>0</v>
      </c>
      <c r="J25" s="355" t="s">
        <v>24</v>
      </c>
      <c r="K25" s="327" t="s">
        <v>24</v>
      </c>
      <c r="L25" s="44" t="s">
        <v>24</v>
      </c>
      <c r="M25" s="343" t="s">
        <v>24</v>
      </c>
      <c r="N25" s="43" t="s">
        <v>24</v>
      </c>
      <c r="O25" s="44" t="s">
        <v>24</v>
      </c>
      <c r="P25" s="399"/>
    </row>
    <row r="26" spans="1:16" s="19" customFormat="1" ht="36.75" customHeight="1" thickTop="1" x14ac:dyDescent="0.25">
      <c r="A26" s="45"/>
      <c r="B26" s="45" t="s">
        <v>25</v>
      </c>
      <c r="C26" s="46">
        <f>F26</f>
        <v>0</v>
      </c>
      <c r="D26" s="271"/>
      <c r="E26" s="50"/>
      <c r="F26" s="280">
        <f t="shared" si="0"/>
        <v>0</v>
      </c>
      <c r="G26" s="272" t="s">
        <v>24</v>
      </c>
      <c r="H26" s="233" t="s">
        <v>24</v>
      </c>
      <c r="I26" s="49" t="s">
        <v>24</v>
      </c>
      <c r="J26" s="272" t="s">
        <v>24</v>
      </c>
      <c r="K26" s="233" t="s">
        <v>24</v>
      </c>
      <c r="L26" s="49" t="s">
        <v>24</v>
      </c>
      <c r="M26" s="344" t="s">
        <v>24</v>
      </c>
      <c r="N26" s="48" t="s">
        <v>24</v>
      </c>
      <c r="O26" s="49" t="s">
        <v>24</v>
      </c>
      <c r="P26" s="400"/>
    </row>
    <row r="27" spans="1:16" s="19" customFormat="1" ht="36" x14ac:dyDescent="0.25">
      <c r="A27" s="45">
        <v>21300</v>
      </c>
      <c r="B27" s="45" t="s">
        <v>26</v>
      </c>
      <c r="C27" s="46">
        <f t="shared" ref="C27:C41" si="1">L27</f>
        <v>0</v>
      </c>
      <c r="D27" s="272" t="s">
        <v>24</v>
      </c>
      <c r="E27" s="48" t="s">
        <v>24</v>
      </c>
      <c r="F27" s="273" t="s">
        <v>24</v>
      </c>
      <c r="G27" s="272" t="s">
        <v>24</v>
      </c>
      <c r="H27" s="233" t="s">
        <v>24</v>
      </c>
      <c r="I27" s="49" t="s">
        <v>24</v>
      </c>
      <c r="J27" s="295">
        <f>SUM(J28,J32,J34,J37)</f>
        <v>0</v>
      </c>
      <c r="K27" s="110">
        <f>SUM(K28,K32,K34,K37)</f>
        <v>0</v>
      </c>
      <c r="L27" s="120">
        <f t="shared" ref="L27:L41" si="2">J27+K27</f>
        <v>0</v>
      </c>
      <c r="M27" s="344" t="s">
        <v>24</v>
      </c>
      <c r="N27" s="48" t="s">
        <v>24</v>
      </c>
      <c r="O27" s="49" t="s">
        <v>24</v>
      </c>
      <c r="P27" s="400"/>
    </row>
    <row r="28" spans="1:16" s="19" customFormat="1" ht="24" x14ac:dyDescent="0.25">
      <c r="A28" s="52">
        <v>21350</v>
      </c>
      <c r="B28" s="45" t="s">
        <v>27</v>
      </c>
      <c r="C28" s="46">
        <f t="shared" si="1"/>
        <v>0</v>
      </c>
      <c r="D28" s="272" t="s">
        <v>24</v>
      </c>
      <c r="E28" s="48" t="s">
        <v>24</v>
      </c>
      <c r="F28" s="273" t="s">
        <v>24</v>
      </c>
      <c r="G28" s="272" t="s">
        <v>24</v>
      </c>
      <c r="H28" s="233" t="s">
        <v>24</v>
      </c>
      <c r="I28" s="49" t="s">
        <v>24</v>
      </c>
      <c r="J28" s="295">
        <f>SUM(J29:J31)</f>
        <v>0</v>
      </c>
      <c r="K28" s="110">
        <f>SUM(K29:K31)</f>
        <v>0</v>
      </c>
      <c r="L28" s="120">
        <f t="shared" si="2"/>
        <v>0</v>
      </c>
      <c r="M28" s="344" t="s">
        <v>24</v>
      </c>
      <c r="N28" s="48" t="s">
        <v>24</v>
      </c>
      <c r="O28" s="49" t="s">
        <v>24</v>
      </c>
      <c r="P28" s="400"/>
    </row>
    <row r="29" spans="1:16" x14ac:dyDescent="0.25">
      <c r="A29" s="30">
        <v>21351</v>
      </c>
      <c r="B29" s="53" t="s">
        <v>28</v>
      </c>
      <c r="C29" s="54">
        <f t="shared" si="1"/>
        <v>0</v>
      </c>
      <c r="D29" s="274" t="s">
        <v>24</v>
      </c>
      <c r="E29" s="55" t="s">
        <v>24</v>
      </c>
      <c r="F29" s="275" t="s">
        <v>24</v>
      </c>
      <c r="G29" s="274" t="s">
        <v>24</v>
      </c>
      <c r="H29" s="234" t="s">
        <v>24</v>
      </c>
      <c r="I29" s="57" t="s">
        <v>24</v>
      </c>
      <c r="J29" s="298"/>
      <c r="K29" s="245"/>
      <c r="L29" s="114">
        <f t="shared" si="2"/>
        <v>0</v>
      </c>
      <c r="M29" s="356" t="s">
        <v>24</v>
      </c>
      <c r="N29" s="55" t="s">
        <v>24</v>
      </c>
      <c r="O29" s="57" t="s">
        <v>24</v>
      </c>
      <c r="P29" s="397"/>
    </row>
    <row r="30" spans="1:16" x14ac:dyDescent="0.25">
      <c r="A30" s="35">
        <v>21352</v>
      </c>
      <c r="B30" s="59" t="s">
        <v>29</v>
      </c>
      <c r="C30" s="60">
        <f t="shared" si="1"/>
        <v>0</v>
      </c>
      <c r="D30" s="276" t="s">
        <v>24</v>
      </c>
      <c r="E30" s="61" t="s">
        <v>24</v>
      </c>
      <c r="F30" s="277" t="s">
        <v>24</v>
      </c>
      <c r="G30" s="276" t="s">
        <v>24</v>
      </c>
      <c r="H30" s="235" t="s">
        <v>24</v>
      </c>
      <c r="I30" s="63" t="s">
        <v>24</v>
      </c>
      <c r="J30" s="299"/>
      <c r="K30" s="246"/>
      <c r="L30" s="115">
        <f t="shared" si="2"/>
        <v>0</v>
      </c>
      <c r="M30" s="357" t="s">
        <v>24</v>
      </c>
      <c r="N30" s="61" t="s">
        <v>24</v>
      </c>
      <c r="O30" s="63" t="s">
        <v>24</v>
      </c>
      <c r="P30" s="398"/>
    </row>
    <row r="31" spans="1:16" ht="24" x14ac:dyDescent="0.25">
      <c r="A31" s="35">
        <v>21359</v>
      </c>
      <c r="B31" s="59" t="s">
        <v>30</v>
      </c>
      <c r="C31" s="60">
        <f t="shared" si="1"/>
        <v>0</v>
      </c>
      <c r="D31" s="276" t="s">
        <v>24</v>
      </c>
      <c r="E31" s="61" t="s">
        <v>24</v>
      </c>
      <c r="F31" s="277" t="s">
        <v>24</v>
      </c>
      <c r="G31" s="276" t="s">
        <v>24</v>
      </c>
      <c r="H31" s="235" t="s">
        <v>24</v>
      </c>
      <c r="I31" s="63" t="s">
        <v>24</v>
      </c>
      <c r="J31" s="299"/>
      <c r="K31" s="246"/>
      <c r="L31" s="115">
        <f t="shared" si="2"/>
        <v>0</v>
      </c>
      <c r="M31" s="357" t="s">
        <v>24</v>
      </c>
      <c r="N31" s="61" t="s">
        <v>24</v>
      </c>
      <c r="O31" s="63" t="s">
        <v>24</v>
      </c>
      <c r="P31" s="398"/>
    </row>
    <row r="32" spans="1:16" s="19" customFormat="1" ht="36" x14ac:dyDescent="0.25">
      <c r="A32" s="52">
        <v>21370</v>
      </c>
      <c r="B32" s="45" t="s">
        <v>31</v>
      </c>
      <c r="C32" s="46">
        <f t="shared" si="1"/>
        <v>0</v>
      </c>
      <c r="D32" s="272" t="s">
        <v>24</v>
      </c>
      <c r="E32" s="48" t="s">
        <v>24</v>
      </c>
      <c r="F32" s="273" t="s">
        <v>24</v>
      </c>
      <c r="G32" s="272" t="s">
        <v>24</v>
      </c>
      <c r="H32" s="233" t="s">
        <v>24</v>
      </c>
      <c r="I32" s="49" t="s">
        <v>24</v>
      </c>
      <c r="J32" s="295">
        <f>SUM(J33)</f>
        <v>0</v>
      </c>
      <c r="K32" s="110">
        <f>SUM(K33)</f>
        <v>0</v>
      </c>
      <c r="L32" s="120">
        <f t="shared" si="2"/>
        <v>0</v>
      </c>
      <c r="M32" s="344" t="s">
        <v>24</v>
      </c>
      <c r="N32" s="48" t="s">
        <v>24</v>
      </c>
      <c r="O32" s="49" t="s">
        <v>24</v>
      </c>
      <c r="P32" s="400"/>
    </row>
    <row r="33" spans="1:16" ht="36" x14ac:dyDescent="0.25">
      <c r="A33" s="66">
        <v>21379</v>
      </c>
      <c r="B33" s="67" t="s">
        <v>32</v>
      </c>
      <c r="C33" s="68">
        <f t="shared" si="1"/>
        <v>0</v>
      </c>
      <c r="D33" s="278" t="s">
        <v>24</v>
      </c>
      <c r="E33" s="58" t="s">
        <v>24</v>
      </c>
      <c r="F33" s="77" t="s">
        <v>24</v>
      </c>
      <c r="G33" s="278" t="s">
        <v>24</v>
      </c>
      <c r="H33" s="236" t="s">
        <v>24</v>
      </c>
      <c r="I33" s="70" t="s">
        <v>24</v>
      </c>
      <c r="J33" s="319"/>
      <c r="K33" s="257"/>
      <c r="L33" s="201">
        <f t="shared" si="2"/>
        <v>0</v>
      </c>
      <c r="M33" s="358" t="s">
        <v>24</v>
      </c>
      <c r="N33" s="58" t="s">
        <v>24</v>
      </c>
      <c r="O33" s="70" t="s">
        <v>24</v>
      </c>
      <c r="P33" s="401"/>
    </row>
    <row r="34" spans="1:16" s="19" customFormat="1" x14ac:dyDescent="0.25">
      <c r="A34" s="52">
        <v>21380</v>
      </c>
      <c r="B34" s="45" t="s">
        <v>33</v>
      </c>
      <c r="C34" s="46">
        <f t="shared" si="1"/>
        <v>0</v>
      </c>
      <c r="D34" s="272" t="s">
        <v>24</v>
      </c>
      <c r="E34" s="48" t="s">
        <v>24</v>
      </c>
      <c r="F34" s="273" t="s">
        <v>24</v>
      </c>
      <c r="G34" s="272" t="s">
        <v>24</v>
      </c>
      <c r="H34" s="233" t="s">
        <v>24</v>
      </c>
      <c r="I34" s="49" t="s">
        <v>24</v>
      </c>
      <c r="J34" s="295">
        <f>SUM(J35:J36)</f>
        <v>0</v>
      </c>
      <c r="K34" s="110">
        <f>SUM(K35:K36)</f>
        <v>0</v>
      </c>
      <c r="L34" s="120">
        <f t="shared" si="2"/>
        <v>0</v>
      </c>
      <c r="M34" s="344" t="s">
        <v>24</v>
      </c>
      <c r="N34" s="48" t="s">
        <v>24</v>
      </c>
      <c r="O34" s="49" t="s">
        <v>24</v>
      </c>
      <c r="P34" s="400"/>
    </row>
    <row r="35" spans="1:16" x14ac:dyDescent="0.25">
      <c r="A35" s="31">
        <v>21381</v>
      </c>
      <c r="B35" s="53" t="s">
        <v>34</v>
      </c>
      <c r="C35" s="54">
        <f t="shared" si="1"/>
        <v>0</v>
      </c>
      <c r="D35" s="274" t="s">
        <v>24</v>
      </c>
      <c r="E35" s="55" t="s">
        <v>24</v>
      </c>
      <c r="F35" s="275" t="s">
        <v>24</v>
      </c>
      <c r="G35" s="274" t="s">
        <v>24</v>
      </c>
      <c r="H35" s="234" t="s">
        <v>24</v>
      </c>
      <c r="I35" s="57" t="s">
        <v>24</v>
      </c>
      <c r="J35" s="298"/>
      <c r="K35" s="245"/>
      <c r="L35" s="114">
        <f t="shared" si="2"/>
        <v>0</v>
      </c>
      <c r="M35" s="356" t="s">
        <v>24</v>
      </c>
      <c r="N35" s="55" t="s">
        <v>24</v>
      </c>
      <c r="O35" s="57" t="s">
        <v>24</v>
      </c>
      <c r="P35" s="397"/>
    </row>
    <row r="36" spans="1:16" ht="24" x14ac:dyDescent="0.25">
      <c r="A36" s="36">
        <v>21383</v>
      </c>
      <c r="B36" s="59" t="s">
        <v>35</v>
      </c>
      <c r="C36" s="60">
        <f t="shared" si="1"/>
        <v>0</v>
      </c>
      <c r="D36" s="276" t="s">
        <v>24</v>
      </c>
      <c r="E36" s="61" t="s">
        <v>24</v>
      </c>
      <c r="F36" s="277" t="s">
        <v>24</v>
      </c>
      <c r="G36" s="276" t="s">
        <v>24</v>
      </c>
      <c r="H36" s="235" t="s">
        <v>24</v>
      </c>
      <c r="I36" s="63" t="s">
        <v>24</v>
      </c>
      <c r="J36" s="299"/>
      <c r="K36" s="246"/>
      <c r="L36" s="115">
        <f t="shared" si="2"/>
        <v>0</v>
      </c>
      <c r="M36" s="357" t="s">
        <v>24</v>
      </c>
      <c r="N36" s="61" t="s">
        <v>24</v>
      </c>
      <c r="O36" s="63" t="s">
        <v>24</v>
      </c>
      <c r="P36" s="398"/>
    </row>
    <row r="37" spans="1:16" s="19" customFormat="1" ht="24" x14ac:dyDescent="0.25">
      <c r="A37" s="52">
        <v>21390</v>
      </c>
      <c r="B37" s="45" t="s">
        <v>36</v>
      </c>
      <c r="C37" s="46">
        <f t="shared" si="1"/>
        <v>0</v>
      </c>
      <c r="D37" s="272" t="s">
        <v>24</v>
      </c>
      <c r="E37" s="48" t="s">
        <v>24</v>
      </c>
      <c r="F37" s="273" t="s">
        <v>24</v>
      </c>
      <c r="G37" s="272" t="s">
        <v>24</v>
      </c>
      <c r="H37" s="233" t="s">
        <v>24</v>
      </c>
      <c r="I37" s="49" t="s">
        <v>24</v>
      </c>
      <c r="J37" s="295">
        <f>SUM(J38:J41)</f>
        <v>0</v>
      </c>
      <c r="K37" s="110">
        <f>SUM(K38:K41)</f>
        <v>0</v>
      </c>
      <c r="L37" s="120">
        <f t="shared" si="2"/>
        <v>0</v>
      </c>
      <c r="M37" s="344" t="s">
        <v>24</v>
      </c>
      <c r="N37" s="48" t="s">
        <v>24</v>
      </c>
      <c r="O37" s="49" t="s">
        <v>24</v>
      </c>
      <c r="P37" s="400"/>
    </row>
    <row r="38" spans="1:16" ht="24" x14ac:dyDescent="0.25">
      <c r="A38" s="31">
        <v>21391</v>
      </c>
      <c r="B38" s="53" t="s">
        <v>37</v>
      </c>
      <c r="C38" s="54">
        <f t="shared" si="1"/>
        <v>0</v>
      </c>
      <c r="D38" s="274" t="s">
        <v>24</v>
      </c>
      <c r="E38" s="55" t="s">
        <v>24</v>
      </c>
      <c r="F38" s="275" t="s">
        <v>24</v>
      </c>
      <c r="G38" s="274" t="s">
        <v>24</v>
      </c>
      <c r="H38" s="234" t="s">
        <v>24</v>
      </c>
      <c r="I38" s="57" t="s">
        <v>24</v>
      </c>
      <c r="J38" s="298"/>
      <c r="K38" s="245"/>
      <c r="L38" s="114">
        <f t="shared" si="2"/>
        <v>0</v>
      </c>
      <c r="M38" s="356" t="s">
        <v>24</v>
      </c>
      <c r="N38" s="55" t="s">
        <v>24</v>
      </c>
      <c r="O38" s="57" t="s">
        <v>24</v>
      </c>
      <c r="P38" s="397"/>
    </row>
    <row r="39" spans="1:16" x14ac:dyDescent="0.25">
      <c r="A39" s="36">
        <v>21393</v>
      </c>
      <c r="B39" s="59" t="s">
        <v>38</v>
      </c>
      <c r="C39" s="60">
        <f t="shared" si="1"/>
        <v>0</v>
      </c>
      <c r="D39" s="276" t="s">
        <v>24</v>
      </c>
      <c r="E39" s="61" t="s">
        <v>24</v>
      </c>
      <c r="F39" s="277" t="s">
        <v>24</v>
      </c>
      <c r="G39" s="276" t="s">
        <v>24</v>
      </c>
      <c r="H39" s="235" t="s">
        <v>24</v>
      </c>
      <c r="I39" s="63" t="s">
        <v>24</v>
      </c>
      <c r="J39" s="299"/>
      <c r="K39" s="246"/>
      <c r="L39" s="115">
        <f t="shared" si="2"/>
        <v>0</v>
      </c>
      <c r="M39" s="357" t="s">
        <v>24</v>
      </c>
      <c r="N39" s="61" t="s">
        <v>24</v>
      </c>
      <c r="O39" s="63" t="s">
        <v>24</v>
      </c>
      <c r="P39" s="398"/>
    </row>
    <row r="40" spans="1:16" x14ac:dyDescent="0.25">
      <c r="A40" s="36">
        <v>21395</v>
      </c>
      <c r="B40" s="59" t="s">
        <v>39</v>
      </c>
      <c r="C40" s="60">
        <f t="shared" si="1"/>
        <v>0</v>
      </c>
      <c r="D40" s="276" t="s">
        <v>24</v>
      </c>
      <c r="E40" s="61" t="s">
        <v>24</v>
      </c>
      <c r="F40" s="277" t="s">
        <v>24</v>
      </c>
      <c r="G40" s="276" t="s">
        <v>24</v>
      </c>
      <c r="H40" s="235" t="s">
        <v>24</v>
      </c>
      <c r="I40" s="63" t="s">
        <v>24</v>
      </c>
      <c r="J40" s="299"/>
      <c r="K40" s="246"/>
      <c r="L40" s="115">
        <f t="shared" si="2"/>
        <v>0</v>
      </c>
      <c r="M40" s="357" t="s">
        <v>24</v>
      </c>
      <c r="N40" s="61" t="s">
        <v>24</v>
      </c>
      <c r="O40" s="63" t="s">
        <v>24</v>
      </c>
      <c r="P40" s="398"/>
    </row>
    <row r="41" spans="1:16" ht="24" x14ac:dyDescent="0.25">
      <c r="A41" s="36">
        <v>21399</v>
      </c>
      <c r="B41" s="59" t="s">
        <v>40</v>
      </c>
      <c r="C41" s="60">
        <f t="shared" si="1"/>
        <v>0</v>
      </c>
      <c r="D41" s="276" t="s">
        <v>24</v>
      </c>
      <c r="E41" s="61" t="s">
        <v>24</v>
      </c>
      <c r="F41" s="277" t="s">
        <v>24</v>
      </c>
      <c r="G41" s="276" t="s">
        <v>24</v>
      </c>
      <c r="H41" s="235" t="s">
        <v>24</v>
      </c>
      <c r="I41" s="63" t="s">
        <v>24</v>
      </c>
      <c r="J41" s="299"/>
      <c r="K41" s="246"/>
      <c r="L41" s="115">
        <f t="shared" si="2"/>
        <v>0</v>
      </c>
      <c r="M41" s="357" t="s">
        <v>24</v>
      </c>
      <c r="N41" s="61" t="s">
        <v>24</v>
      </c>
      <c r="O41" s="63" t="s">
        <v>24</v>
      </c>
      <c r="P41" s="398"/>
    </row>
    <row r="42" spans="1:16" s="19" customFormat="1" ht="36.75" customHeight="1" x14ac:dyDescent="0.25">
      <c r="A42" s="52">
        <v>21420</v>
      </c>
      <c r="B42" s="45" t="s">
        <v>41</v>
      </c>
      <c r="C42" s="72">
        <f>F42</f>
        <v>0</v>
      </c>
      <c r="D42" s="279"/>
      <c r="E42" s="47"/>
      <c r="F42" s="280">
        <f>D42+E42</f>
        <v>0</v>
      </c>
      <c r="G42" s="272" t="s">
        <v>24</v>
      </c>
      <c r="H42" s="233" t="s">
        <v>24</v>
      </c>
      <c r="I42" s="49" t="s">
        <v>24</v>
      </c>
      <c r="J42" s="272" t="s">
        <v>24</v>
      </c>
      <c r="K42" s="233" t="s">
        <v>24</v>
      </c>
      <c r="L42" s="49" t="s">
        <v>24</v>
      </c>
      <c r="M42" s="344" t="s">
        <v>24</v>
      </c>
      <c r="N42" s="48" t="s">
        <v>24</v>
      </c>
      <c r="O42" s="49" t="s">
        <v>24</v>
      </c>
      <c r="P42" s="400"/>
    </row>
    <row r="43" spans="1:16" s="19" customFormat="1" ht="24" x14ac:dyDescent="0.25">
      <c r="A43" s="74">
        <v>21490</v>
      </c>
      <c r="B43" s="75" t="s">
        <v>42</v>
      </c>
      <c r="C43" s="72">
        <f>F43+I43+L43</f>
        <v>0</v>
      </c>
      <c r="D43" s="281">
        <f>D44</f>
        <v>0</v>
      </c>
      <c r="E43" s="76">
        <f>E44</f>
        <v>0</v>
      </c>
      <c r="F43" s="282">
        <f>D43+E43</f>
        <v>0</v>
      </c>
      <c r="G43" s="281">
        <f t="shared" ref="G43:K43" si="3">G44</f>
        <v>0</v>
      </c>
      <c r="H43" s="237">
        <f t="shared" si="3"/>
        <v>0</v>
      </c>
      <c r="I43" s="329">
        <f>G43+H43</f>
        <v>0</v>
      </c>
      <c r="J43" s="281">
        <f t="shared" si="3"/>
        <v>0</v>
      </c>
      <c r="K43" s="237">
        <f t="shared" si="3"/>
        <v>0</v>
      </c>
      <c r="L43" s="329">
        <f>J43+K43</f>
        <v>0</v>
      </c>
      <c r="M43" s="344" t="s">
        <v>24</v>
      </c>
      <c r="N43" s="48" t="s">
        <v>24</v>
      </c>
      <c r="O43" s="49" t="s">
        <v>24</v>
      </c>
      <c r="P43" s="400"/>
    </row>
    <row r="44" spans="1:16" s="19" customFormat="1" ht="24" x14ac:dyDescent="0.25">
      <c r="A44" s="36">
        <v>21499</v>
      </c>
      <c r="B44" s="59" t="s">
        <v>43</v>
      </c>
      <c r="C44" s="225">
        <f>F44+I44+L44</f>
        <v>0</v>
      </c>
      <c r="D44" s="265"/>
      <c r="E44" s="33"/>
      <c r="F44" s="266">
        <f>D44+E44</f>
        <v>0</v>
      </c>
      <c r="G44" s="330"/>
      <c r="H44" s="230"/>
      <c r="I44" s="34">
        <f>G44+H44</f>
        <v>0</v>
      </c>
      <c r="J44" s="265"/>
      <c r="K44" s="230"/>
      <c r="L44" s="34">
        <f>J44+K44</f>
        <v>0</v>
      </c>
      <c r="M44" s="358" t="s">
        <v>24</v>
      </c>
      <c r="N44" s="58" t="s">
        <v>24</v>
      </c>
      <c r="O44" s="70" t="s">
        <v>24</v>
      </c>
      <c r="P44" s="401"/>
    </row>
    <row r="45" spans="1:16" ht="24" x14ac:dyDescent="0.25">
      <c r="A45" s="78">
        <v>23000</v>
      </c>
      <c r="B45" s="79" t="s">
        <v>44</v>
      </c>
      <c r="C45" s="72">
        <f>O45</f>
        <v>0</v>
      </c>
      <c r="D45" s="283" t="s">
        <v>24</v>
      </c>
      <c r="E45" s="64" t="s">
        <v>24</v>
      </c>
      <c r="F45" s="284" t="s">
        <v>24</v>
      </c>
      <c r="G45" s="283" t="s">
        <v>24</v>
      </c>
      <c r="H45" s="238" t="s">
        <v>24</v>
      </c>
      <c r="I45" s="331" t="s">
        <v>24</v>
      </c>
      <c r="J45" s="283" t="s">
        <v>24</v>
      </c>
      <c r="K45" s="238" t="s">
        <v>24</v>
      </c>
      <c r="L45" s="331" t="s">
        <v>24</v>
      </c>
      <c r="M45" s="347">
        <f>SUM(M46:M47)</f>
        <v>0</v>
      </c>
      <c r="N45" s="73">
        <f>SUM(N46:N47)</f>
        <v>0</v>
      </c>
      <c r="O45" s="366">
        <f>M45+N45</f>
        <v>0</v>
      </c>
      <c r="P45" s="400"/>
    </row>
    <row r="46" spans="1:16" ht="24" x14ac:dyDescent="0.25">
      <c r="A46" s="80">
        <v>23410</v>
      </c>
      <c r="B46" s="81" t="s">
        <v>45</v>
      </c>
      <c r="C46" s="85">
        <f>O46</f>
        <v>0</v>
      </c>
      <c r="D46" s="285" t="s">
        <v>24</v>
      </c>
      <c r="E46" s="83" t="s">
        <v>24</v>
      </c>
      <c r="F46" s="286" t="s">
        <v>24</v>
      </c>
      <c r="G46" s="285" t="s">
        <v>24</v>
      </c>
      <c r="H46" s="239" t="s">
        <v>24</v>
      </c>
      <c r="I46" s="332" t="s">
        <v>24</v>
      </c>
      <c r="J46" s="285" t="s">
        <v>24</v>
      </c>
      <c r="K46" s="239" t="s">
        <v>24</v>
      </c>
      <c r="L46" s="332" t="s">
        <v>24</v>
      </c>
      <c r="M46" s="348"/>
      <c r="N46" s="88"/>
      <c r="O46" s="84">
        <f>M46+N46</f>
        <v>0</v>
      </c>
      <c r="P46" s="402"/>
    </row>
    <row r="47" spans="1:16" ht="24" x14ac:dyDescent="0.25">
      <c r="A47" s="80">
        <v>23510</v>
      </c>
      <c r="B47" s="81" t="s">
        <v>46</v>
      </c>
      <c r="C47" s="85">
        <f>O47</f>
        <v>0</v>
      </c>
      <c r="D47" s="285" t="s">
        <v>24</v>
      </c>
      <c r="E47" s="83" t="s">
        <v>24</v>
      </c>
      <c r="F47" s="286" t="s">
        <v>24</v>
      </c>
      <c r="G47" s="285" t="s">
        <v>24</v>
      </c>
      <c r="H47" s="239" t="s">
        <v>24</v>
      </c>
      <c r="I47" s="332" t="s">
        <v>24</v>
      </c>
      <c r="J47" s="285" t="s">
        <v>24</v>
      </c>
      <c r="K47" s="239" t="s">
        <v>24</v>
      </c>
      <c r="L47" s="332" t="s">
        <v>24</v>
      </c>
      <c r="M47" s="348"/>
      <c r="N47" s="88"/>
      <c r="O47" s="84">
        <f>M47+N47</f>
        <v>0</v>
      </c>
      <c r="P47" s="402"/>
    </row>
    <row r="48" spans="1:16" x14ac:dyDescent="0.25">
      <c r="A48" s="86"/>
      <c r="B48" s="81"/>
      <c r="C48" s="87"/>
      <c r="D48" s="285"/>
      <c r="E48" s="83"/>
      <c r="F48" s="378"/>
      <c r="G48" s="285"/>
      <c r="H48" s="239"/>
      <c r="I48" s="332"/>
      <c r="J48" s="82"/>
      <c r="K48" s="379"/>
      <c r="L48" s="380"/>
      <c r="M48" s="381"/>
      <c r="N48" s="382"/>
      <c r="O48" s="380"/>
      <c r="P48" s="402"/>
    </row>
    <row r="49" spans="1:16" s="19" customFormat="1" x14ac:dyDescent="0.25">
      <c r="A49" s="89"/>
      <c r="B49" s="90" t="s">
        <v>47</v>
      </c>
      <c r="C49" s="91"/>
      <c r="D49" s="383"/>
      <c r="E49" s="384"/>
      <c r="F49" s="385"/>
      <c r="G49" s="383"/>
      <c r="H49" s="386"/>
      <c r="I49" s="387"/>
      <c r="J49" s="383"/>
      <c r="K49" s="386"/>
      <c r="L49" s="387"/>
      <c r="M49" s="388"/>
      <c r="N49" s="384"/>
      <c r="O49" s="387"/>
      <c r="P49" s="403"/>
    </row>
    <row r="50" spans="1:16" s="19" customFormat="1" ht="12.75" thickBot="1" x14ac:dyDescent="0.3">
      <c r="A50" s="92"/>
      <c r="B50" s="20" t="s">
        <v>48</v>
      </c>
      <c r="C50" s="93">
        <f t="shared" ref="C50:C57" si="4">F50+I50+L50+O50</f>
        <v>0</v>
      </c>
      <c r="D50" s="287">
        <f>SUM(D51,D301)</f>
        <v>0</v>
      </c>
      <c r="E50" s="94">
        <f>SUM(E51,E301)</f>
        <v>0</v>
      </c>
      <c r="F50" s="288">
        <f t="shared" ref="F50:F113" si="5">D50+E50</f>
        <v>0</v>
      </c>
      <c r="G50" s="287">
        <f>SUM(G51,G301)</f>
        <v>0</v>
      </c>
      <c r="H50" s="240">
        <f>SUM(H51,H301)</f>
        <v>0</v>
      </c>
      <c r="I50" s="95">
        <f t="shared" ref="I50:I113" si="6">G50+H50</f>
        <v>0</v>
      </c>
      <c r="J50" s="287">
        <f>SUM(J51,J301)</f>
        <v>0</v>
      </c>
      <c r="K50" s="240">
        <f>SUM(K51,K301)</f>
        <v>0</v>
      </c>
      <c r="L50" s="95">
        <f t="shared" ref="L50:L113" si="7">J50+K50</f>
        <v>0</v>
      </c>
      <c r="M50" s="349">
        <f>SUM(M51,M301)</f>
        <v>0</v>
      </c>
      <c r="N50" s="94">
        <f>SUM(N51,N301)</f>
        <v>0</v>
      </c>
      <c r="O50" s="95">
        <f t="shared" ref="O50:O113" si="8">M50+N50</f>
        <v>0</v>
      </c>
      <c r="P50" s="395"/>
    </row>
    <row r="51" spans="1:16" s="19" customFormat="1" ht="36.75" thickTop="1" x14ac:dyDescent="0.25">
      <c r="A51" s="96"/>
      <c r="B51" s="97" t="s">
        <v>49</v>
      </c>
      <c r="C51" s="98">
        <f t="shared" si="4"/>
        <v>0</v>
      </c>
      <c r="D51" s="289">
        <f>SUM(D52,D192)</f>
        <v>0</v>
      </c>
      <c r="E51" s="99">
        <f>SUM(E52,E192)</f>
        <v>0</v>
      </c>
      <c r="F51" s="290">
        <f t="shared" si="5"/>
        <v>0</v>
      </c>
      <c r="G51" s="289">
        <f>SUM(G52,G192)</f>
        <v>0</v>
      </c>
      <c r="H51" s="241">
        <f>SUM(H52,H192)</f>
        <v>0</v>
      </c>
      <c r="I51" s="100">
        <f t="shared" si="6"/>
        <v>0</v>
      </c>
      <c r="J51" s="289">
        <f>SUM(J52,J192)</f>
        <v>0</v>
      </c>
      <c r="K51" s="241">
        <f>SUM(K52,K192)</f>
        <v>0</v>
      </c>
      <c r="L51" s="100">
        <f t="shared" si="7"/>
        <v>0</v>
      </c>
      <c r="M51" s="350">
        <f>SUM(M52,M192)</f>
        <v>0</v>
      </c>
      <c r="N51" s="99">
        <f>SUM(N52,N192)</f>
        <v>0</v>
      </c>
      <c r="O51" s="100">
        <f t="shared" si="8"/>
        <v>0</v>
      </c>
      <c r="P51" s="404"/>
    </row>
    <row r="52" spans="1:16" s="19" customFormat="1" ht="24" x14ac:dyDescent="0.25">
      <c r="A52" s="101"/>
      <c r="B52" s="16" t="s">
        <v>50</v>
      </c>
      <c r="C52" s="102">
        <f t="shared" si="4"/>
        <v>0</v>
      </c>
      <c r="D52" s="291">
        <f>SUM(D53,D74,D171,D185)</f>
        <v>0</v>
      </c>
      <c r="E52" s="103">
        <f>SUM(E53,E74,E171,E185)</f>
        <v>0</v>
      </c>
      <c r="F52" s="292">
        <f t="shared" si="5"/>
        <v>0</v>
      </c>
      <c r="G52" s="291">
        <f>SUM(G53,G74,G171,G185)</f>
        <v>0</v>
      </c>
      <c r="H52" s="242">
        <f>SUM(H53,H74,H171,H185)</f>
        <v>0</v>
      </c>
      <c r="I52" s="104">
        <f t="shared" si="6"/>
        <v>0</v>
      </c>
      <c r="J52" s="291">
        <f>SUM(J53,J74,J171,J185)</f>
        <v>0</v>
      </c>
      <c r="K52" s="242">
        <f>SUM(K53,K74,K171,K185)</f>
        <v>0</v>
      </c>
      <c r="L52" s="104">
        <f t="shared" si="7"/>
        <v>0</v>
      </c>
      <c r="M52" s="351">
        <f>SUM(M53,M74,M171,M185)</f>
        <v>0</v>
      </c>
      <c r="N52" s="103">
        <f>SUM(N53,N74,N171,N185)</f>
        <v>0</v>
      </c>
      <c r="O52" s="104">
        <f t="shared" si="8"/>
        <v>0</v>
      </c>
      <c r="P52" s="405"/>
    </row>
    <row r="53" spans="1:16" s="19" customFormat="1" x14ac:dyDescent="0.25">
      <c r="A53" s="105">
        <v>1000</v>
      </c>
      <c r="B53" s="105" t="s">
        <v>51</v>
      </c>
      <c r="C53" s="106">
        <f t="shared" si="4"/>
        <v>0</v>
      </c>
      <c r="D53" s="293">
        <f>SUM(D54,D67)</f>
        <v>0</v>
      </c>
      <c r="E53" s="107">
        <f>SUM(E54,E67)</f>
        <v>0</v>
      </c>
      <c r="F53" s="294">
        <f t="shared" si="5"/>
        <v>0</v>
      </c>
      <c r="G53" s="293">
        <f>SUM(G54,G67)</f>
        <v>0</v>
      </c>
      <c r="H53" s="243">
        <f>SUM(H54,H67)</f>
        <v>0</v>
      </c>
      <c r="I53" s="108">
        <f t="shared" si="6"/>
        <v>0</v>
      </c>
      <c r="J53" s="293">
        <f>SUM(J54,J67)</f>
        <v>0</v>
      </c>
      <c r="K53" s="243">
        <f>SUM(K54,K67)</f>
        <v>0</v>
      </c>
      <c r="L53" s="108">
        <f t="shared" si="7"/>
        <v>0</v>
      </c>
      <c r="M53" s="145">
        <f>SUM(M54,M67)</f>
        <v>0</v>
      </c>
      <c r="N53" s="107">
        <f>SUM(N54,N67)</f>
        <v>0</v>
      </c>
      <c r="O53" s="108">
        <f t="shared" si="8"/>
        <v>0</v>
      </c>
      <c r="P53" s="406"/>
    </row>
    <row r="54" spans="1:16" x14ac:dyDescent="0.25">
      <c r="A54" s="45">
        <v>1100</v>
      </c>
      <c r="B54" s="109" t="s">
        <v>52</v>
      </c>
      <c r="C54" s="46">
        <f t="shared" si="4"/>
        <v>0</v>
      </c>
      <c r="D54" s="295">
        <f>SUM(D55,D58,D66)</f>
        <v>0</v>
      </c>
      <c r="E54" s="51">
        <f>SUM(E55,E58,E66)</f>
        <v>0</v>
      </c>
      <c r="F54" s="296">
        <f t="shared" si="5"/>
        <v>0</v>
      </c>
      <c r="G54" s="295">
        <f>SUM(G55,G58,G66)</f>
        <v>0</v>
      </c>
      <c r="H54" s="110">
        <f>SUM(H55,H58,H66)</f>
        <v>0</v>
      </c>
      <c r="I54" s="120">
        <f t="shared" si="6"/>
        <v>0</v>
      </c>
      <c r="J54" s="295">
        <f>SUM(J55,J58,J66)</f>
        <v>0</v>
      </c>
      <c r="K54" s="110">
        <f>SUM(K55,K58,K66)</f>
        <v>0</v>
      </c>
      <c r="L54" s="120">
        <f t="shared" si="7"/>
        <v>0</v>
      </c>
      <c r="M54" s="146">
        <f>SUM(M55,M58,M66)</f>
        <v>0</v>
      </c>
      <c r="N54" s="135">
        <f>SUM(N55,N58,N66)</f>
        <v>0</v>
      </c>
      <c r="O54" s="191">
        <f t="shared" si="8"/>
        <v>0</v>
      </c>
      <c r="P54" s="407"/>
    </row>
    <row r="55" spans="1:16" x14ac:dyDescent="0.25">
      <c r="A55" s="111">
        <v>1110</v>
      </c>
      <c r="B55" s="81" t="s">
        <v>53</v>
      </c>
      <c r="C55" s="87">
        <f t="shared" si="4"/>
        <v>0</v>
      </c>
      <c r="D55" s="136">
        <f>SUM(D56:D57)</f>
        <v>0</v>
      </c>
      <c r="E55" s="112">
        <f>SUM(E56:E57)</f>
        <v>0</v>
      </c>
      <c r="F55" s="297">
        <f t="shared" si="5"/>
        <v>0</v>
      </c>
      <c r="G55" s="136">
        <f>SUM(G56:G57)</f>
        <v>0</v>
      </c>
      <c r="H55" s="244">
        <f>SUM(H56:H57)</f>
        <v>0</v>
      </c>
      <c r="I55" s="113">
        <f t="shared" si="6"/>
        <v>0</v>
      </c>
      <c r="J55" s="136">
        <f>SUM(J56:J57)</f>
        <v>0</v>
      </c>
      <c r="K55" s="244">
        <f>SUM(K56:K57)</f>
        <v>0</v>
      </c>
      <c r="L55" s="113">
        <f t="shared" si="7"/>
        <v>0</v>
      </c>
      <c r="M55" s="141">
        <f>SUM(M56:M57)</f>
        <v>0</v>
      </c>
      <c r="N55" s="112">
        <f>SUM(N56:N57)</f>
        <v>0</v>
      </c>
      <c r="O55" s="113">
        <f t="shared" si="8"/>
        <v>0</v>
      </c>
      <c r="P55" s="402"/>
    </row>
    <row r="56" spans="1:16" x14ac:dyDescent="0.25">
      <c r="A56" s="31">
        <v>1111</v>
      </c>
      <c r="B56" s="53" t="s">
        <v>54</v>
      </c>
      <c r="C56" s="54">
        <f t="shared" si="4"/>
        <v>0</v>
      </c>
      <c r="D56" s="298"/>
      <c r="E56" s="56"/>
      <c r="F56" s="153">
        <f t="shared" si="5"/>
        <v>0</v>
      </c>
      <c r="G56" s="298"/>
      <c r="H56" s="245"/>
      <c r="I56" s="114">
        <f t="shared" si="6"/>
        <v>0</v>
      </c>
      <c r="J56" s="298"/>
      <c r="K56" s="245"/>
      <c r="L56" s="114">
        <f t="shared" si="7"/>
        <v>0</v>
      </c>
      <c r="M56" s="345"/>
      <c r="N56" s="56"/>
      <c r="O56" s="114">
        <f t="shared" si="8"/>
        <v>0</v>
      </c>
      <c r="P56" s="397"/>
    </row>
    <row r="57" spans="1:16" ht="24" customHeight="1" x14ac:dyDescent="0.25">
      <c r="A57" s="36">
        <v>1119</v>
      </c>
      <c r="B57" s="59" t="s">
        <v>55</v>
      </c>
      <c r="C57" s="60">
        <f t="shared" si="4"/>
        <v>0</v>
      </c>
      <c r="D57" s="299"/>
      <c r="E57" s="62"/>
      <c r="F57" s="151">
        <f t="shared" si="5"/>
        <v>0</v>
      </c>
      <c r="G57" s="299"/>
      <c r="H57" s="246"/>
      <c r="I57" s="115">
        <f t="shared" si="6"/>
        <v>0</v>
      </c>
      <c r="J57" s="299"/>
      <c r="K57" s="246"/>
      <c r="L57" s="115">
        <f t="shared" si="7"/>
        <v>0</v>
      </c>
      <c r="M57" s="130"/>
      <c r="N57" s="62"/>
      <c r="O57" s="115">
        <f t="shared" si="8"/>
        <v>0</v>
      </c>
      <c r="P57" s="398"/>
    </row>
    <row r="58" spans="1:16" ht="23.25" customHeight="1" x14ac:dyDescent="0.25">
      <c r="A58" s="116">
        <v>1140</v>
      </c>
      <c r="B58" s="59" t="s">
        <v>56</v>
      </c>
      <c r="C58" s="60">
        <f t="shared" ref="C58:C121" si="9">F58+I58+L58+O58</f>
        <v>0</v>
      </c>
      <c r="D58" s="300">
        <f>SUM(D59:D65)</f>
        <v>0</v>
      </c>
      <c r="E58" s="40">
        <f>SUM(E59:E65)</f>
        <v>0</v>
      </c>
      <c r="F58" s="157">
        <f>D58+E58</f>
        <v>0</v>
      </c>
      <c r="G58" s="300">
        <f>SUM(G59:G65)</f>
        <v>0</v>
      </c>
      <c r="H58" s="123">
        <f>SUM(H59:H65)</f>
        <v>0</v>
      </c>
      <c r="I58" s="117">
        <f t="shared" si="6"/>
        <v>0</v>
      </c>
      <c r="J58" s="300">
        <f>SUM(J59:J65)</f>
        <v>0</v>
      </c>
      <c r="K58" s="123">
        <f>SUM(K59:K65)</f>
        <v>0</v>
      </c>
      <c r="L58" s="117">
        <f t="shared" si="7"/>
        <v>0</v>
      </c>
      <c r="M58" s="140">
        <f>SUM(M59:M65)</f>
        <v>0</v>
      </c>
      <c r="N58" s="40">
        <f>SUM(N59:N65)</f>
        <v>0</v>
      </c>
      <c r="O58" s="117">
        <f t="shared" si="8"/>
        <v>0</v>
      </c>
      <c r="P58" s="398"/>
    </row>
    <row r="59" spans="1:16" x14ac:dyDescent="0.25">
      <c r="A59" s="36">
        <v>1141</v>
      </c>
      <c r="B59" s="59" t="s">
        <v>57</v>
      </c>
      <c r="C59" s="60">
        <f t="shared" si="9"/>
        <v>0</v>
      </c>
      <c r="D59" s="299"/>
      <c r="E59" s="62"/>
      <c r="F59" s="151">
        <f t="shared" si="5"/>
        <v>0</v>
      </c>
      <c r="G59" s="299"/>
      <c r="H59" s="246"/>
      <c r="I59" s="115">
        <f t="shared" si="6"/>
        <v>0</v>
      </c>
      <c r="J59" s="299"/>
      <c r="K59" s="246"/>
      <c r="L59" s="115">
        <f t="shared" si="7"/>
        <v>0</v>
      </c>
      <c r="M59" s="130"/>
      <c r="N59" s="62"/>
      <c r="O59" s="115">
        <f t="shared" si="8"/>
        <v>0</v>
      </c>
      <c r="P59" s="398"/>
    </row>
    <row r="60" spans="1:16" ht="24.75" customHeight="1" x14ac:dyDescent="0.25">
      <c r="A60" s="36">
        <v>1142</v>
      </c>
      <c r="B60" s="59" t="s">
        <v>58</v>
      </c>
      <c r="C60" s="60">
        <f t="shared" si="9"/>
        <v>0</v>
      </c>
      <c r="D60" s="299"/>
      <c r="E60" s="62"/>
      <c r="F60" s="151">
        <f t="shared" si="5"/>
        <v>0</v>
      </c>
      <c r="G60" s="299"/>
      <c r="H60" s="246"/>
      <c r="I60" s="115">
        <f t="shared" si="6"/>
        <v>0</v>
      </c>
      <c r="J60" s="299"/>
      <c r="K60" s="246"/>
      <c r="L60" s="115">
        <f t="shared" si="7"/>
        <v>0</v>
      </c>
      <c r="M60" s="130"/>
      <c r="N60" s="62"/>
      <c r="O60" s="115">
        <f t="shared" si="8"/>
        <v>0</v>
      </c>
      <c r="P60" s="398"/>
    </row>
    <row r="61" spans="1:16" ht="24" x14ac:dyDescent="0.25">
      <c r="A61" s="36">
        <v>1145</v>
      </c>
      <c r="B61" s="59" t="s">
        <v>59</v>
      </c>
      <c r="C61" s="60">
        <f t="shared" si="9"/>
        <v>0</v>
      </c>
      <c r="D61" s="299"/>
      <c r="E61" s="62"/>
      <c r="F61" s="151">
        <f t="shared" si="5"/>
        <v>0</v>
      </c>
      <c r="G61" s="299"/>
      <c r="H61" s="246"/>
      <c r="I61" s="115">
        <f t="shared" si="6"/>
        <v>0</v>
      </c>
      <c r="J61" s="299"/>
      <c r="K61" s="246"/>
      <c r="L61" s="115">
        <f t="shared" si="7"/>
        <v>0</v>
      </c>
      <c r="M61" s="130"/>
      <c r="N61" s="62"/>
      <c r="O61" s="115">
        <f t="shared" si="8"/>
        <v>0</v>
      </c>
      <c r="P61" s="398"/>
    </row>
    <row r="62" spans="1:16" ht="27.75" customHeight="1" x14ac:dyDescent="0.25">
      <c r="A62" s="36">
        <v>1146</v>
      </c>
      <c r="B62" s="59" t="s">
        <v>60</v>
      </c>
      <c r="C62" s="60">
        <f t="shared" si="9"/>
        <v>0</v>
      </c>
      <c r="D62" s="299"/>
      <c r="E62" s="62"/>
      <c r="F62" s="151">
        <f t="shared" si="5"/>
        <v>0</v>
      </c>
      <c r="G62" s="299"/>
      <c r="H62" s="246"/>
      <c r="I62" s="115">
        <f t="shared" si="6"/>
        <v>0</v>
      </c>
      <c r="J62" s="299"/>
      <c r="K62" s="246"/>
      <c r="L62" s="115">
        <f t="shared" si="7"/>
        <v>0</v>
      </c>
      <c r="M62" s="130"/>
      <c r="N62" s="62"/>
      <c r="O62" s="115">
        <f t="shared" si="8"/>
        <v>0</v>
      </c>
      <c r="P62" s="398"/>
    </row>
    <row r="63" spans="1:16" x14ac:dyDescent="0.25">
      <c r="A63" s="36">
        <v>1147</v>
      </c>
      <c r="B63" s="59" t="s">
        <v>61</v>
      </c>
      <c r="C63" s="60">
        <f t="shared" si="9"/>
        <v>0</v>
      </c>
      <c r="D63" s="299"/>
      <c r="E63" s="62"/>
      <c r="F63" s="151">
        <f t="shared" si="5"/>
        <v>0</v>
      </c>
      <c r="G63" s="299"/>
      <c r="H63" s="246"/>
      <c r="I63" s="115">
        <f t="shared" si="6"/>
        <v>0</v>
      </c>
      <c r="J63" s="299"/>
      <c r="K63" s="246"/>
      <c r="L63" s="115">
        <f t="shared" si="7"/>
        <v>0</v>
      </c>
      <c r="M63" s="130"/>
      <c r="N63" s="62"/>
      <c r="O63" s="115">
        <f t="shared" si="8"/>
        <v>0</v>
      </c>
      <c r="P63" s="398"/>
    </row>
    <row r="64" spans="1:16" ht="24" x14ac:dyDescent="0.25">
      <c r="A64" s="36">
        <v>1148</v>
      </c>
      <c r="B64" s="59" t="s">
        <v>62</v>
      </c>
      <c r="C64" s="60">
        <f t="shared" si="9"/>
        <v>0</v>
      </c>
      <c r="D64" s="299"/>
      <c r="E64" s="62"/>
      <c r="F64" s="151">
        <f t="shared" si="5"/>
        <v>0</v>
      </c>
      <c r="G64" s="299"/>
      <c r="H64" s="246"/>
      <c r="I64" s="115">
        <f t="shared" si="6"/>
        <v>0</v>
      </c>
      <c r="J64" s="299"/>
      <c r="K64" s="246"/>
      <c r="L64" s="115">
        <f t="shared" si="7"/>
        <v>0</v>
      </c>
      <c r="M64" s="130"/>
      <c r="N64" s="62"/>
      <c r="O64" s="115">
        <f t="shared" si="8"/>
        <v>0</v>
      </c>
      <c r="P64" s="398"/>
    </row>
    <row r="65" spans="1:16" ht="37.5" customHeight="1" x14ac:dyDescent="0.25">
      <c r="A65" s="36">
        <v>1149</v>
      </c>
      <c r="B65" s="59" t="s">
        <v>63</v>
      </c>
      <c r="C65" s="60">
        <f t="shared" si="9"/>
        <v>0</v>
      </c>
      <c r="D65" s="299"/>
      <c r="E65" s="62"/>
      <c r="F65" s="151">
        <f t="shared" si="5"/>
        <v>0</v>
      </c>
      <c r="G65" s="299"/>
      <c r="H65" s="246"/>
      <c r="I65" s="115">
        <f t="shared" si="6"/>
        <v>0</v>
      </c>
      <c r="J65" s="299"/>
      <c r="K65" s="246"/>
      <c r="L65" s="115">
        <f t="shared" si="7"/>
        <v>0</v>
      </c>
      <c r="M65" s="130"/>
      <c r="N65" s="62"/>
      <c r="O65" s="115">
        <f t="shared" si="8"/>
        <v>0</v>
      </c>
      <c r="P65" s="398"/>
    </row>
    <row r="66" spans="1:16" ht="36" x14ac:dyDescent="0.25">
      <c r="A66" s="111">
        <v>1150</v>
      </c>
      <c r="B66" s="81" t="s">
        <v>64</v>
      </c>
      <c r="C66" s="60">
        <f t="shared" si="9"/>
        <v>0</v>
      </c>
      <c r="D66" s="301"/>
      <c r="E66" s="118"/>
      <c r="F66" s="302">
        <f t="shared" si="5"/>
        <v>0</v>
      </c>
      <c r="G66" s="301"/>
      <c r="H66" s="247"/>
      <c r="I66" s="119">
        <f t="shared" si="6"/>
        <v>0</v>
      </c>
      <c r="J66" s="301"/>
      <c r="K66" s="247"/>
      <c r="L66" s="119">
        <f t="shared" si="7"/>
        <v>0</v>
      </c>
      <c r="M66" s="352"/>
      <c r="N66" s="118"/>
      <c r="O66" s="119">
        <f t="shared" si="8"/>
        <v>0</v>
      </c>
      <c r="P66" s="402"/>
    </row>
    <row r="67" spans="1:16" ht="36" x14ac:dyDescent="0.25">
      <c r="A67" s="45">
        <v>1200</v>
      </c>
      <c r="B67" s="109" t="s">
        <v>65</v>
      </c>
      <c r="C67" s="46">
        <f t="shared" si="9"/>
        <v>0</v>
      </c>
      <c r="D67" s="295">
        <f>SUM(D68:D69)</f>
        <v>0</v>
      </c>
      <c r="E67" s="51">
        <f>SUM(E68:E69)</f>
        <v>0</v>
      </c>
      <c r="F67" s="296">
        <f>D67+E67</f>
        <v>0</v>
      </c>
      <c r="G67" s="295">
        <f>SUM(G68:G69)</f>
        <v>0</v>
      </c>
      <c r="H67" s="110">
        <f>SUM(H68:H69)</f>
        <v>0</v>
      </c>
      <c r="I67" s="120">
        <f t="shared" si="6"/>
        <v>0</v>
      </c>
      <c r="J67" s="295">
        <f>SUM(J68:J69)</f>
        <v>0</v>
      </c>
      <c r="K67" s="110">
        <f>SUM(K68:K69)</f>
        <v>0</v>
      </c>
      <c r="L67" s="120">
        <f t="shared" si="7"/>
        <v>0</v>
      </c>
      <c r="M67" s="128">
        <f>SUM(M68:M69)</f>
        <v>0</v>
      </c>
      <c r="N67" s="51">
        <f>SUM(N68:N69)</f>
        <v>0</v>
      </c>
      <c r="O67" s="120">
        <f t="shared" si="8"/>
        <v>0</v>
      </c>
      <c r="P67" s="400"/>
    </row>
    <row r="68" spans="1:16" ht="24" x14ac:dyDescent="0.25">
      <c r="A68" s="121">
        <v>1210</v>
      </c>
      <c r="B68" s="53" t="s">
        <v>66</v>
      </c>
      <c r="C68" s="54">
        <f t="shared" si="9"/>
        <v>0</v>
      </c>
      <c r="D68" s="298"/>
      <c r="E68" s="56"/>
      <c r="F68" s="153">
        <f t="shared" si="5"/>
        <v>0</v>
      </c>
      <c r="G68" s="298"/>
      <c r="H68" s="245"/>
      <c r="I68" s="114">
        <f t="shared" si="6"/>
        <v>0</v>
      </c>
      <c r="J68" s="298"/>
      <c r="K68" s="245"/>
      <c r="L68" s="114">
        <f t="shared" si="7"/>
        <v>0</v>
      </c>
      <c r="M68" s="345"/>
      <c r="N68" s="56"/>
      <c r="O68" s="114">
        <f t="shared" si="8"/>
        <v>0</v>
      </c>
      <c r="P68" s="397"/>
    </row>
    <row r="69" spans="1:16" ht="24" x14ac:dyDescent="0.25">
      <c r="A69" s="116">
        <v>1220</v>
      </c>
      <c r="B69" s="59" t="s">
        <v>67</v>
      </c>
      <c r="C69" s="60">
        <f t="shared" si="9"/>
        <v>0</v>
      </c>
      <c r="D69" s="300">
        <f>SUM(D70:D73)</f>
        <v>0</v>
      </c>
      <c r="E69" s="40">
        <f>SUM(E70:E73)</f>
        <v>0</v>
      </c>
      <c r="F69" s="157">
        <f t="shared" si="5"/>
        <v>0</v>
      </c>
      <c r="G69" s="300">
        <f>SUM(G70:G73)</f>
        <v>0</v>
      </c>
      <c r="H69" s="123">
        <f>SUM(H70:H73)</f>
        <v>0</v>
      </c>
      <c r="I69" s="117">
        <f t="shared" si="6"/>
        <v>0</v>
      </c>
      <c r="J69" s="300">
        <f>SUM(J70:J73)</f>
        <v>0</v>
      </c>
      <c r="K69" s="123">
        <f>SUM(K70:K73)</f>
        <v>0</v>
      </c>
      <c r="L69" s="117">
        <f t="shared" si="7"/>
        <v>0</v>
      </c>
      <c r="M69" s="140">
        <f>SUM(M70:M73)</f>
        <v>0</v>
      </c>
      <c r="N69" s="40">
        <f>SUM(N70:N73)</f>
        <v>0</v>
      </c>
      <c r="O69" s="117">
        <f t="shared" si="8"/>
        <v>0</v>
      </c>
      <c r="P69" s="398"/>
    </row>
    <row r="70" spans="1:16" ht="48" x14ac:dyDescent="0.25">
      <c r="A70" s="36">
        <v>1221</v>
      </c>
      <c r="B70" s="59" t="s">
        <v>68</v>
      </c>
      <c r="C70" s="60">
        <f t="shared" si="9"/>
        <v>0</v>
      </c>
      <c r="D70" s="299"/>
      <c r="E70" s="62"/>
      <c r="F70" s="151">
        <f t="shared" si="5"/>
        <v>0</v>
      </c>
      <c r="G70" s="299"/>
      <c r="H70" s="246"/>
      <c r="I70" s="115">
        <f t="shared" si="6"/>
        <v>0</v>
      </c>
      <c r="J70" s="299"/>
      <c r="K70" s="246"/>
      <c r="L70" s="115">
        <f t="shared" si="7"/>
        <v>0</v>
      </c>
      <c r="M70" s="130"/>
      <c r="N70" s="62"/>
      <c r="O70" s="115">
        <f t="shared" si="8"/>
        <v>0</v>
      </c>
      <c r="P70" s="398"/>
    </row>
    <row r="71" spans="1:16" x14ac:dyDescent="0.25">
      <c r="A71" s="36">
        <v>1223</v>
      </c>
      <c r="B71" s="59" t="s">
        <v>69</v>
      </c>
      <c r="C71" s="60">
        <f t="shared" si="9"/>
        <v>0</v>
      </c>
      <c r="D71" s="299"/>
      <c r="E71" s="62"/>
      <c r="F71" s="151">
        <f t="shared" si="5"/>
        <v>0</v>
      </c>
      <c r="G71" s="299"/>
      <c r="H71" s="246"/>
      <c r="I71" s="115">
        <f t="shared" si="6"/>
        <v>0</v>
      </c>
      <c r="J71" s="299"/>
      <c r="K71" s="246"/>
      <c r="L71" s="115">
        <f t="shared" si="7"/>
        <v>0</v>
      </c>
      <c r="M71" s="130"/>
      <c r="N71" s="62"/>
      <c r="O71" s="115">
        <f t="shared" si="8"/>
        <v>0</v>
      </c>
      <c r="P71" s="398"/>
    </row>
    <row r="72" spans="1:16" ht="36" x14ac:dyDescent="0.25">
      <c r="A72" s="36">
        <v>1227</v>
      </c>
      <c r="B72" s="59" t="s">
        <v>70</v>
      </c>
      <c r="C72" s="60">
        <f t="shared" si="9"/>
        <v>0</v>
      </c>
      <c r="D72" s="299"/>
      <c r="E72" s="62"/>
      <c r="F72" s="151">
        <f t="shared" si="5"/>
        <v>0</v>
      </c>
      <c r="G72" s="299"/>
      <c r="H72" s="246"/>
      <c r="I72" s="115">
        <f t="shared" si="6"/>
        <v>0</v>
      </c>
      <c r="J72" s="299"/>
      <c r="K72" s="246"/>
      <c r="L72" s="115">
        <f t="shared" si="7"/>
        <v>0</v>
      </c>
      <c r="M72" s="130"/>
      <c r="N72" s="62"/>
      <c r="O72" s="115">
        <f t="shared" si="8"/>
        <v>0</v>
      </c>
      <c r="P72" s="398"/>
    </row>
    <row r="73" spans="1:16" ht="48" x14ac:dyDescent="0.25">
      <c r="A73" s="36">
        <v>1228</v>
      </c>
      <c r="B73" s="59" t="s">
        <v>71</v>
      </c>
      <c r="C73" s="60">
        <f t="shared" si="9"/>
        <v>0</v>
      </c>
      <c r="D73" s="299"/>
      <c r="E73" s="62"/>
      <c r="F73" s="151">
        <f t="shared" si="5"/>
        <v>0</v>
      </c>
      <c r="G73" s="299"/>
      <c r="H73" s="246"/>
      <c r="I73" s="115">
        <f t="shared" si="6"/>
        <v>0</v>
      </c>
      <c r="J73" s="299"/>
      <c r="K73" s="246"/>
      <c r="L73" s="115">
        <f t="shared" si="7"/>
        <v>0</v>
      </c>
      <c r="M73" s="130"/>
      <c r="N73" s="62"/>
      <c r="O73" s="115">
        <f t="shared" si="8"/>
        <v>0</v>
      </c>
      <c r="P73" s="398"/>
    </row>
    <row r="74" spans="1:16" ht="15" customHeight="1" x14ac:dyDescent="0.25">
      <c r="A74" s="105">
        <v>2000</v>
      </c>
      <c r="B74" s="105" t="s">
        <v>72</v>
      </c>
      <c r="C74" s="106">
        <f t="shared" si="9"/>
        <v>0</v>
      </c>
      <c r="D74" s="293">
        <f>SUM(D75,D82,D129,D162,D163,D170)</f>
        <v>0</v>
      </c>
      <c r="E74" s="107">
        <f>SUM(E75,E82,E129,E162,E163,E170)</f>
        <v>0</v>
      </c>
      <c r="F74" s="294">
        <f t="shared" si="5"/>
        <v>0</v>
      </c>
      <c r="G74" s="293">
        <f>SUM(G75,G82,G129,G162,G163,G170)</f>
        <v>0</v>
      </c>
      <c r="H74" s="243">
        <f>SUM(H75,H82,H129,H162,H163,H170)</f>
        <v>0</v>
      </c>
      <c r="I74" s="108">
        <f t="shared" si="6"/>
        <v>0</v>
      </c>
      <c r="J74" s="293">
        <f>SUM(J75,J82,J129,J162,J163,J170)</f>
        <v>0</v>
      </c>
      <c r="K74" s="243">
        <f>SUM(K75,K82,K129,K162,K163,K170)</f>
        <v>0</v>
      </c>
      <c r="L74" s="108">
        <f t="shared" si="7"/>
        <v>0</v>
      </c>
      <c r="M74" s="145">
        <f>SUM(M75,M82,M129,M162,M163,M170)</f>
        <v>0</v>
      </c>
      <c r="N74" s="107">
        <f>SUM(N75,N82,N129,N162,N163,N170)</f>
        <v>0</v>
      </c>
      <c r="O74" s="108">
        <f t="shared" si="8"/>
        <v>0</v>
      </c>
      <c r="P74" s="406"/>
    </row>
    <row r="75" spans="1:16" ht="36" customHeight="1" x14ac:dyDescent="0.25">
      <c r="A75" s="45">
        <v>2100</v>
      </c>
      <c r="B75" s="109" t="s">
        <v>73</v>
      </c>
      <c r="C75" s="46">
        <f t="shared" si="9"/>
        <v>0</v>
      </c>
      <c r="D75" s="295">
        <f>SUM(D76,D79)</f>
        <v>0</v>
      </c>
      <c r="E75" s="51">
        <f>SUM(E76,E79)</f>
        <v>0</v>
      </c>
      <c r="F75" s="296">
        <f t="shared" si="5"/>
        <v>0</v>
      </c>
      <c r="G75" s="295">
        <f>SUM(G76,G79)</f>
        <v>0</v>
      </c>
      <c r="H75" s="110">
        <f>SUM(H76,H79)</f>
        <v>0</v>
      </c>
      <c r="I75" s="120">
        <f t="shared" si="6"/>
        <v>0</v>
      </c>
      <c r="J75" s="295">
        <f>SUM(J76,J79)</f>
        <v>0</v>
      </c>
      <c r="K75" s="110">
        <f>SUM(K76,K79)</f>
        <v>0</v>
      </c>
      <c r="L75" s="120">
        <f t="shared" si="7"/>
        <v>0</v>
      </c>
      <c r="M75" s="128">
        <f>SUM(M76,M79)</f>
        <v>0</v>
      </c>
      <c r="N75" s="51">
        <f>SUM(N76,N79)</f>
        <v>0</v>
      </c>
      <c r="O75" s="120">
        <f t="shared" si="8"/>
        <v>0</v>
      </c>
      <c r="P75" s="400"/>
    </row>
    <row r="76" spans="1:16" ht="35.25" customHeight="1" x14ac:dyDescent="0.25">
      <c r="A76" s="121">
        <v>2110</v>
      </c>
      <c r="B76" s="53" t="s">
        <v>74</v>
      </c>
      <c r="C76" s="54">
        <f t="shared" si="9"/>
        <v>0</v>
      </c>
      <c r="D76" s="303">
        <f>SUM(D77:D78)</f>
        <v>0</v>
      </c>
      <c r="E76" s="71">
        <f>SUM(E77:E78)</f>
        <v>0</v>
      </c>
      <c r="F76" s="304">
        <f t="shared" si="5"/>
        <v>0</v>
      </c>
      <c r="G76" s="303">
        <f>SUM(G77:G78)</f>
        <v>0</v>
      </c>
      <c r="H76" s="248">
        <f>SUM(H77:H78)</f>
        <v>0</v>
      </c>
      <c r="I76" s="122">
        <f t="shared" si="6"/>
        <v>0</v>
      </c>
      <c r="J76" s="303">
        <f>SUM(J77:J78)</f>
        <v>0</v>
      </c>
      <c r="K76" s="248">
        <f>SUM(K77:K78)</f>
        <v>0</v>
      </c>
      <c r="L76" s="122">
        <f t="shared" si="7"/>
        <v>0</v>
      </c>
      <c r="M76" s="147">
        <f>SUM(M77:M78)</f>
        <v>0</v>
      </c>
      <c r="N76" s="71">
        <f>SUM(N77:N78)</f>
        <v>0</v>
      </c>
      <c r="O76" s="122">
        <f t="shared" si="8"/>
        <v>0</v>
      </c>
      <c r="P76" s="397"/>
    </row>
    <row r="77" spans="1:16" x14ac:dyDescent="0.25">
      <c r="A77" s="36">
        <v>2111</v>
      </c>
      <c r="B77" s="59" t="s">
        <v>75</v>
      </c>
      <c r="C77" s="60">
        <f t="shared" si="9"/>
        <v>0</v>
      </c>
      <c r="D77" s="299"/>
      <c r="E77" s="62"/>
      <c r="F77" s="151">
        <f t="shared" si="5"/>
        <v>0</v>
      </c>
      <c r="G77" s="299"/>
      <c r="H77" s="246"/>
      <c r="I77" s="115">
        <f t="shared" si="6"/>
        <v>0</v>
      </c>
      <c r="J77" s="299"/>
      <c r="K77" s="246"/>
      <c r="L77" s="115">
        <f t="shared" si="7"/>
        <v>0</v>
      </c>
      <c r="M77" s="130"/>
      <c r="N77" s="62"/>
      <c r="O77" s="115">
        <f t="shared" si="8"/>
        <v>0</v>
      </c>
      <c r="P77" s="398"/>
    </row>
    <row r="78" spans="1:16" ht="24" x14ac:dyDescent="0.25">
      <c r="A78" s="36">
        <v>2112</v>
      </c>
      <c r="B78" s="59" t="s">
        <v>76</v>
      </c>
      <c r="C78" s="60">
        <f t="shared" si="9"/>
        <v>0</v>
      </c>
      <c r="D78" s="299"/>
      <c r="E78" s="62"/>
      <c r="F78" s="151">
        <f t="shared" si="5"/>
        <v>0</v>
      </c>
      <c r="G78" s="299"/>
      <c r="H78" s="246"/>
      <c r="I78" s="115">
        <f t="shared" si="6"/>
        <v>0</v>
      </c>
      <c r="J78" s="299"/>
      <c r="K78" s="246"/>
      <c r="L78" s="115">
        <f t="shared" si="7"/>
        <v>0</v>
      </c>
      <c r="M78" s="130"/>
      <c r="N78" s="62"/>
      <c r="O78" s="115">
        <f t="shared" si="8"/>
        <v>0</v>
      </c>
      <c r="P78" s="398"/>
    </row>
    <row r="79" spans="1:16" ht="33" customHeight="1" x14ac:dyDescent="0.25">
      <c r="A79" s="116">
        <v>2120</v>
      </c>
      <c r="B79" s="59" t="s">
        <v>77</v>
      </c>
      <c r="C79" s="60">
        <f t="shared" si="9"/>
        <v>0</v>
      </c>
      <c r="D79" s="300">
        <f>SUM(D80:D81)</f>
        <v>0</v>
      </c>
      <c r="E79" s="40">
        <f>SUM(E80:E81)</f>
        <v>0</v>
      </c>
      <c r="F79" s="157">
        <f t="shared" si="5"/>
        <v>0</v>
      </c>
      <c r="G79" s="300">
        <f>SUM(G80:G81)</f>
        <v>0</v>
      </c>
      <c r="H79" s="123">
        <f>SUM(H80:H81)</f>
        <v>0</v>
      </c>
      <c r="I79" s="117">
        <f t="shared" si="6"/>
        <v>0</v>
      </c>
      <c r="J79" s="300">
        <f>SUM(J80:J81)</f>
        <v>0</v>
      </c>
      <c r="K79" s="123">
        <f>SUM(K80:K81)</f>
        <v>0</v>
      </c>
      <c r="L79" s="117">
        <f t="shared" si="7"/>
        <v>0</v>
      </c>
      <c r="M79" s="140">
        <f>SUM(M80:M81)</f>
        <v>0</v>
      </c>
      <c r="N79" s="40">
        <f>SUM(N80:N81)</f>
        <v>0</v>
      </c>
      <c r="O79" s="117">
        <f t="shared" si="8"/>
        <v>0</v>
      </c>
      <c r="P79" s="398"/>
    </row>
    <row r="80" spans="1:16" x14ac:dyDescent="0.25">
      <c r="A80" s="36">
        <v>2121</v>
      </c>
      <c r="B80" s="59" t="s">
        <v>75</v>
      </c>
      <c r="C80" s="60">
        <f t="shared" si="9"/>
        <v>0</v>
      </c>
      <c r="D80" s="299"/>
      <c r="E80" s="62"/>
      <c r="F80" s="151">
        <f t="shared" si="5"/>
        <v>0</v>
      </c>
      <c r="G80" s="299"/>
      <c r="H80" s="246"/>
      <c r="I80" s="115">
        <f t="shared" si="6"/>
        <v>0</v>
      </c>
      <c r="J80" s="299"/>
      <c r="K80" s="246"/>
      <c r="L80" s="115">
        <f t="shared" si="7"/>
        <v>0</v>
      </c>
      <c r="M80" s="130"/>
      <c r="N80" s="62"/>
      <c r="O80" s="115">
        <f t="shared" si="8"/>
        <v>0</v>
      </c>
      <c r="P80" s="398"/>
    </row>
    <row r="81" spans="1:16" ht="24" x14ac:dyDescent="0.25">
      <c r="A81" s="36">
        <v>2122</v>
      </c>
      <c r="B81" s="59" t="s">
        <v>76</v>
      </c>
      <c r="C81" s="60">
        <f t="shared" si="9"/>
        <v>0</v>
      </c>
      <c r="D81" s="299"/>
      <c r="E81" s="62"/>
      <c r="F81" s="151">
        <f t="shared" si="5"/>
        <v>0</v>
      </c>
      <c r="G81" s="299"/>
      <c r="H81" s="246"/>
      <c r="I81" s="115">
        <f t="shared" si="6"/>
        <v>0</v>
      </c>
      <c r="J81" s="299"/>
      <c r="K81" s="246"/>
      <c r="L81" s="115">
        <f t="shared" si="7"/>
        <v>0</v>
      </c>
      <c r="M81" s="130"/>
      <c r="N81" s="62"/>
      <c r="O81" s="115">
        <f t="shared" si="8"/>
        <v>0</v>
      </c>
      <c r="P81" s="398"/>
    </row>
    <row r="82" spans="1:16" x14ac:dyDescent="0.25">
      <c r="A82" s="45">
        <v>2200</v>
      </c>
      <c r="B82" s="109" t="s">
        <v>78</v>
      </c>
      <c r="C82" s="60">
        <f t="shared" si="9"/>
        <v>0</v>
      </c>
      <c r="D82" s="295">
        <f>SUM(D83,D88,D94,D102,D111,D115,D121,D127)</f>
        <v>0</v>
      </c>
      <c r="E82" s="51">
        <f>SUM(E83,E88,E94,E102,E111,E115,E121,E127)</f>
        <v>0</v>
      </c>
      <c r="F82" s="296">
        <f t="shared" si="5"/>
        <v>0</v>
      </c>
      <c r="G82" s="295">
        <f>SUM(G83,G88,G94,G102,G111,G115,G121,G127)</f>
        <v>0</v>
      </c>
      <c r="H82" s="110">
        <f>SUM(H83,H88,H94,H102,H111,H115,H121,H127)</f>
        <v>0</v>
      </c>
      <c r="I82" s="120">
        <f t="shared" si="6"/>
        <v>0</v>
      </c>
      <c r="J82" s="295">
        <f>SUM(J83,J88,J94,J102,J111,J115,J121,J127)</f>
        <v>0</v>
      </c>
      <c r="K82" s="110">
        <f>SUM(K83,K88,K94,K102,K111,K115,K121,K127)</f>
        <v>0</v>
      </c>
      <c r="L82" s="120">
        <f t="shared" si="7"/>
        <v>0</v>
      </c>
      <c r="M82" s="143">
        <f>SUM(M83,M88,M94,M102,M111,M115,M121,M127)</f>
        <v>0</v>
      </c>
      <c r="N82" s="65">
        <f>SUM(N83,N88,N94,N102,N111,N115,N121,N127)</f>
        <v>0</v>
      </c>
      <c r="O82" s="333">
        <f t="shared" si="8"/>
        <v>0</v>
      </c>
      <c r="P82" s="408"/>
    </row>
    <row r="83" spans="1:16" ht="24" x14ac:dyDescent="0.25">
      <c r="A83" s="111">
        <v>2210</v>
      </c>
      <c r="B83" s="81" t="s">
        <v>79</v>
      </c>
      <c r="C83" s="60">
        <f t="shared" si="9"/>
        <v>0</v>
      </c>
      <c r="D83" s="136">
        <f>SUM(D84:D87)</f>
        <v>0</v>
      </c>
      <c r="E83" s="112">
        <f>SUM(E84:E87)</f>
        <v>0</v>
      </c>
      <c r="F83" s="297">
        <f t="shared" si="5"/>
        <v>0</v>
      </c>
      <c r="G83" s="136">
        <f>SUM(G84:G87)</f>
        <v>0</v>
      </c>
      <c r="H83" s="244">
        <f>SUM(H84:H87)</f>
        <v>0</v>
      </c>
      <c r="I83" s="113">
        <f t="shared" si="6"/>
        <v>0</v>
      </c>
      <c r="J83" s="136">
        <f>SUM(J84:J87)</f>
        <v>0</v>
      </c>
      <c r="K83" s="244">
        <f>SUM(K84:K87)</f>
        <v>0</v>
      </c>
      <c r="L83" s="113">
        <f t="shared" si="7"/>
        <v>0</v>
      </c>
      <c r="M83" s="141">
        <f>SUM(M84:M87)</f>
        <v>0</v>
      </c>
      <c r="N83" s="112">
        <f>SUM(N84:N87)</f>
        <v>0</v>
      </c>
      <c r="O83" s="113">
        <f t="shared" si="8"/>
        <v>0</v>
      </c>
      <c r="P83" s="402"/>
    </row>
    <row r="84" spans="1:16" ht="24" x14ac:dyDescent="0.25">
      <c r="A84" s="31">
        <v>2211</v>
      </c>
      <c r="B84" s="53" t="s">
        <v>80</v>
      </c>
      <c r="C84" s="60">
        <f t="shared" si="9"/>
        <v>0</v>
      </c>
      <c r="D84" s="298"/>
      <c r="E84" s="56"/>
      <c r="F84" s="153">
        <f t="shared" si="5"/>
        <v>0</v>
      </c>
      <c r="G84" s="298"/>
      <c r="H84" s="245"/>
      <c r="I84" s="114">
        <f t="shared" si="6"/>
        <v>0</v>
      </c>
      <c r="J84" s="298"/>
      <c r="K84" s="245"/>
      <c r="L84" s="114">
        <f t="shared" si="7"/>
        <v>0</v>
      </c>
      <c r="M84" s="345"/>
      <c r="N84" s="56"/>
      <c r="O84" s="114">
        <f t="shared" si="8"/>
        <v>0</v>
      </c>
      <c r="P84" s="397"/>
    </row>
    <row r="85" spans="1:16" ht="36" x14ac:dyDescent="0.25">
      <c r="A85" s="36">
        <v>2212</v>
      </c>
      <c r="B85" s="59" t="s">
        <v>81</v>
      </c>
      <c r="C85" s="60">
        <f t="shared" si="9"/>
        <v>0</v>
      </c>
      <c r="D85" s="299"/>
      <c r="E85" s="62"/>
      <c r="F85" s="151">
        <f t="shared" si="5"/>
        <v>0</v>
      </c>
      <c r="G85" s="299"/>
      <c r="H85" s="246"/>
      <c r="I85" s="115">
        <f t="shared" si="6"/>
        <v>0</v>
      </c>
      <c r="J85" s="299"/>
      <c r="K85" s="246"/>
      <c r="L85" s="115">
        <f t="shared" si="7"/>
        <v>0</v>
      </c>
      <c r="M85" s="130"/>
      <c r="N85" s="62"/>
      <c r="O85" s="115">
        <f t="shared" si="8"/>
        <v>0</v>
      </c>
      <c r="P85" s="398"/>
    </row>
    <row r="86" spans="1:16" ht="24" x14ac:dyDescent="0.25">
      <c r="A86" s="36">
        <v>2214</v>
      </c>
      <c r="B86" s="59" t="s">
        <v>82</v>
      </c>
      <c r="C86" s="60">
        <f t="shared" si="9"/>
        <v>0</v>
      </c>
      <c r="D86" s="299"/>
      <c r="E86" s="62"/>
      <c r="F86" s="151">
        <f t="shared" si="5"/>
        <v>0</v>
      </c>
      <c r="G86" s="299"/>
      <c r="H86" s="246"/>
      <c r="I86" s="115">
        <f t="shared" si="6"/>
        <v>0</v>
      </c>
      <c r="J86" s="299"/>
      <c r="K86" s="246"/>
      <c r="L86" s="115">
        <f t="shared" si="7"/>
        <v>0</v>
      </c>
      <c r="M86" s="130"/>
      <c r="N86" s="62"/>
      <c r="O86" s="115">
        <f t="shared" si="8"/>
        <v>0</v>
      </c>
      <c r="P86" s="398"/>
    </row>
    <row r="87" spans="1:16" x14ac:dyDescent="0.25">
      <c r="A87" s="36">
        <v>2219</v>
      </c>
      <c r="B87" s="59" t="s">
        <v>83</v>
      </c>
      <c r="C87" s="60">
        <f t="shared" si="9"/>
        <v>0</v>
      </c>
      <c r="D87" s="299"/>
      <c r="E87" s="62"/>
      <c r="F87" s="151">
        <f t="shared" si="5"/>
        <v>0</v>
      </c>
      <c r="G87" s="299"/>
      <c r="H87" s="246"/>
      <c r="I87" s="115">
        <f t="shared" si="6"/>
        <v>0</v>
      </c>
      <c r="J87" s="299"/>
      <c r="K87" s="246"/>
      <c r="L87" s="115">
        <f t="shared" si="7"/>
        <v>0</v>
      </c>
      <c r="M87" s="130"/>
      <c r="N87" s="62"/>
      <c r="O87" s="115">
        <f t="shared" si="8"/>
        <v>0</v>
      </c>
      <c r="P87" s="398"/>
    </row>
    <row r="88" spans="1:16" ht="24" x14ac:dyDescent="0.25">
      <c r="A88" s="116">
        <v>2220</v>
      </c>
      <c r="B88" s="59" t="s">
        <v>84</v>
      </c>
      <c r="C88" s="60">
        <f t="shared" si="9"/>
        <v>0</v>
      </c>
      <c r="D88" s="300">
        <f>SUM(D89:D93)</f>
        <v>0</v>
      </c>
      <c r="E88" s="40">
        <f>SUM(E89:E93)</f>
        <v>0</v>
      </c>
      <c r="F88" s="157">
        <f t="shared" si="5"/>
        <v>0</v>
      </c>
      <c r="G88" s="300">
        <f>SUM(G89:G93)</f>
        <v>0</v>
      </c>
      <c r="H88" s="123">
        <f>SUM(H89:H93)</f>
        <v>0</v>
      </c>
      <c r="I88" s="117">
        <f t="shared" si="6"/>
        <v>0</v>
      </c>
      <c r="J88" s="300">
        <f>SUM(J89:J93)</f>
        <v>0</v>
      </c>
      <c r="K88" s="123">
        <f>SUM(K89:K93)</f>
        <v>0</v>
      </c>
      <c r="L88" s="117">
        <f t="shared" si="7"/>
        <v>0</v>
      </c>
      <c r="M88" s="140">
        <f>SUM(M89:M93)</f>
        <v>0</v>
      </c>
      <c r="N88" s="40">
        <f>SUM(N89:N93)</f>
        <v>0</v>
      </c>
      <c r="O88" s="117">
        <f t="shared" si="8"/>
        <v>0</v>
      </c>
      <c r="P88" s="398"/>
    </row>
    <row r="89" spans="1:16" x14ac:dyDescent="0.25">
      <c r="A89" s="36">
        <v>2221</v>
      </c>
      <c r="B89" s="59" t="s">
        <v>85</v>
      </c>
      <c r="C89" s="60">
        <f t="shared" si="9"/>
        <v>0</v>
      </c>
      <c r="D89" s="299"/>
      <c r="E89" s="62"/>
      <c r="F89" s="151">
        <f t="shared" si="5"/>
        <v>0</v>
      </c>
      <c r="G89" s="299"/>
      <c r="H89" s="246"/>
      <c r="I89" s="115">
        <f t="shared" si="6"/>
        <v>0</v>
      </c>
      <c r="J89" s="299"/>
      <c r="K89" s="246"/>
      <c r="L89" s="115">
        <f t="shared" si="7"/>
        <v>0</v>
      </c>
      <c r="M89" s="130"/>
      <c r="N89" s="62"/>
      <c r="O89" s="115">
        <f t="shared" si="8"/>
        <v>0</v>
      </c>
      <c r="P89" s="398"/>
    </row>
    <row r="90" spans="1:16" x14ac:dyDescent="0.25">
      <c r="A90" s="36">
        <v>2222</v>
      </c>
      <c r="B90" s="59" t="s">
        <v>86</v>
      </c>
      <c r="C90" s="60">
        <f t="shared" si="9"/>
        <v>0</v>
      </c>
      <c r="D90" s="299"/>
      <c r="E90" s="62"/>
      <c r="F90" s="151">
        <f t="shared" si="5"/>
        <v>0</v>
      </c>
      <c r="G90" s="299"/>
      <c r="H90" s="246"/>
      <c r="I90" s="115">
        <f t="shared" si="6"/>
        <v>0</v>
      </c>
      <c r="J90" s="299"/>
      <c r="K90" s="246"/>
      <c r="L90" s="115">
        <f t="shared" si="7"/>
        <v>0</v>
      </c>
      <c r="M90" s="130"/>
      <c r="N90" s="62"/>
      <c r="O90" s="115">
        <f t="shared" si="8"/>
        <v>0</v>
      </c>
      <c r="P90" s="398"/>
    </row>
    <row r="91" spans="1:16" x14ac:dyDescent="0.25">
      <c r="A91" s="36">
        <v>2223</v>
      </c>
      <c r="B91" s="59" t="s">
        <v>87</v>
      </c>
      <c r="C91" s="60">
        <f t="shared" si="9"/>
        <v>0</v>
      </c>
      <c r="D91" s="299"/>
      <c r="E91" s="62"/>
      <c r="F91" s="151">
        <f t="shared" si="5"/>
        <v>0</v>
      </c>
      <c r="G91" s="299"/>
      <c r="H91" s="246"/>
      <c r="I91" s="115">
        <f t="shared" si="6"/>
        <v>0</v>
      </c>
      <c r="J91" s="299"/>
      <c r="K91" s="246"/>
      <c r="L91" s="115">
        <f t="shared" si="7"/>
        <v>0</v>
      </c>
      <c r="M91" s="130"/>
      <c r="N91" s="62"/>
      <c r="O91" s="115">
        <f t="shared" si="8"/>
        <v>0</v>
      </c>
      <c r="P91" s="398"/>
    </row>
    <row r="92" spans="1:16" ht="11.25" customHeight="1" x14ac:dyDescent="0.25">
      <c r="A92" s="36">
        <v>2224</v>
      </c>
      <c r="B92" s="59" t="s">
        <v>88</v>
      </c>
      <c r="C92" s="60">
        <f t="shared" si="9"/>
        <v>0</v>
      </c>
      <c r="D92" s="299"/>
      <c r="E92" s="62"/>
      <c r="F92" s="151">
        <f t="shared" si="5"/>
        <v>0</v>
      </c>
      <c r="G92" s="299"/>
      <c r="H92" s="246"/>
      <c r="I92" s="115">
        <f t="shared" si="6"/>
        <v>0</v>
      </c>
      <c r="J92" s="299"/>
      <c r="K92" s="246"/>
      <c r="L92" s="115">
        <f t="shared" si="7"/>
        <v>0</v>
      </c>
      <c r="M92" s="130"/>
      <c r="N92" s="62"/>
      <c r="O92" s="115">
        <f t="shared" si="8"/>
        <v>0</v>
      </c>
      <c r="P92" s="398"/>
    </row>
    <row r="93" spans="1:16" ht="24" x14ac:dyDescent="0.25">
      <c r="A93" s="36">
        <v>2229</v>
      </c>
      <c r="B93" s="59" t="s">
        <v>89</v>
      </c>
      <c r="C93" s="60">
        <f t="shared" si="9"/>
        <v>0</v>
      </c>
      <c r="D93" s="299"/>
      <c r="E93" s="62"/>
      <c r="F93" s="151">
        <f t="shared" si="5"/>
        <v>0</v>
      </c>
      <c r="G93" s="299"/>
      <c r="H93" s="246"/>
      <c r="I93" s="115">
        <f t="shared" si="6"/>
        <v>0</v>
      </c>
      <c r="J93" s="299"/>
      <c r="K93" s="246"/>
      <c r="L93" s="115">
        <f t="shared" si="7"/>
        <v>0</v>
      </c>
      <c r="M93" s="130"/>
      <c r="N93" s="62"/>
      <c r="O93" s="115">
        <f t="shared" si="8"/>
        <v>0</v>
      </c>
      <c r="P93" s="398"/>
    </row>
    <row r="94" spans="1:16" ht="36" x14ac:dyDescent="0.25">
      <c r="A94" s="116">
        <v>2230</v>
      </c>
      <c r="B94" s="59" t="s">
        <v>90</v>
      </c>
      <c r="C94" s="60">
        <f t="shared" si="9"/>
        <v>0</v>
      </c>
      <c r="D94" s="300">
        <f>SUM(D95:D101)</f>
        <v>0</v>
      </c>
      <c r="E94" s="40">
        <f>SUM(E95:E101)</f>
        <v>0</v>
      </c>
      <c r="F94" s="157">
        <f t="shared" si="5"/>
        <v>0</v>
      </c>
      <c r="G94" s="300">
        <f>SUM(G95:G101)</f>
        <v>0</v>
      </c>
      <c r="H94" s="123">
        <f>SUM(H95:H101)</f>
        <v>0</v>
      </c>
      <c r="I94" s="117">
        <f t="shared" si="6"/>
        <v>0</v>
      </c>
      <c r="J94" s="300">
        <f>SUM(J95:J101)</f>
        <v>0</v>
      </c>
      <c r="K94" s="123">
        <f>SUM(K95:K101)</f>
        <v>0</v>
      </c>
      <c r="L94" s="117">
        <f t="shared" si="7"/>
        <v>0</v>
      </c>
      <c r="M94" s="140">
        <f>SUM(M95:M101)</f>
        <v>0</v>
      </c>
      <c r="N94" s="40">
        <f>SUM(N95:N101)</f>
        <v>0</v>
      </c>
      <c r="O94" s="117">
        <f t="shared" si="8"/>
        <v>0</v>
      </c>
      <c r="P94" s="398"/>
    </row>
    <row r="95" spans="1:16" ht="36" x14ac:dyDescent="0.25">
      <c r="A95" s="36">
        <v>2231</v>
      </c>
      <c r="B95" s="59" t="s">
        <v>91</v>
      </c>
      <c r="C95" s="60">
        <f t="shared" si="9"/>
        <v>0</v>
      </c>
      <c r="D95" s="299"/>
      <c r="E95" s="62"/>
      <c r="F95" s="151">
        <f t="shared" si="5"/>
        <v>0</v>
      </c>
      <c r="G95" s="299"/>
      <c r="H95" s="246"/>
      <c r="I95" s="115">
        <f t="shared" si="6"/>
        <v>0</v>
      </c>
      <c r="J95" s="299"/>
      <c r="K95" s="246"/>
      <c r="L95" s="115">
        <f t="shared" si="7"/>
        <v>0</v>
      </c>
      <c r="M95" s="130"/>
      <c r="N95" s="62"/>
      <c r="O95" s="115">
        <f t="shared" si="8"/>
        <v>0</v>
      </c>
      <c r="P95" s="398"/>
    </row>
    <row r="96" spans="1:16" ht="36" x14ac:dyDescent="0.25">
      <c r="A96" s="36">
        <v>2232</v>
      </c>
      <c r="B96" s="59" t="s">
        <v>92</v>
      </c>
      <c r="C96" s="60">
        <f t="shared" si="9"/>
        <v>0</v>
      </c>
      <c r="D96" s="299"/>
      <c r="E96" s="62"/>
      <c r="F96" s="151">
        <f t="shared" si="5"/>
        <v>0</v>
      </c>
      <c r="G96" s="299"/>
      <c r="H96" s="246"/>
      <c r="I96" s="115">
        <f t="shared" si="6"/>
        <v>0</v>
      </c>
      <c r="J96" s="299"/>
      <c r="K96" s="246"/>
      <c r="L96" s="115">
        <f t="shared" si="7"/>
        <v>0</v>
      </c>
      <c r="M96" s="130"/>
      <c r="N96" s="62"/>
      <c r="O96" s="115">
        <f t="shared" si="8"/>
        <v>0</v>
      </c>
      <c r="P96" s="398"/>
    </row>
    <row r="97" spans="1:16" ht="24" x14ac:dyDescent="0.25">
      <c r="A97" s="31">
        <v>2233</v>
      </c>
      <c r="B97" s="53" t="s">
        <v>93</v>
      </c>
      <c r="C97" s="60">
        <f t="shared" si="9"/>
        <v>0</v>
      </c>
      <c r="D97" s="298"/>
      <c r="E97" s="56"/>
      <c r="F97" s="153">
        <f t="shared" si="5"/>
        <v>0</v>
      </c>
      <c r="G97" s="298"/>
      <c r="H97" s="245"/>
      <c r="I97" s="114">
        <f t="shared" si="6"/>
        <v>0</v>
      </c>
      <c r="J97" s="298"/>
      <c r="K97" s="245"/>
      <c r="L97" s="114">
        <f t="shared" si="7"/>
        <v>0</v>
      </c>
      <c r="M97" s="345"/>
      <c r="N97" s="56"/>
      <c r="O97" s="114">
        <f t="shared" si="8"/>
        <v>0</v>
      </c>
      <c r="P97" s="397"/>
    </row>
    <row r="98" spans="1:16" ht="36" x14ac:dyDescent="0.25">
      <c r="A98" s="36">
        <v>2234</v>
      </c>
      <c r="B98" s="59" t="s">
        <v>94</v>
      </c>
      <c r="C98" s="60">
        <f t="shared" si="9"/>
        <v>0</v>
      </c>
      <c r="D98" s="299"/>
      <c r="E98" s="62"/>
      <c r="F98" s="151">
        <f t="shared" si="5"/>
        <v>0</v>
      </c>
      <c r="G98" s="299"/>
      <c r="H98" s="246"/>
      <c r="I98" s="115">
        <f t="shared" si="6"/>
        <v>0</v>
      </c>
      <c r="J98" s="299"/>
      <c r="K98" s="246"/>
      <c r="L98" s="115">
        <f t="shared" si="7"/>
        <v>0</v>
      </c>
      <c r="M98" s="130"/>
      <c r="N98" s="62"/>
      <c r="O98" s="115">
        <f t="shared" si="8"/>
        <v>0</v>
      </c>
      <c r="P98" s="398"/>
    </row>
    <row r="99" spans="1:16" ht="24" x14ac:dyDescent="0.25">
      <c r="A99" s="36">
        <v>2235</v>
      </c>
      <c r="B99" s="59" t="s">
        <v>95</v>
      </c>
      <c r="C99" s="60">
        <f t="shared" si="9"/>
        <v>0</v>
      </c>
      <c r="D99" s="299"/>
      <c r="E99" s="62"/>
      <c r="F99" s="151">
        <f t="shared" si="5"/>
        <v>0</v>
      </c>
      <c r="G99" s="299"/>
      <c r="H99" s="246"/>
      <c r="I99" s="115">
        <f t="shared" si="6"/>
        <v>0</v>
      </c>
      <c r="J99" s="299"/>
      <c r="K99" s="246"/>
      <c r="L99" s="115">
        <f t="shared" si="7"/>
        <v>0</v>
      </c>
      <c r="M99" s="130"/>
      <c r="N99" s="62"/>
      <c r="O99" s="115">
        <f t="shared" si="8"/>
        <v>0</v>
      </c>
      <c r="P99" s="398"/>
    </row>
    <row r="100" spans="1:16" x14ac:dyDescent="0.25">
      <c r="A100" s="36">
        <v>2236</v>
      </c>
      <c r="B100" s="59" t="s">
        <v>96</v>
      </c>
      <c r="C100" s="60">
        <f t="shared" si="9"/>
        <v>0</v>
      </c>
      <c r="D100" s="299"/>
      <c r="E100" s="62"/>
      <c r="F100" s="151">
        <f t="shared" si="5"/>
        <v>0</v>
      </c>
      <c r="G100" s="299"/>
      <c r="H100" s="246"/>
      <c r="I100" s="115">
        <f t="shared" si="6"/>
        <v>0</v>
      </c>
      <c r="J100" s="299"/>
      <c r="K100" s="246"/>
      <c r="L100" s="115">
        <f t="shared" si="7"/>
        <v>0</v>
      </c>
      <c r="M100" s="130"/>
      <c r="N100" s="62"/>
      <c r="O100" s="115">
        <f t="shared" si="8"/>
        <v>0</v>
      </c>
      <c r="P100" s="398"/>
    </row>
    <row r="101" spans="1:16" ht="24" x14ac:dyDescent="0.25">
      <c r="A101" s="36">
        <v>2239</v>
      </c>
      <c r="B101" s="59" t="s">
        <v>97</v>
      </c>
      <c r="C101" s="60">
        <f t="shared" si="9"/>
        <v>0</v>
      </c>
      <c r="D101" s="299"/>
      <c r="E101" s="62"/>
      <c r="F101" s="151">
        <f t="shared" si="5"/>
        <v>0</v>
      </c>
      <c r="G101" s="299"/>
      <c r="H101" s="246"/>
      <c r="I101" s="115">
        <f t="shared" si="6"/>
        <v>0</v>
      </c>
      <c r="J101" s="299"/>
      <c r="K101" s="246"/>
      <c r="L101" s="115">
        <f t="shared" si="7"/>
        <v>0</v>
      </c>
      <c r="M101" s="130"/>
      <c r="N101" s="62"/>
      <c r="O101" s="115">
        <f t="shared" si="8"/>
        <v>0</v>
      </c>
      <c r="P101" s="398"/>
    </row>
    <row r="102" spans="1:16" ht="36" x14ac:dyDescent="0.25">
      <c r="A102" s="116">
        <v>2240</v>
      </c>
      <c r="B102" s="59" t="s">
        <v>98</v>
      </c>
      <c r="C102" s="60">
        <f t="shared" si="9"/>
        <v>0</v>
      </c>
      <c r="D102" s="300">
        <f>SUM(D103:D110)</f>
        <v>0</v>
      </c>
      <c r="E102" s="40">
        <f>SUM(E103:E110)</f>
        <v>0</v>
      </c>
      <c r="F102" s="157">
        <f t="shared" si="5"/>
        <v>0</v>
      </c>
      <c r="G102" s="300">
        <f>SUM(G103:G110)</f>
        <v>0</v>
      </c>
      <c r="H102" s="123">
        <f>SUM(H103:H110)</f>
        <v>0</v>
      </c>
      <c r="I102" s="117">
        <f t="shared" si="6"/>
        <v>0</v>
      </c>
      <c r="J102" s="300">
        <f>SUM(J103:J110)</f>
        <v>0</v>
      </c>
      <c r="K102" s="123">
        <f>SUM(K103:K110)</f>
        <v>0</v>
      </c>
      <c r="L102" s="117">
        <f t="shared" si="7"/>
        <v>0</v>
      </c>
      <c r="M102" s="140">
        <f>SUM(M103:M110)</f>
        <v>0</v>
      </c>
      <c r="N102" s="40">
        <f>SUM(N103:N110)</f>
        <v>0</v>
      </c>
      <c r="O102" s="117">
        <f t="shared" si="8"/>
        <v>0</v>
      </c>
      <c r="P102" s="398"/>
    </row>
    <row r="103" spans="1:16" x14ac:dyDescent="0.25">
      <c r="A103" s="36">
        <v>2241</v>
      </c>
      <c r="B103" s="59" t="s">
        <v>99</v>
      </c>
      <c r="C103" s="60">
        <f t="shared" si="9"/>
        <v>0</v>
      </c>
      <c r="D103" s="299"/>
      <c r="E103" s="62"/>
      <c r="F103" s="151">
        <f t="shared" si="5"/>
        <v>0</v>
      </c>
      <c r="G103" s="299"/>
      <c r="H103" s="246"/>
      <c r="I103" s="115">
        <f t="shared" si="6"/>
        <v>0</v>
      </c>
      <c r="J103" s="299"/>
      <c r="K103" s="246"/>
      <c r="L103" s="115">
        <f t="shared" si="7"/>
        <v>0</v>
      </c>
      <c r="M103" s="130"/>
      <c r="N103" s="62"/>
      <c r="O103" s="115">
        <f t="shared" si="8"/>
        <v>0</v>
      </c>
      <c r="P103" s="398"/>
    </row>
    <row r="104" spans="1:16" ht="24" x14ac:dyDescent="0.25">
      <c r="A104" s="36">
        <v>2242</v>
      </c>
      <c r="B104" s="59" t="s">
        <v>100</v>
      </c>
      <c r="C104" s="60">
        <f t="shared" si="9"/>
        <v>0</v>
      </c>
      <c r="D104" s="299"/>
      <c r="E104" s="62"/>
      <c r="F104" s="151">
        <f t="shared" si="5"/>
        <v>0</v>
      </c>
      <c r="G104" s="299"/>
      <c r="H104" s="246"/>
      <c r="I104" s="115">
        <f t="shared" si="6"/>
        <v>0</v>
      </c>
      <c r="J104" s="299"/>
      <c r="K104" s="246"/>
      <c r="L104" s="115">
        <f t="shared" si="7"/>
        <v>0</v>
      </c>
      <c r="M104" s="130"/>
      <c r="N104" s="62"/>
      <c r="O104" s="115">
        <f t="shared" si="8"/>
        <v>0</v>
      </c>
      <c r="P104" s="398"/>
    </row>
    <row r="105" spans="1:16" ht="24" x14ac:dyDescent="0.25">
      <c r="A105" s="36">
        <v>2243</v>
      </c>
      <c r="B105" s="59" t="s">
        <v>101</v>
      </c>
      <c r="C105" s="60">
        <f t="shared" si="9"/>
        <v>0</v>
      </c>
      <c r="D105" s="299"/>
      <c r="E105" s="62"/>
      <c r="F105" s="151">
        <f t="shared" si="5"/>
        <v>0</v>
      </c>
      <c r="G105" s="299"/>
      <c r="H105" s="246"/>
      <c r="I105" s="115">
        <f t="shared" si="6"/>
        <v>0</v>
      </c>
      <c r="J105" s="299"/>
      <c r="K105" s="246"/>
      <c r="L105" s="115">
        <f t="shared" si="7"/>
        <v>0</v>
      </c>
      <c r="M105" s="130"/>
      <c r="N105" s="62"/>
      <c r="O105" s="115">
        <f t="shared" si="8"/>
        <v>0</v>
      </c>
      <c r="P105" s="398"/>
    </row>
    <row r="106" spans="1:16" x14ac:dyDescent="0.25">
      <c r="A106" s="36">
        <v>2244</v>
      </c>
      <c r="B106" s="59" t="s">
        <v>102</v>
      </c>
      <c r="C106" s="60">
        <f t="shared" si="9"/>
        <v>0</v>
      </c>
      <c r="D106" s="299"/>
      <c r="E106" s="62"/>
      <c r="F106" s="151">
        <f t="shared" si="5"/>
        <v>0</v>
      </c>
      <c r="G106" s="299"/>
      <c r="H106" s="246"/>
      <c r="I106" s="115">
        <f t="shared" si="6"/>
        <v>0</v>
      </c>
      <c r="J106" s="299"/>
      <c r="K106" s="246"/>
      <c r="L106" s="115">
        <f t="shared" si="7"/>
        <v>0</v>
      </c>
      <c r="M106" s="130"/>
      <c r="N106" s="62"/>
      <c r="O106" s="115">
        <f t="shared" si="8"/>
        <v>0</v>
      </c>
      <c r="P106" s="398"/>
    </row>
    <row r="107" spans="1:16" ht="24" x14ac:dyDescent="0.25">
      <c r="A107" s="36">
        <v>2246</v>
      </c>
      <c r="B107" s="59" t="s">
        <v>103</v>
      </c>
      <c r="C107" s="60">
        <f t="shared" si="9"/>
        <v>0</v>
      </c>
      <c r="D107" s="299"/>
      <c r="E107" s="62"/>
      <c r="F107" s="151">
        <f t="shared" si="5"/>
        <v>0</v>
      </c>
      <c r="G107" s="299"/>
      <c r="H107" s="246"/>
      <c r="I107" s="115">
        <f t="shared" si="6"/>
        <v>0</v>
      </c>
      <c r="J107" s="299"/>
      <c r="K107" s="246"/>
      <c r="L107" s="115">
        <f t="shared" si="7"/>
        <v>0</v>
      </c>
      <c r="M107" s="130"/>
      <c r="N107" s="62"/>
      <c r="O107" s="115">
        <f t="shared" si="8"/>
        <v>0</v>
      </c>
      <c r="P107" s="398"/>
    </row>
    <row r="108" spans="1:16" x14ac:dyDescent="0.25">
      <c r="A108" s="36">
        <v>2247</v>
      </c>
      <c r="B108" s="59" t="s">
        <v>104</v>
      </c>
      <c r="C108" s="60">
        <f t="shared" si="9"/>
        <v>0</v>
      </c>
      <c r="D108" s="299"/>
      <c r="E108" s="62"/>
      <c r="F108" s="151">
        <f t="shared" si="5"/>
        <v>0</v>
      </c>
      <c r="G108" s="299"/>
      <c r="H108" s="246"/>
      <c r="I108" s="115">
        <f t="shared" si="6"/>
        <v>0</v>
      </c>
      <c r="J108" s="299"/>
      <c r="K108" s="246"/>
      <c r="L108" s="115">
        <f t="shared" si="7"/>
        <v>0</v>
      </c>
      <c r="M108" s="130"/>
      <c r="N108" s="62"/>
      <c r="O108" s="115">
        <f t="shared" si="8"/>
        <v>0</v>
      </c>
      <c r="P108" s="398"/>
    </row>
    <row r="109" spans="1:16" ht="24" x14ac:dyDescent="0.25">
      <c r="A109" s="36">
        <v>2248</v>
      </c>
      <c r="B109" s="59" t="s">
        <v>105</v>
      </c>
      <c r="C109" s="60">
        <f t="shared" si="9"/>
        <v>0</v>
      </c>
      <c r="D109" s="299"/>
      <c r="E109" s="62"/>
      <c r="F109" s="151">
        <f t="shared" si="5"/>
        <v>0</v>
      </c>
      <c r="G109" s="299"/>
      <c r="H109" s="246"/>
      <c r="I109" s="115">
        <f t="shared" si="6"/>
        <v>0</v>
      </c>
      <c r="J109" s="299"/>
      <c r="K109" s="246"/>
      <c r="L109" s="115">
        <f t="shared" si="7"/>
        <v>0</v>
      </c>
      <c r="M109" s="130"/>
      <c r="N109" s="62"/>
      <c r="O109" s="115">
        <f t="shared" si="8"/>
        <v>0</v>
      </c>
      <c r="P109" s="398"/>
    </row>
    <row r="110" spans="1:16" ht="24" x14ac:dyDescent="0.25">
      <c r="A110" s="36">
        <v>2249</v>
      </c>
      <c r="B110" s="59" t="s">
        <v>106</v>
      </c>
      <c r="C110" s="60">
        <f t="shared" si="9"/>
        <v>0</v>
      </c>
      <c r="D110" s="299"/>
      <c r="E110" s="62"/>
      <c r="F110" s="151">
        <f t="shared" si="5"/>
        <v>0</v>
      </c>
      <c r="G110" s="299"/>
      <c r="H110" s="246"/>
      <c r="I110" s="115">
        <f t="shared" si="6"/>
        <v>0</v>
      </c>
      <c r="J110" s="299"/>
      <c r="K110" s="246"/>
      <c r="L110" s="115">
        <f t="shared" si="7"/>
        <v>0</v>
      </c>
      <c r="M110" s="130"/>
      <c r="N110" s="62"/>
      <c r="O110" s="115">
        <f t="shared" si="8"/>
        <v>0</v>
      </c>
      <c r="P110" s="398"/>
    </row>
    <row r="111" spans="1:16" x14ac:dyDescent="0.25">
      <c r="A111" s="116">
        <v>2250</v>
      </c>
      <c r="B111" s="59" t="s">
        <v>107</v>
      </c>
      <c r="C111" s="60">
        <f t="shared" si="9"/>
        <v>0</v>
      </c>
      <c r="D111" s="300">
        <f>SUM(D112:D114)</f>
        <v>0</v>
      </c>
      <c r="E111" s="40">
        <f>SUM(E112:E114)</f>
        <v>0</v>
      </c>
      <c r="F111" s="157">
        <f t="shared" si="5"/>
        <v>0</v>
      </c>
      <c r="G111" s="300">
        <f>SUM(G112:G114)</f>
        <v>0</v>
      </c>
      <c r="H111" s="123">
        <f>SUM(H112:H114)</f>
        <v>0</v>
      </c>
      <c r="I111" s="117">
        <f t="shared" si="6"/>
        <v>0</v>
      </c>
      <c r="J111" s="300">
        <f>SUM(J112:J114)</f>
        <v>0</v>
      </c>
      <c r="K111" s="123">
        <f>SUM(K112:K114)</f>
        <v>0</v>
      </c>
      <c r="L111" s="117">
        <f t="shared" si="7"/>
        <v>0</v>
      </c>
      <c r="M111" s="140">
        <f>SUM(M112:M114)</f>
        <v>0</v>
      </c>
      <c r="N111" s="40">
        <f>SUM(N112:N114)</f>
        <v>0</v>
      </c>
      <c r="O111" s="117">
        <f t="shared" si="8"/>
        <v>0</v>
      </c>
      <c r="P111" s="398"/>
    </row>
    <row r="112" spans="1:16" x14ac:dyDescent="0.25">
      <c r="A112" s="36">
        <v>2251</v>
      </c>
      <c r="B112" s="59" t="s">
        <v>108</v>
      </c>
      <c r="C112" s="60">
        <f t="shared" si="9"/>
        <v>0</v>
      </c>
      <c r="D112" s="299"/>
      <c r="E112" s="62"/>
      <c r="F112" s="151">
        <f t="shared" si="5"/>
        <v>0</v>
      </c>
      <c r="G112" s="299"/>
      <c r="H112" s="246"/>
      <c r="I112" s="115">
        <f t="shared" si="6"/>
        <v>0</v>
      </c>
      <c r="J112" s="299"/>
      <c r="K112" s="246"/>
      <c r="L112" s="115">
        <f t="shared" si="7"/>
        <v>0</v>
      </c>
      <c r="M112" s="130"/>
      <c r="N112" s="62"/>
      <c r="O112" s="115">
        <f t="shared" si="8"/>
        <v>0</v>
      </c>
      <c r="P112" s="398"/>
    </row>
    <row r="113" spans="1:16" ht="24" x14ac:dyDescent="0.25">
      <c r="A113" s="36">
        <v>2252</v>
      </c>
      <c r="B113" s="59" t="s">
        <v>109</v>
      </c>
      <c r="C113" s="60">
        <f t="shared" si="9"/>
        <v>0</v>
      </c>
      <c r="D113" s="299"/>
      <c r="E113" s="62"/>
      <c r="F113" s="151">
        <f t="shared" si="5"/>
        <v>0</v>
      </c>
      <c r="G113" s="299"/>
      <c r="H113" s="246"/>
      <c r="I113" s="115">
        <f t="shared" si="6"/>
        <v>0</v>
      </c>
      <c r="J113" s="299"/>
      <c r="K113" s="246"/>
      <c r="L113" s="115">
        <f t="shared" si="7"/>
        <v>0</v>
      </c>
      <c r="M113" s="130"/>
      <c r="N113" s="62"/>
      <c r="O113" s="115">
        <f t="shared" si="8"/>
        <v>0</v>
      </c>
      <c r="P113" s="398"/>
    </row>
    <row r="114" spans="1:16" ht="24" x14ac:dyDescent="0.25">
      <c r="A114" s="36">
        <v>2259</v>
      </c>
      <c r="B114" s="59" t="s">
        <v>110</v>
      </c>
      <c r="C114" s="60">
        <f t="shared" si="9"/>
        <v>0</v>
      </c>
      <c r="D114" s="299"/>
      <c r="E114" s="62"/>
      <c r="F114" s="151">
        <f t="shared" ref="F114:F177" si="10">D114+E114</f>
        <v>0</v>
      </c>
      <c r="G114" s="299"/>
      <c r="H114" s="246"/>
      <c r="I114" s="115">
        <f t="shared" ref="I114:I177" si="11">G114+H114</f>
        <v>0</v>
      </c>
      <c r="J114" s="299"/>
      <c r="K114" s="246"/>
      <c r="L114" s="115">
        <f t="shared" ref="L114:L177" si="12">J114+K114</f>
        <v>0</v>
      </c>
      <c r="M114" s="130"/>
      <c r="N114" s="62"/>
      <c r="O114" s="115">
        <f t="shared" ref="O114:O177" si="13">M114+N114</f>
        <v>0</v>
      </c>
      <c r="P114" s="398"/>
    </row>
    <row r="115" spans="1:16" x14ac:dyDescent="0.25">
      <c r="A115" s="116">
        <v>2260</v>
      </c>
      <c r="B115" s="59" t="s">
        <v>111</v>
      </c>
      <c r="C115" s="60">
        <f t="shared" si="9"/>
        <v>0</v>
      </c>
      <c r="D115" s="300">
        <f>SUM(D116:D120)</f>
        <v>0</v>
      </c>
      <c r="E115" s="40">
        <f>SUM(E116:E120)</f>
        <v>0</v>
      </c>
      <c r="F115" s="157">
        <f t="shared" si="10"/>
        <v>0</v>
      </c>
      <c r="G115" s="300">
        <f>SUM(G116:G120)</f>
        <v>0</v>
      </c>
      <c r="H115" s="123">
        <f>SUM(H116:H120)</f>
        <v>0</v>
      </c>
      <c r="I115" s="117">
        <f t="shared" si="11"/>
        <v>0</v>
      </c>
      <c r="J115" s="300">
        <f>SUM(J116:J120)</f>
        <v>0</v>
      </c>
      <c r="K115" s="123">
        <f>SUM(K116:K120)</f>
        <v>0</v>
      </c>
      <c r="L115" s="117">
        <f t="shared" si="12"/>
        <v>0</v>
      </c>
      <c r="M115" s="140">
        <f>SUM(M116:M120)</f>
        <v>0</v>
      </c>
      <c r="N115" s="40">
        <f>SUM(N116:N120)</f>
        <v>0</v>
      </c>
      <c r="O115" s="117">
        <f t="shared" si="13"/>
        <v>0</v>
      </c>
      <c r="P115" s="398"/>
    </row>
    <row r="116" spans="1:16" x14ac:dyDescent="0.25">
      <c r="A116" s="36">
        <v>2261</v>
      </c>
      <c r="B116" s="59" t="s">
        <v>112</v>
      </c>
      <c r="C116" s="60">
        <f t="shared" si="9"/>
        <v>0</v>
      </c>
      <c r="D116" s="299"/>
      <c r="E116" s="62"/>
      <c r="F116" s="151">
        <f t="shared" si="10"/>
        <v>0</v>
      </c>
      <c r="G116" s="299"/>
      <c r="H116" s="246"/>
      <c r="I116" s="115">
        <f t="shared" si="11"/>
        <v>0</v>
      </c>
      <c r="J116" s="299"/>
      <c r="K116" s="246"/>
      <c r="L116" s="115">
        <f t="shared" si="12"/>
        <v>0</v>
      </c>
      <c r="M116" s="130"/>
      <c r="N116" s="62"/>
      <c r="O116" s="115">
        <f t="shared" si="13"/>
        <v>0</v>
      </c>
      <c r="P116" s="398"/>
    </row>
    <row r="117" spans="1:16" x14ac:dyDescent="0.25">
      <c r="A117" s="36">
        <v>2262</v>
      </c>
      <c r="B117" s="59" t="s">
        <v>113</v>
      </c>
      <c r="C117" s="60">
        <f t="shared" si="9"/>
        <v>0</v>
      </c>
      <c r="D117" s="299"/>
      <c r="E117" s="62"/>
      <c r="F117" s="151">
        <f t="shared" si="10"/>
        <v>0</v>
      </c>
      <c r="G117" s="299"/>
      <c r="H117" s="246"/>
      <c r="I117" s="115">
        <f t="shared" si="11"/>
        <v>0</v>
      </c>
      <c r="J117" s="299"/>
      <c r="K117" s="246"/>
      <c r="L117" s="115">
        <f t="shared" si="12"/>
        <v>0</v>
      </c>
      <c r="M117" s="130"/>
      <c r="N117" s="62"/>
      <c r="O117" s="115">
        <f t="shared" si="13"/>
        <v>0</v>
      </c>
      <c r="P117" s="398"/>
    </row>
    <row r="118" spans="1:16" x14ac:dyDescent="0.25">
      <c r="A118" s="36">
        <v>2263</v>
      </c>
      <c r="B118" s="59" t="s">
        <v>114</v>
      </c>
      <c r="C118" s="60">
        <f t="shared" si="9"/>
        <v>0</v>
      </c>
      <c r="D118" s="299"/>
      <c r="E118" s="62"/>
      <c r="F118" s="151">
        <f t="shared" si="10"/>
        <v>0</v>
      </c>
      <c r="G118" s="299"/>
      <c r="H118" s="246"/>
      <c r="I118" s="115">
        <f t="shared" si="11"/>
        <v>0</v>
      </c>
      <c r="J118" s="299"/>
      <c r="K118" s="246"/>
      <c r="L118" s="115">
        <f t="shared" si="12"/>
        <v>0</v>
      </c>
      <c r="M118" s="130"/>
      <c r="N118" s="62"/>
      <c r="O118" s="115">
        <f t="shared" si="13"/>
        <v>0</v>
      </c>
      <c r="P118" s="398"/>
    </row>
    <row r="119" spans="1:16" x14ac:dyDescent="0.25">
      <c r="A119" s="36">
        <v>2264</v>
      </c>
      <c r="B119" s="59" t="s">
        <v>115</v>
      </c>
      <c r="C119" s="60">
        <f t="shared" si="9"/>
        <v>0</v>
      </c>
      <c r="D119" s="299"/>
      <c r="E119" s="62"/>
      <c r="F119" s="151">
        <f t="shared" si="10"/>
        <v>0</v>
      </c>
      <c r="G119" s="299"/>
      <c r="H119" s="246"/>
      <c r="I119" s="115">
        <f t="shared" si="11"/>
        <v>0</v>
      </c>
      <c r="J119" s="299"/>
      <c r="K119" s="246"/>
      <c r="L119" s="115">
        <f t="shared" si="12"/>
        <v>0</v>
      </c>
      <c r="M119" s="130"/>
      <c r="N119" s="62"/>
      <c r="O119" s="115">
        <f t="shared" si="13"/>
        <v>0</v>
      </c>
      <c r="P119" s="398"/>
    </row>
    <row r="120" spans="1:16" x14ac:dyDescent="0.25">
      <c r="A120" s="36">
        <v>2269</v>
      </c>
      <c r="B120" s="59" t="s">
        <v>116</v>
      </c>
      <c r="C120" s="60">
        <f t="shared" si="9"/>
        <v>0</v>
      </c>
      <c r="D120" s="299"/>
      <c r="E120" s="62"/>
      <c r="F120" s="151">
        <f t="shared" si="10"/>
        <v>0</v>
      </c>
      <c r="G120" s="299"/>
      <c r="H120" s="246"/>
      <c r="I120" s="115">
        <f t="shared" si="11"/>
        <v>0</v>
      </c>
      <c r="J120" s="299"/>
      <c r="K120" s="246"/>
      <c r="L120" s="115">
        <f t="shared" si="12"/>
        <v>0</v>
      </c>
      <c r="M120" s="130"/>
      <c r="N120" s="62"/>
      <c r="O120" s="115">
        <f t="shared" si="13"/>
        <v>0</v>
      </c>
      <c r="P120" s="398"/>
    </row>
    <row r="121" spans="1:16" x14ac:dyDescent="0.25">
      <c r="A121" s="116">
        <v>2270</v>
      </c>
      <c r="B121" s="59" t="s">
        <v>117</v>
      </c>
      <c r="C121" s="60">
        <f t="shared" si="9"/>
        <v>0</v>
      </c>
      <c r="D121" s="300">
        <f>SUM(D122:D126)</f>
        <v>0</v>
      </c>
      <c r="E121" s="40">
        <f>SUM(E122:E126)</f>
        <v>0</v>
      </c>
      <c r="F121" s="157">
        <f t="shared" si="10"/>
        <v>0</v>
      </c>
      <c r="G121" s="300">
        <f>SUM(G122:G126)</f>
        <v>0</v>
      </c>
      <c r="H121" s="123">
        <f>SUM(H122:H126)</f>
        <v>0</v>
      </c>
      <c r="I121" s="117">
        <f t="shared" si="11"/>
        <v>0</v>
      </c>
      <c r="J121" s="300">
        <f>SUM(J122:J126)</f>
        <v>0</v>
      </c>
      <c r="K121" s="123">
        <f>SUM(K122:K126)</f>
        <v>0</v>
      </c>
      <c r="L121" s="117">
        <f t="shared" si="12"/>
        <v>0</v>
      </c>
      <c r="M121" s="140">
        <f>SUM(M122:M126)</f>
        <v>0</v>
      </c>
      <c r="N121" s="40">
        <f>SUM(N122:N126)</f>
        <v>0</v>
      </c>
      <c r="O121" s="117">
        <f t="shared" si="13"/>
        <v>0</v>
      </c>
      <c r="P121" s="398"/>
    </row>
    <row r="122" spans="1:16" x14ac:dyDescent="0.25">
      <c r="A122" s="36">
        <v>2272</v>
      </c>
      <c r="B122" s="1" t="s">
        <v>118</v>
      </c>
      <c r="C122" s="60">
        <f t="shared" ref="C122:C197" si="14">F122+I122+L122+O122</f>
        <v>0</v>
      </c>
      <c r="D122" s="299"/>
      <c r="E122" s="62"/>
      <c r="F122" s="151">
        <f t="shared" si="10"/>
        <v>0</v>
      </c>
      <c r="G122" s="299"/>
      <c r="H122" s="246"/>
      <c r="I122" s="115">
        <f t="shared" si="11"/>
        <v>0</v>
      </c>
      <c r="J122" s="299"/>
      <c r="K122" s="246"/>
      <c r="L122" s="115">
        <f t="shared" si="12"/>
        <v>0</v>
      </c>
      <c r="M122" s="130"/>
      <c r="N122" s="62"/>
      <c r="O122" s="115">
        <f t="shared" si="13"/>
        <v>0</v>
      </c>
      <c r="P122" s="398"/>
    </row>
    <row r="123" spans="1:16" ht="24" x14ac:dyDescent="0.25">
      <c r="A123" s="36">
        <v>2275</v>
      </c>
      <c r="B123" s="59" t="s">
        <v>119</v>
      </c>
      <c r="C123" s="60">
        <f t="shared" si="14"/>
        <v>0</v>
      </c>
      <c r="D123" s="299"/>
      <c r="E123" s="62"/>
      <c r="F123" s="151">
        <f t="shared" si="10"/>
        <v>0</v>
      </c>
      <c r="G123" s="299"/>
      <c r="H123" s="246"/>
      <c r="I123" s="115">
        <f t="shared" si="11"/>
        <v>0</v>
      </c>
      <c r="J123" s="299"/>
      <c r="K123" s="246"/>
      <c r="L123" s="115">
        <f t="shared" si="12"/>
        <v>0</v>
      </c>
      <c r="M123" s="130"/>
      <c r="N123" s="62"/>
      <c r="O123" s="115">
        <f t="shared" si="13"/>
        <v>0</v>
      </c>
      <c r="P123" s="398"/>
    </row>
    <row r="124" spans="1:16" ht="36" x14ac:dyDescent="0.25">
      <c r="A124" s="36">
        <v>2276</v>
      </c>
      <c r="B124" s="59" t="s">
        <v>120</v>
      </c>
      <c r="C124" s="60">
        <f t="shared" si="14"/>
        <v>0</v>
      </c>
      <c r="D124" s="299"/>
      <c r="E124" s="62"/>
      <c r="F124" s="151">
        <f t="shared" si="10"/>
        <v>0</v>
      </c>
      <c r="G124" s="299"/>
      <c r="H124" s="246"/>
      <c r="I124" s="115">
        <f t="shared" si="11"/>
        <v>0</v>
      </c>
      <c r="J124" s="299"/>
      <c r="K124" s="246"/>
      <c r="L124" s="115">
        <f t="shared" si="12"/>
        <v>0</v>
      </c>
      <c r="M124" s="130"/>
      <c r="N124" s="62"/>
      <c r="O124" s="115">
        <f t="shared" si="13"/>
        <v>0</v>
      </c>
      <c r="P124" s="398"/>
    </row>
    <row r="125" spans="1:16" ht="24" customHeight="1" x14ac:dyDescent="0.25">
      <c r="A125" s="36">
        <v>2278</v>
      </c>
      <c r="B125" s="59" t="s">
        <v>121</v>
      </c>
      <c r="C125" s="60">
        <f t="shared" si="14"/>
        <v>0</v>
      </c>
      <c r="D125" s="299"/>
      <c r="E125" s="62"/>
      <c r="F125" s="151">
        <f t="shared" si="10"/>
        <v>0</v>
      </c>
      <c r="G125" s="299"/>
      <c r="H125" s="246"/>
      <c r="I125" s="115">
        <f t="shared" si="11"/>
        <v>0</v>
      </c>
      <c r="J125" s="299"/>
      <c r="K125" s="246"/>
      <c r="L125" s="115">
        <f t="shared" si="12"/>
        <v>0</v>
      </c>
      <c r="M125" s="130"/>
      <c r="N125" s="62"/>
      <c r="O125" s="115">
        <f t="shared" si="13"/>
        <v>0</v>
      </c>
      <c r="P125" s="398"/>
    </row>
    <row r="126" spans="1:16" ht="24" x14ac:dyDescent="0.25">
      <c r="A126" s="36">
        <v>2279</v>
      </c>
      <c r="B126" s="59" t="s">
        <v>122</v>
      </c>
      <c r="C126" s="60">
        <f t="shared" si="14"/>
        <v>0</v>
      </c>
      <c r="D126" s="299"/>
      <c r="E126" s="62"/>
      <c r="F126" s="151">
        <f t="shared" si="10"/>
        <v>0</v>
      </c>
      <c r="G126" s="299"/>
      <c r="H126" s="246"/>
      <c r="I126" s="115">
        <f t="shared" si="11"/>
        <v>0</v>
      </c>
      <c r="J126" s="299"/>
      <c r="K126" s="246"/>
      <c r="L126" s="115">
        <f t="shared" si="12"/>
        <v>0</v>
      </c>
      <c r="M126" s="130"/>
      <c r="N126" s="62"/>
      <c r="O126" s="115">
        <f t="shared" si="13"/>
        <v>0</v>
      </c>
      <c r="P126" s="398"/>
    </row>
    <row r="127" spans="1:16" ht="24" x14ac:dyDescent="0.25">
      <c r="A127" s="121">
        <v>2280</v>
      </c>
      <c r="B127" s="53" t="s">
        <v>123</v>
      </c>
      <c r="C127" s="60">
        <f t="shared" si="14"/>
        <v>0</v>
      </c>
      <c r="D127" s="303">
        <f t="shared" ref="D127:N127" si="15">SUM(D128)</f>
        <v>0</v>
      </c>
      <c r="E127" s="71">
        <f t="shared" si="15"/>
        <v>0</v>
      </c>
      <c r="F127" s="304">
        <f t="shared" si="10"/>
        <v>0</v>
      </c>
      <c r="G127" s="303">
        <f t="shared" si="15"/>
        <v>0</v>
      </c>
      <c r="H127" s="248">
        <f t="shared" si="15"/>
        <v>0</v>
      </c>
      <c r="I127" s="122">
        <f t="shared" si="11"/>
        <v>0</v>
      </c>
      <c r="J127" s="303">
        <f t="shared" si="15"/>
        <v>0</v>
      </c>
      <c r="K127" s="248">
        <f t="shared" si="15"/>
        <v>0</v>
      </c>
      <c r="L127" s="122">
        <f t="shared" si="12"/>
        <v>0</v>
      </c>
      <c r="M127" s="140">
        <f t="shared" si="15"/>
        <v>0</v>
      </c>
      <c r="N127" s="40">
        <f t="shared" si="15"/>
        <v>0</v>
      </c>
      <c r="O127" s="117">
        <f t="shared" si="13"/>
        <v>0</v>
      </c>
      <c r="P127" s="398"/>
    </row>
    <row r="128" spans="1:16" ht="24" x14ac:dyDescent="0.25">
      <c r="A128" s="36">
        <v>2283</v>
      </c>
      <c r="B128" s="59" t="s">
        <v>124</v>
      </c>
      <c r="C128" s="60">
        <f t="shared" si="14"/>
        <v>0</v>
      </c>
      <c r="D128" s="299"/>
      <c r="E128" s="62"/>
      <c r="F128" s="151">
        <f t="shared" si="10"/>
        <v>0</v>
      </c>
      <c r="G128" s="299"/>
      <c r="H128" s="246"/>
      <c r="I128" s="115">
        <f t="shared" si="11"/>
        <v>0</v>
      </c>
      <c r="J128" s="299"/>
      <c r="K128" s="246"/>
      <c r="L128" s="115">
        <f t="shared" si="12"/>
        <v>0</v>
      </c>
      <c r="M128" s="130"/>
      <c r="N128" s="62"/>
      <c r="O128" s="115">
        <f t="shared" si="13"/>
        <v>0</v>
      </c>
      <c r="P128" s="398"/>
    </row>
    <row r="129" spans="1:16" ht="38.25" customHeight="1" x14ac:dyDescent="0.25">
      <c r="A129" s="45">
        <v>2300</v>
      </c>
      <c r="B129" s="109" t="s">
        <v>125</v>
      </c>
      <c r="C129" s="46">
        <f t="shared" si="14"/>
        <v>0</v>
      </c>
      <c r="D129" s="295">
        <f>SUM(D130,D134,D138,D139,D142,D149,D157,D158,D161)</f>
        <v>0</v>
      </c>
      <c r="E129" s="51">
        <f>SUM(E130,E134,E138,E139,E142,E149,E157,E158,E161)</f>
        <v>0</v>
      </c>
      <c r="F129" s="296">
        <f t="shared" si="10"/>
        <v>0</v>
      </c>
      <c r="G129" s="295">
        <f>SUM(G130,G134,G138,G139,G142,G149,G157,G158,G161)</f>
        <v>0</v>
      </c>
      <c r="H129" s="110">
        <f>SUM(H130,H134,H138,H139,H142,H149,H157,H158,H161)</f>
        <v>0</v>
      </c>
      <c r="I129" s="120">
        <f t="shared" si="11"/>
        <v>0</v>
      </c>
      <c r="J129" s="295">
        <f>SUM(J130,J134,J138,J139,J142,J149,J157,J158,J161)</f>
        <v>0</v>
      </c>
      <c r="K129" s="110">
        <f>SUM(K130,K134,K138,K139,K142,K149,K157,K158,K161)</f>
        <v>0</v>
      </c>
      <c r="L129" s="120">
        <f t="shared" si="12"/>
        <v>0</v>
      </c>
      <c r="M129" s="128">
        <f>SUM(M130,M134,M138,M139,M142,M149,M157,M158,M161)</f>
        <v>0</v>
      </c>
      <c r="N129" s="51">
        <f>SUM(N130,N134,N138,N139,N142,N149,N157,N158,N161)</f>
        <v>0</v>
      </c>
      <c r="O129" s="120">
        <f t="shared" si="13"/>
        <v>0</v>
      </c>
      <c r="P129" s="400"/>
    </row>
    <row r="130" spans="1:16" x14ac:dyDescent="0.25">
      <c r="A130" s="121">
        <v>2310</v>
      </c>
      <c r="B130" s="53" t="s">
        <v>126</v>
      </c>
      <c r="C130" s="54">
        <f t="shared" si="14"/>
        <v>0</v>
      </c>
      <c r="D130" s="303">
        <f>SUM(D131:D133)</f>
        <v>0</v>
      </c>
      <c r="E130" s="71">
        <f>SUM(E131:E133)</f>
        <v>0</v>
      </c>
      <c r="F130" s="304">
        <f t="shared" si="10"/>
        <v>0</v>
      </c>
      <c r="G130" s="303">
        <f>SUM(G131:G133)</f>
        <v>0</v>
      </c>
      <c r="H130" s="248">
        <f>SUM(H131:H133)</f>
        <v>0</v>
      </c>
      <c r="I130" s="122">
        <f t="shared" si="11"/>
        <v>0</v>
      </c>
      <c r="J130" s="303">
        <f>SUM(J131:J133)</f>
        <v>0</v>
      </c>
      <c r="K130" s="248">
        <f>SUM(K131:K133)</f>
        <v>0</v>
      </c>
      <c r="L130" s="122">
        <f t="shared" si="12"/>
        <v>0</v>
      </c>
      <c r="M130" s="147">
        <f>SUM(M131:M133)</f>
        <v>0</v>
      </c>
      <c r="N130" s="71">
        <f>SUM(N131:N133)</f>
        <v>0</v>
      </c>
      <c r="O130" s="122">
        <f t="shared" si="13"/>
        <v>0</v>
      </c>
      <c r="P130" s="397"/>
    </row>
    <row r="131" spans="1:16" x14ac:dyDescent="0.25">
      <c r="A131" s="36">
        <v>2311</v>
      </c>
      <c r="B131" s="59" t="s">
        <v>127</v>
      </c>
      <c r="C131" s="60">
        <f t="shared" si="14"/>
        <v>0</v>
      </c>
      <c r="D131" s="299"/>
      <c r="E131" s="62"/>
      <c r="F131" s="151">
        <f t="shared" si="10"/>
        <v>0</v>
      </c>
      <c r="G131" s="299"/>
      <c r="H131" s="246"/>
      <c r="I131" s="115">
        <f t="shared" si="11"/>
        <v>0</v>
      </c>
      <c r="J131" s="299"/>
      <c r="K131" s="246"/>
      <c r="L131" s="115">
        <f t="shared" si="12"/>
        <v>0</v>
      </c>
      <c r="M131" s="130"/>
      <c r="N131" s="62"/>
      <c r="O131" s="115">
        <f t="shared" si="13"/>
        <v>0</v>
      </c>
      <c r="P131" s="398"/>
    </row>
    <row r="132" spans="1:16" x14ac:dyDescent="0.25">
      <c r="A132" s="36">
        <v>2312</v>
      </c>
      <c r="B132" s="59" t="s">
        <v>128</v>
      </c>
      <c r="C132" s="60">
        <f t="shared" si="14"/>
        <v>0</v>
      </c>
      <c r="D132" s="299"/>
      <c r="E132" s="62"/>
      <c r="F132" s="151">
        <f t="shared" si="10"/>
        <v>0</v>
      </c>
      <c r="G132" s="299"/>
      <c r="H132" s="246"/>
      <c r="I132" s="115">
        <f t="shared" si="11"/>
        <v>0</v>
      </c>
      <c r="J132" s="299"/>
      <c r="K132" s="246"/>
      <c r="L132" s="115">
        <f t="shared" si="12"/>
        <v>0</v>
      </c>
      <c r="M132" s="130"/>
      <c r="N132" s="62"/>
      <c r="O132" s="115">
        <f t="shared" si="13"/>
        <v>0</v>
      </c>
      <c r="P132" s="398"/>
    </row>
    <row r="133" spans="1:16" x14ac:dyDescent="0.25">
      <c r="A133" s="36">
        <v>2313</v>
      </c>
      <c r="B133" s="59" t="s">
        <v>129</v>
      </c>
      <c r="C133" s="60">
        <f t="shared" si="14"/>
        <v>0</v>
      </c>
      <c r="D133" s="299"/>
      <c r="E133" s="62"/>
      <c r="F133" s="151">
        <f t="shared" si="10"/>
        <v>0</v>
      </c>
      <c r="G133" s="299"/>
      <c r="H133" s="246"/>
      <c r="I133" s="115">
        <f t="shared" si="11"/>
        <v>0</v>
      </c>
      <c r="J133" s="299"/>
      <c r="K133" s="246"/>
      <c r="L133" s="115">
        <f t="shared" si="12"/>
        <v>0</v>
      </c>
      <c r="M133" s="130"/>
      <c r="N133" s="62"/>
      <c r="O133" s="115">
        <f t="shared" si="13"/>
        <v>0</v>
      </c>
      <c r="P133" s="398"/>
    </row>
    <row r="134" spans="1:16" x14ac:dyDescent="0.25">
      <c r="A134" s="116">
        <v>2320</v>
      </c>
      <c r="B134" s="59" t="s">
        <v>130</v>
      </c>
      <c r="C134" s="60">
        <f t="shared" si="14"/>
        <v>0</v>
      </c>
      <c r="D134" s="300">
        <f>SUM(D135:D137)</f>
        <v>0</v>
      </c>
      <c r="E134" s="40">
        <f>SUM(E135:E137)</f>
        <v>0</v>
      </c>
      <c r="F134" s="157">
        <f t="shared" si="10"/>
        <v>0</v>
      </c>
      <c r="G134" s="300">
        <f>SUM(G135:G137)</f>
        <v>0</v>
      </c>
      <c r="H134" s="123">
        <f>SUM(H135:H137)</f>
        <v>0</v>
      </c>
      <c r="I134" s="117">
        <f t="shared" si="11"/>
        <v>0</v>
      </c>
      <c r="J134" s="300">
        <f>SUM(J135:J137)</f>
        <v>0</v>
      </c>
      <c r="K134" s="123">
        <f>SUM(K135:K137)</f>
        <v>0</v>
      </c>
      <c r="L134" s="117">
        <f t="shared" si="12"/>
        <v>0</v>
      </c>
      <c r="M134" s="140">
        <f>SUM(M135:M137)</f>
        <v>0</v>
      </c>
      <c r="N134" s="40">
        <f>SUM(N135:N137)</f>
        <v>0</v>
      </c>
      <c r="O134" s="117">
        <f t="shared" si="13"/>
        <v>0</v>
      </c>
      <c r="P134" s="398"/>
    </row>
    <row r="135" spans="1:16" x14ac:dyDescent="0.25">
      <c r="A135" s="36">
        <v>2321</v>
      </c>
      <c r="B135" s="59" t="s">
        <v>131</v>
      </c>
      <c r="C135" s="60">
        <f t="shared" si="14"/>
        <v>0</v>
      </c>
      <c r="D135" s="299"/>
      <c r="E135" s="62"/>
      <c r="F135" s="151">
        <f t="shared" si="10"/>
        <v>0</v>
      </c>
      <c r="G135" s="299"/>
      <c r="H135" s="246"/>
      <c r="I135" s="115">
        <f t="shared" si="11"/>
        <v>0</v>
      </c>
      <c r="J135" s="299"/>
      <c r="K135" s="246"/>
      <c r="L135" s="115">
        <f t="shared" si="12"/>
        <v>0</v>
      </c>
      <c r="M135" s="130"/>
      <c r="N135" s="62"/>
      <c r="O135" s="115">
        <f t="shared" si="13"/>
        <v>0</v>
      </c>
      <c r="P135" s="398"/>
    </row>
    <row r="136" spans="1:16" x14ac:dyDescent="0.25">
      <c r="A136" s="36">
        <v>2322</v>
      </c>
      <c r="B136" s="59" t="s">
        <v>132</v>
      </c>
      <c r="C136" s="60">
        <f t="shared" si="14"/>
        <v>0</v>
      </c>
      <c r="D136" s="299"/>
      <c r="E136" s="62"/>
      <c r="F136" s="151">
        <f t="shared" si="10"/>
        <v>0</v>
      </c>
      <c r="G136" s="299"/>
      <c r="H136" s="246"/>
      <c r="I136" s="115">
        <f t="shared" si="11"/>
        <v>0</v>
      </c>
      <c r="J136" s="299"/>
      <c r="K136" s="246"/>
      <c r="L136" s="115">
        <f t="shared" si="12"/>
        <v>0</v>
      </c>
      <c r="M136" s="130"/>
      <c r="N136" s="62"/>
      <c r="O136" s="115">
        <f t="shared" si="13"/>
        <v>0</v>
      </c>
      <c r="P136" s="398"/>
    </row>
    <row r="137" spans="1:16" ht="10.5" customHeight="1" x14ac:dyDescent="0.25">
      <c r="A137" s="36">
        <v>2329</v>
      </c>
      <c r="B137" s="59" t="s">
        <v>133</v>
      </c>
      <c r="C137" s="60">
        <f t="shared" si="14"/>
        <v>0</v>
      </c>
      <c r="D137" s="299"/>
      <c r="E137" s="62"/>
      <c r="F137" s="151">
        <f t="shared" si="10"/>
        <v>0</v>
      </c>
      <c r="G137" s="299"/>
      <c r="H137" s="246"/>
      <c r="I137" s="115">
        <f t="shared" si="11"/>
        <v>0</v>
      </c>
      <c r="J137" s="299"/>
      <c r="K137" s="246"/>
      <c r="L137" s="115">
        <f t="shared" si="12"/>
        <v>0</v>
      </c>
      <c r="M137" s="130"/>
      <c r="N137" s="62"/>
      <c r="O137" s="115">
        <f t="shared" si="13"/>
        <v>0</v>
      </c>
      <c r="P137" s="398"/>
    </row>
    <row r="138" spans="1:16" x14ac:dyDescent="0.25">
      <c r="A138" s="116">
        <v>2330</v>
      </c>
      <c r="B138" s="59" t="s">
        <v>134</v>
      </c>
      <c r="C138" s="60">
        <f t="shared" si="14"/>
        <v>0</v>
      </c>
      <c r="D138" s="299"/>
      <c r="E138" s="62"/>
      <c r="F138" s="151">
        <f t="shared" si="10"/>
        <v>0</v>
      </c>
      <c r="G138" s="299"/>
      <c r="H138" s="246"/>
      <c r="I138" s="115">
        <f t="shared" si="11"/>
        <v>0</v>
      </c>
      <c r="J138" s="299"/>
      <c r="K138" s="246"/>
      <c r="L138" s="115">
        <f t="shared" si="12"/>
        <v>0</v>
      </c>
      <c r="M138" s="130"/>
      <c r="N138" s="62"/>
      <c r="O138" s="115">
        <f t="shared" si="13"/>
        <v>0</v>
      </c>
      <c r="P138" s="398"/>
    </row>
    <row r="139" spans="1:16" ht="48" x14ac:dyDescent="0.25">
      <c r="A139" s="116">
        <v>2340</v>
      </c>
      <c r="B139" s="59" t="s">
        <v>135</v>
      </c>
      <c r="C139" s="60">
        <f t="shared" si="14"/>
        <v>0</v>
      </c>
      <c r="D139" s="300">
        <f>SUM(D140:D141)</f>
        <v>0</v>
      </c>
      <c r="E139" s="40">
        <f>SUM(E140:E141)</f>
        <v>0</v>
      </c>
      <c r="F139" s="157">
        <f t="shared" si="10"/>
        <v>0</v>
      </c>
      <c r="G139" s="300">
        <f>SUM(G140:G141)</f>
        <v>0</v>
      </c>
      <c r="H139" s="123">
        <f>SUM(H140:H141)</f>
        <v>0</v>
      </c>
      <c r="I139" s="117">
        <f t="shared" si="11"/>
        <v>0</v>
      </c>
      <c r="J139" s="300">
        <f>SUM(J140:J141)</f>
        <v>0</v>
      </c>
      <c r="K139" s="123">
        <f>SUM(K140:K141)</f>
        <v>0</v>
      </c>
      <c r="L139" s="117">
        <f t="shared" si="12"/>
        <v>0</v>
      </c>
      <c r="M139" s="140">
        <f>SUM(M140:M141)</f>
        <v>0</v>
      </c>
      <c r="N139" s="40">
        <f>SUM(N140:N141)</f>
        <v>0</v>
      </c>
      <c r="O139" s="117">
        <f t="shared" si="13"/>
        <v>0</v>
      </c>
      <c r="P139" s="398"/>
    </row>
    <row r="140" spans="1:16" x14ac:dyDescent="0.25">
      <c r="A140" s="36">
        <v>2341</v>
      </c>
      <c r="B140" s="59" t="s">
        <v>136</v>
      </c>
      <c r="C140" s="60">
        <f t="shared" si="14"/>
        <v>0</v>
      </c>
      <c r="D140" s="299"/>
      <c r="E140" s="62"/>
      <c r="F140" s="151">
        <f t="shared" si="10"/>
        <v>0</v>
      </c>
      <c r="G140" s="299"/>
      <c r="H140" s="246"/>
      <c r="I140" s="115">
        <f t="shared" si="11"/>
        <v>0</v>
      </c>
      <c r="J140" s="299"/>
      <c r="K140" s="246"/>
      <c r="L140" s="115">
        <f t="shared" si="12"/>
        <v>0</v>
      </c>
      <c r="M140" s="130"/>
      <c r="N140" s="62"/>
      <c r="O140" s="115">
        <f t="shared" si="13"/>
        <v>0</v>
      </c>
      <c r="P140" s="398"/>
    </row>
    <row r="141" spans="1:16" ht="24" x14ac:dyDescent="0.25">
      <c r="A141" s="36">
        <v>2344</v>
      </c>
      <c r="B141" s="59" t="s">
        <v>137</v>
      </c>
      <c r="C141" s="60">
        <f t="shared" si="14"/>
        <v>0</v>
      </c>
      <c r="D141" s="299"/>
      <c r="E141" s="62"/>
      <c r="F141" s="151">
        <f t="shared" si="10"/>
        <v>0</v>
      </c>
      <c r="G141" s="299"/>
      <c r="H141" s="246"/>
      <c r="I141" s="115">
        <f t="shared" si="11"/>
        <v>0</v>
      </c>
      <c r="J141" s="299"/>
      <c r="K141" s="246"/>
      <c r="L141" s="115">
        <f t="shared" si="12"/>
        <v>0</v>
      </c>
      <c r="M141" s="130"/>
      <c r="N141" s="62"/>
      <c r="O141" s="115">
        <f t="shared" si="13"/>
        <v>0</v>
      </c>
      <c r="P141" s="398"/>
    </row>
    <row r="142" spans="1:16" ht="24" x14ac:dyDescent="0.25">
      <c r="A142" s="111">
        <v>2350</v>
      </c>
      <c r="B142" s="81" t="s">
        <v>138</v>
      </c>
      <c r="C142" s="60">
        <f t="shared" si="14"/>
        <v>0</v>
      </c>
      <c r="D142" s="136">
        <f>SUM(D143:D148)</f>
        <v>0</v>
      </c>
      <c r="E142" s="112">
        <f>SUM(E143:E148)</f>
        <v>0</v>
      </c>
      <c r="F142" s="297">
        <f t="shared" si="10"/>
        <v>0</v>
      </c>
      <c r="G142" s="136">
        <f>SUM(G143:G148)</f>
        <v>0</v>
      </c>
      <c r="H142" s="244">
        <f>SUM(H143:H148)</f>
        <v>0</v>
      </c>
      <c r="I142" s="113">
        <f t="shared" si="11"/>
        <v>0</v>
      </c>
      <c r="J142" s="136">
        <f>SUM(J143:J148)</f>
        <v>0</v>
      </c>
      <c r="K142" s="244">
        <f>SUM(K143:K148)</f>
        <v>0</v>
      </c>
      <c r="L142" s="113">
        <f t="shared" si="12"/>
        <v>0</v>
      </c>
      <c r="M142" s="141">
        <f>SUM(M143:M148)</f>
        <v>0</v>
      </c>
      <c r="N142" s="112">
        <f>SUM(N143:N148)</f>
        <v>0</v>
      </c>
      <c r="O142" s="113">
        <f t="shared" si="13"/>
        <v>0</v>
      </c>
      <c r="P142" s="402"/>
    </row>
    <row r="143" spans="1:16" x14ac:dyDescent="0.25">
      <c r="A143" s="31">
        <v>2351</v>
      </c>
      <c r="B143" s="53" t="s">
        <v>139</v>
      </c>
      <c r="C143" s="60">
        <f t="shared" si="14"/>
        <v>0</v>
      </c>
      <c r="D143" s="298"/>
      <c r="E143" s="56"/>
      <c r="F143" s="153">
        <f t="shared" si="10"/>
        <v>0</v>
      </c>
      <c r="G143" s="298"/>
      <c r="H143" s="245"/>
      <c r="I143" s="114">
        <f t="shared" si="11"/>
        <v>0</v>
      </c>
      <c r="J143" s="298"/>
      <c r="K143" s="245"/>
      <c r="L143" s="114">
        <f t="shared" si="12"/>
        <v>0</v>
      </c>
      <c r="M143" s="345"/>
      <c r="N143" s="56"/>
      <c r="O143" s="114">
        <f t="shared" si="13"/>
        <v>0</v>
      </c>
      <c r="P143" s="397"/>
    </row>
    <row r="144" spans="1:16" x14ac:dyDescent="0.25">
      <c r="A144" s="36">
        <v>2352</v>
      </c>
      <c r="B144" s="59" t="s">
        <v>140</v>
      </c>
      <c r="C144" s="60">
        <f t="shared" si="14"/>
        <v>0</v>
      </c>
      <c r="D144" s="299"/>
      <c r="E144" s="62"/>
      <c r="F144" s="151">
        <f t="shared" si="10"/>
        <v>0</v>
      </c>
      <c r="G144" s="299"/>
      <c r="H144" s="246"/>
      <c r="I144" s="115">
        <f t="shared" si="11"/>
        <v>0</v>
      </c>
      <c r="J144" s="299"/>
      <c r="K144" s="246"/>
      <c r="L144" s="115">
        <f t="shared" si="12"/>
        <v>0</v>
      </c>
      <c r="M144" s="130"/>
      <c r="N144" s="62"/>
      <c r="O144" s="115">
        <f t="shared" si="13"/>
        <v>0</v>
      </c>
      <c r="P144" s="398"/>
    </row>
    <row r="145" spans="1:16" ht="24" x14ac:dyDescent="0.25">
      <c r="A145" s="36">
        <v>2353</v>
      </c>
      <c r="B145" s="59" t="s">
        <v>141</v>
      </c>
      <c r="C145" s="60">
        <f t="shared" si="14"/>
        <v>0</v>
      </c>
      <c r="D145" s="299"/>
      <c r="E145" s="62"/>
      <c r="F145" s="151">
        <f t="shared" si="10"/>
        <v>0</v>
      </c>
      <c r="G145" s="299"/>
      <c r="H145" s="246"/>
      <c r="I145" s="115">
        <f t="shared" si="11"/>
        <v>0</v>
      </c>
      <c r="J145" s="299"/>
      <c r="K145" s="246"/>
      <c r="L145" s="115">
        <f t="shared" si="12"/>
        <v>0</v>
      </c>
      <c r="M145" s="130"/>
      <c r="N145" s="62"/>
      <c r="O145" s="115">
        <f t="shared" si="13"/>
        <v>0</v>
      </c>
      <c r="P145" s="398"/>
    </row>
    <row r="146" spans="1:16" ht="24" x14ac:dyDescent="0.25">
      <c r="A146" s="36">
        <v>2354</v>
      </c>
      <c r="B146" s="59" t="s">
        <v>142</v>
      </c>
      <c r="C146" s="60">
        <f t="shared" si="14"/>
        <v>0</v>
      </c>
      <c r="D146" s="299"/>
      <c r="E146" s="62"/>
      <c r="F146" s="151">
        <f t="shared" si="10"/>
        <v>0</v>
      </c>
      <c r="G146" s="299"/>
      <c r="H146" s="246"/>
      <c r="I146" s="115">
        <f t="shared" si="11"/>
        <v>0</v>
      </c>
      <c r="J146" s="299"/>
      <c r="K146" s="246"/>
      <c r="L146" s="115">
        <f t="shared" si="12"/>
        <v>0</v>
      </c>
      <c r="M146" s="130"/>
      <c r="N146" s="62"/>
      <c r="O146" s="115">
        <f t="shared" si="13"/>
        <v>0</v>
      </c>
      <c r="P146" s="398"/>
    </row>
    <row r="147" spans="1:16" ht="24" x14ac:dyDescent="0.25">
      <c r="A147" s="36">
        <v>2355</v>
      </c>
      <c r="B147" s="59" t="s">
        <v>143</v>
      </c>
      <c r="C147" s="60">
        <f t="shared" si="14"/>
        <v>0</v>
      </c>
      <c r="D147" s="299"/>
      <c r="E147" s="62"/>
      <c r="F147" s="151">
        <f t="shared" si="10"/>
        <v>0</v>
      </c>
      <c r="G147" s="299"/>
      <c r="H147" s="246"/>
      <c r="I147" s="115">
        <f t="shared" si="11"/>
        <v>0</v>
      </c>
      <c r="J147" s="299"/>
      <c r="K147" s="246"/>
      <c r="L147" s="115">
        <f t="shared" si="12"/>
        <v>0</v>
      </c>
      <c r="M147" s="130"/>
      <c r="N147" s="62"/>
      <c r="O147" s="115">
        <f t="shared" si="13"/>
        <v>0</v>
      </c>
      <c r="P147" s="398"/>
    </row>
    <row r="148" spans="1:16" ht="24" x14ac:dyDescent="0.25">
      <c r="A148" s="36">
        <v>2359</v>
      </c>
      <c r="B148" s="59" t="s">
        <v>144</v>
      </c>
      <c r="C148" s="60">
        <f t="shared" si="14"/>
        <v>0</v>
      </c>
      <c r="D148" s="299"/>
      <c r="E148" s="62"/>
      <c r="F148" s="151">
        <f t="shared" si="10"/>
        <v>0</v>
      </c>
      <c r="G148" s="299"/>
      <c r="H148" s="246"/>
      <c r="I148" s="115">
        <f t="shared" si="11"/>
        <v>0</v>
      </c>
      <c r="J148" s="299"/>
      <c r="K148" s="246"/>
      <c r="L148" s="115">
        <f t="shared" si="12"/>
        <v>0</v>
      </c>
      <c r="M148" s="130"/>
      <c r="N148" s="62"/>
      <c r="O148" s="115">
        <f t="shared" si="13"/>
        <v>0</v>
      </c>
      <c r="P148" s="398"/>
    </row>
    <row r="149" spans="1:16" ht="24.75" customHeight="1" x14ac:dyDescent="0.25">
      <c r="A149" s="116">
        <v>2360</v>
      </c>
      <c r="B149" s="59" t="s">
        <v>145</v>
      </c>
      <c r="C149" s="60">
        <f t="shared" si="14"/>
        <v>0</v>
      </c>
      <c r="D149" s="300">
        <f>SUM(D150:D156)</f>
        <v>0</v>
      </c>
      <c r="E149" s="40">
        <f>SUM(E150:E156)</f>
        <v>0</v>
      </c>
      <c r="F149" s="157">
        <f t="shared" si="10"/>
        <v>0</v>
      </c>
      <c r="G149" s="300">
        <f>SUM(G150:G156)</f>
        <v>0</v>
      </c>
      <c r="H149" s="123">
        <f>SUM(H150:H156)</f>
        <v>0</v>
      </c>
      <c r="I149" s="117">
        <f t="shared" si="11"/>
        <v>0</v>
      </c>
      <c r="J149" s="300">
        <f>SUM(J150:J156)</f>
        <v>0</v>
      </c>
      <c r="K149" s="123">
        <f>SUM(K150:K156)</f>
        <v>0</v>
      </c>
      <c r="L149" s="117">
        <f t="shared" si="12"/>
        <v>0</v>
      </c>
      <c r="M149" s="140">
        <f>SUM(M150:M156)</f>
        <v>0</v>
      </c>
      <c r="N149" s="40">
        <f>SUM(N150:N156)</f>
        <v>0</v>
      </c>
      <c r="O149" s="117">
        <f t="shared" si="13"/>
        <v>0</v>
      </c>
      <c r="P149" s="398"/>
    </row>
    <row r="150" spans="1:16" x14ac:dyDescent="0.25">
      <c r="A150" s="35">
        <v>2361</v>
      </c>
      <c r="B150" s="59" t="s">
        <v>146</v>
      </c>
      <c r="C150" s="60">
        <f t="shared" si="14"/>
        <v>0</v>
      </c>
      <c r="D150" s="299"/>
      <c r="E150" s="62"/>
      <c r="F150" s="151">
        <f t="shared" si="10"/>
        <v>0</v>
      </c>
      <c r="G150" s="299"/>
      <c r="H150" s="246"/>
      <c r="I150" s="115">
        <f t="shared" si="11"/>
        <v>0</v>
      </c>
      <c r="J150" s="299"/>
      <c r="K150" s="246"/>
      <c r="L150" s="115">
        <f t="shared" si="12"/>
        <v>0</v>
      </c>
      <c r="M150" s="130"/>
      <c r="N150" s="62"/>
      <c r="O150" s="115">
        <f t="shared" si="13"/>
        <v>0</v>
      </c>
      <c r="P150" s="398"/>
    </row>
    <row r="151" spans="1:16" ht="24" x14ac:dyDescent="0.25">
      <c r="A151" s="35">
        <v>2362</v>
      </c>
      <c r="B151" s="59" t="s">
        <v>147</v>
      </c>
      <c r="C151" s="60">
        <f t="shared" si="14"/>
        <v>0</v>
      </c>
      <c r="D151" s="299"/>
      <c r="E151" s="62"/>
      <c r="F151" s="151">
        <f t="shared" si="10"/>
        <v>0</v>
      </c>
      <c r="G151" s="299"/>
      <c r="H151" s="246"/>
      <c r="I151" s="115">
        <f t="shared" si="11"/>
        <v>0</v>
      </c>
      <c r="J151" s="299"/>
      <c r="K151" s="246"/>
      <c r="L151" s="115">
        <f t="shared" si="12"/>
        <v>0</v>
      </c>
      <c r="M151" s="130"/>
      <c r="N151" s="62"/>
      <c r="O151" s="115">
        <f t="shared" si="13"/>
        <v>0</v>
      </c>
      <c r="P151" s="398"/>
    </row>
    <row r="152" spans="1:16" x14ac:dyDescent="0.25">
      <c r="A152" s="35">
        <v>2363</v>
      </c>
      <c r="B152" s="59" t="s">
        <v>148</v>
      </c>
      <c r="C152" s="60">
        <f t="shared" si="14"/>
        <v>0</v>
      </c>
      <c r="D152" s="299"/>
      <c r="E152" s="62"/>
      <c r="F152" s="151">
        <f t="shared" si="10"/>
        <v>0</v>
      </c>
      <c r="G152" s="299"/>
      <c r="H152" s="246"/>
      <c r="I152" s="115">
        <f t="shared" si="11"/>
        <v>0</v>
      </c>
      <c r="J152" s="299"/>
      <c r="K152" s="246"/>
      <c r="L152" s="115">
        <f t="shared" si="12"/>
        <v>0</v>
      </c>
      <c r="M152" s="130"/>
      <c r="N152" s="62"/>
      <c r="O152" s="115">
        <f t="shared" si="13"/>
        <v>0</v>
      </c>
      <c r="P152" s="398"/>
    </row>
    <row r="153" spans="1:16" x14ac:dyDescent="0.25">
      <c r="A153" s="35">
        <v>2364</v>
      </c>
      <c r="B153" s="59" t="s">
        <v>149</v>
      </c>
      <c r="C153" s="60">
        <f t="shared" si="14"/>
        <v>0</v>
      </c>
      <c r="D153" s="299"/>
      <c r="E153" s="62"/>
      <c r="F153" s="151">
        <f t="shared" si="10"/>
        <v>0</v>
      </c>
      <c r="G153" s="299"/>
      <c r="H153" s="246"/>
      <c r="I153" s="115">
        <f t="shared" si="11"/>
        <v>0</v>
      </c>
      <c r="J153" s="299"/>
      <c r="K153" s="246"/>
      <c r="L153" s="115">
        <f t="shared" si="12"/>
        <v>0</v>
      </c>
      <c r="M153" s="130"/>
      <c r="N153" s="62"/>
      <c r="O153" s="115">
        <f t="shared" si="13"/>
        <v>0</v>
      </c>
      <c r="P153" s="398"/>
    </row>
    <row r="154" spans="1:16" ht="12.75" customHeight="1" x14ac:dyDescent="0.25">
      <c r="A154" s="35">
        <v>2365</v>
      </c>
      <c r="B154" s="59" t="s">
        <v>150</v>
      </c>
      <c r="C154" s="60">
        <f t="shared" si="14"/>
        <v>0</v>
      </c>
      <c r="D154" s="299"/>
      <c r="E154" s="62"/>
      <c r="F154" s="151">
        <f t="shared" si="10"/>
        <v>0</v>
      </c>
      <c r="G154" s="299"/>
      <c r="H154" s="246"/>
      <c r="I154" s="115">
        <f t="shared" si="11"/>
        <v>0</v>
      </c>
      <c r="J154" s="299"/>
      <c r="K154" s="246"/>
      <c r="L154" s="115">
        <f t="shared" si="12"/>
        <v>0</v>
      </c>
      <c r="M154" s="130"/>
      <c r="N154" s="62"/>
      <c r="O154" s="115">
        <f t="shared" si="13"/>
        <v>0</v>
      </c>
      <c r="P154" s="398"/>
    </row>
    <row r="155" spans="1:16" ht="42.75" customHeight="1" x14ac:dyDescent="0.25">
      <c r="A155" s="35">
        <v>2366</v>
      </c>
      <c r="B155" s="59" t="s">
        <v>151</v>
      </c>
      <c r="C155" s="60">
        <f t="shared" si="14"/>
        <v>0</v>
      </c>
      <c r="D155" s="299"/>
      <c r="E155" s="62"/>
      <c r="F155" s="151">
        <f t="shared" si="10"/>
        <v>0</v>
      </c>
      <c r="G155" s="299"/>
      <c r="H155" s="246"/>
      <c r="I155" s="115">
        <f t="shared" si="11"/>
        <v>0</v>
      </c>
      <c r="J155" s="299"/>
      <c r="K155" s="246"/>
      <c r="L155" s="115">
        <f t="shared" si="12"/>
        <v>0</v>
      </c>
      <c r="M155" s="130"/>
      <c r="N155" s="62"/>
      <c r="O155" s="115">
        <f t="shared" si="13"/>
        <v>0</v>
      </c>
      <c r="P155" s="398"/>
    </row>
    <row r="156" spans="1:16" ht="48" x14ac:dyDescent="0.25">
      <c r="A156" s="35">
        <v>2369</v>
      </c>
      <c r="B156" s="59" t="s">
        <v>152</v>
      </c>
      <c r="C156" s="60">
        <f t="shared" si="14"/>
        <v>0</v>
      </c>
      <c r="D156" s="299"/>
      <c r="E156" s="62"/>
      <c r="F156" s="151">
        <f t="shared" si="10"/>
        <v>0</v>
      </c>
      <c r="G156" s="299"/>
      <c r="H156" s="246"/>
      <c r="I156" s="115">
        <f t="shared" si="11"/>
        <v>0</v>
      </c>
      <c r="J156" s="299"/>
      <c r="K156" s="246"/>
      <c r="L156" s="115">
        <f t="shared" si="12"/>
        <v>0</v>
      </c>
      <c r="M156" s="130"/>
      <c r="N156" s="62"/>
      <c r="O156" s="115">
        <f t="shared" si="13"/>
        <v>0</v>
      </c>
      <c r="P156" s="398"/>
    </row>
    <row r="157" spans="1:16" x14ac:dyDescent="0.25">
      <c r="A157" s="111">
        <v>2370</v>
      </c>
      <c r="B157" s="81" t="s">
        <v>153</v>
      </c>
      <c r="C157" s="60">
        <f t="shared" si="14"/>
        <v>0</v>
      </c>
      <c r="D157" s="301"/>
      <c r="E157" s="118"/>
      <c r="F157" s="302">
        <f t="shared" si="10"/>
        <v>0</v>
      </c>
      <c r="G157" s="301"/>
      <c r="H157" s="247"/>
      <c r="I157" s="119">
        <f t="shared" si="11"/>
        <v>0</v>
      </c>
      <c r="J157" s="301"/>
      <c r="K157" s="247"/>
      <c r="L157" s="119">
        <f t="shared" si="12"/>
        <v>0</v>
      </c>
      <c r="M157" s="352"/>
      <c r="N157" s="118"/>
      <c r="O157" s="119">
        <f t="shared" si="13"/>
        <v>0</v>
      </c>
      <c r="P157" s="402"/>
    </row>
    <row r="158" spans="1:16" x14ac:dyDescent="0.25">
      <c r="A158" s="111">
        <v>2380</v>
      </c>
      <c r="B158" s="81" t="s">
        <v>154</v>
      </c>
      <c r="C158" s="60">
        <f t="shared" si="14"/>
        <v>0</v>
      </c>
      <c r="D158" s="136">
        <f>SUM(D159:D160)</f>
        <v>0</v>
      </c>
      <c r="E158" s="112">
        <f>SUM(E159:E160)</f>
        <v>0</v>
      </c>
      <c r="F158" s="297">
        <f t="shared" si="10"/>
        <v>0</v>
      </c>
      <c r="G158" s="136">
        <f>SUM(G159:G160)</f>
        <v>0</v>
      </c>
      <c r="H158" s="244">
        <f>SUM(H159:H160)</f>
        <v>0</v>
      </c>
      <c r="I158" s="113">
        <f t="shared" si="11"/>
        <v>0</v>
      </c>
      <c r="J158" s="136">
        <f>SUM(J159:J160)</f>
        <v>0</v>
      </c>
      <c r="K158" s="244">
        <f>SUM(K159:K160)</f>
        <v>0</v>
      </c>
      <c r="L158" s="113">
        <f t="shared" si="12"/>
        <v>0</v>
      </c>
      <c r="M158" s="141">
        <f>SUM(M159:M160)</f>
        <v>0</v>
      </c>
      <c r="N158" s="112">
        <f>SUM(N159:N160)</f>
        <v>0</v>
      </c>
      <c r="O158" s="113">
        <f t="shared" si="13"/>
        <v>0</v>
      </c>
      <c r="P158" s="402"/>
    </row>
    <row r="159" spans="1:16" x14ac:dyDescent="0.25">
      <c r="A159" s="30">
        <v>2381</v>
      </c>
      <c r="B159" s="53" t="s">
        <v>155</v>
      </c>
      <c r="C159" s="60">
        <f t="shared" si="14"/>
        <v>0</v>
      </c>
      <c r="D159" s="298"/>
      <c r="E159" s="56"/>
      <c r="F159" s="153">
        <f t="shared" si="10"/>
        <v>0</v>
      </c>
      <c r="G159" s="298"/>
      <c r="H159" s="245"/>
      <c r="I159" s="114">
        <f t="shared" si="11"/>
        <v>0</v>
      </c>
      <c r="J159" s="298"/>
      <c r="K159" s="245"/>
      <c r="L159" s="114">
        <f t="shared" si="12"/>
        <v>0</v>
      </c>
      <c r="M159" s="345"/>
      <c r="N159" s="56"/>
      <c r="O159" s="114">
        <f t="shared" si="13"/>
        <v>0</v>
      </c>
      <c r="P159" s="397"/>
    </row>
    <row r="160" spans="1:16" ht="24" x14ac:dyDescent="0.25">
      <c r="A160" s="35">
        <v>2389</v>
      </c>
      <c r="B160" s="59" t="s">
        <v>156</v>
      </c>
      <c r="C160" s="60">
        <f t="shared" si="14"/>
        <v>0</v>
      </c>
      <c r="D160" s="299"/>
      <c r="E160" s="62"/>
      <c r="F160" s="151">
        <f t="shared" si="10"/>
        <v>0</v>
      </c>
      <c r="G160" s="299"/>
      <c r="H160" s="246"/>
      <c r="I160" s="115">
        <f t="shared" si="11"/>
        <v>0</v>
      </c>
      <c r="J160" s="299"/>
      <c r="K160" s="246"/>
      <c r="L160" s="115">
        <f t="shared" si="12"/>
        <v>0</v>
      </c>
      <c r="M160" s="130"/>
      <c r="N160" s="62"/>
      <c r="O160" s="115">
        <f t="shared" si="13"/>
        <v>0</v>
      </c>
      <c r="P160" s="398"/>
    </row>
    <row r="161" spans="1:16" x14ac:dyDescent="0.25">
      <c r="A161" s="111">
        <v>2390</v>
      </c>
      <c r="B161" s="81" t="s">
        <v>157</v>
      </c>
      <c r="C161" s="60">
        <f t="shared" si="14"/>
        <v>0</v>
      </c>
      <c r="D161" s="301"/>
      <c r="E161" s="118"/>
      <c r="F161" s="302">
        <f t="shared" si="10"/>
        <v>0</v>
      </c>
      <c r="G161" s="301"/>
      <c r="H161" s="247"/>
      <c r="I161" s="119">
        <f t="shared" si="11"/>
        <v>0</v>
      </c>
      <c r="J161" s="301"/>
      <c r="K161" s="247"/>
      <c r="L161" s="119">
        <f t="shared" si="12"/>
        <v>0</v>
      </c>
      <c r="M161" s="352"/>
      <c r="N161" s="118"/>
      <c r="O161" s="119">
        <f t="shared" si="13"/>
        <v>0</v>
      </c>
      <c r="P161" s="402"/>
    </row>
    <row r="162" spans="1:16" x14ac:dyDescent="0.25">
      <c r="A162" s="45">
        <v>2400</v>
      </c>
      <c r="B162" s="109" t="s">
        <v>158</v>
      </c>
      <c r="C162" s="46">
        <f t="shared" si="14"/>
        <v>0</v>
      </c>
      <c r="D162" s="305"/>
      <c r="E162" s="124"/>
      <c r="F162" s="306">
        <f t="shared" si="10"/>
        <v>0</v>
      </c>
      <c r="G162" s="305"/>
      <c r="H162" s="249"/>
      <c r="I162" s="125">
        <f t="shared" si="11"/>
        <v>0</v>
      </c>
      <c r="J162" s="305"/>
      <c r="K162" s="249"/>
      <c r="L162" s="125">
        <f t="shared" si="12"/>
        <v>0</v>
      </c>
      <c r="M162" s="353"/>
      <c r="N162" s="124"/>
      <c r="O162" s="125">
        <f t="shared" si="13"/>
        <v>0</v>
      </c>
      <c r="P162" s="400"/>
    </row>
    <row r="163" spans="1:16" ht="24" x14ac:dyDescent="0.25">
      <c r="A163" s="45">
        <v>2500</v>
      </c>
      <c r="B163" s="109" t="s">
        <v>159</v>
      </c>
      <c r="C163" s="46">
        <f t="shared" si="14"/>
        <v>0</v>
      </c>
      <c r="D163" s="295">
        <f>SUM(D164,D169)</f>
        <v>0</v>
      </c>
      <c r="E163" s="51">
        <f>SUM(E164,E169)</f>
        <v>0</v>
      </c>
      <c r="F163" s="296">
        <f t="shared" si="10"/>
        <v>0</v>
      </c>
      <c r="G163" s="295">
        <f t="shared" ref="G163:J163" si="16">SUM(G164,G169)</f>
        <v>0</v>
      </c>
      <c r="H163" s="110">
        <f t="shared" ref="H163" si="17">SUM(H164,H169)</f>
        <v>0</v>
      </c>
      <c r="I163" s="120">
        <f t="shared" si="11"/>
        <v>0</v>
      </c>
      <c r="J163" s="295">
        <f t="shared" si="16"/>
        <v>0</v>
      </c>
      <c r="K163" s="110">
        <f t="shared" ref="K163" si="18">SUM(K164,K169)</f>
        <v>0</v>
      </c>
      <c r="L163" s="120">
        <f t="shared" si="12"/>
        <v>0</v>
      </c>
      <c r="M163" s="146">
        <f t="shared" ref="M163" si="19">SUM(M164,M169)</f>
        <v>0</v>
      </c>
      <c r="N163" s="135">
        <f t="shared" ref="N163" si="20">SUM(N164,N169)</f>
        <v>0</v>
      </c>
      <c r="O163" s="191">
        <f t="shared" si="13"/>
        <v>0</v>
      </c>
      <c r="P163" s="407"/>
    </row>
    <row r="164" spans="1:16" ht="16.5" customHeight="1" x14ac:dyDescent="0.25">
      <c r="A164" s="121">
        <v>2510</v>
      </c>
      <c r="B164" s="53" t="s">
        <v>160</v>
      </c>
      <c r="C164" s="54">
        <f t="shared" si="14"/>
        <v>0</v>
      </c>
      <c r="D164" s="303">
        <f>SUM(D165:D168)</f>
        <v>0</v>
      </c>
      <c r="E164" s="71">
        <f>SUM(E165:E168)</f>
        <v>0</v>
      </c>
      <c r="F164" s="304">
        <f t="shared" si="10"/>
        <v>0</v>
      </c>
      <c r="G164" s="303">
        <f t="shared" ref="G164:J164" si="21">SUM(G165:G168)</f>
        <v>0</v>
      </c>
      <c r="H164" s="248">
        <f t="shared" ref="H164" si="22">SUM(H165:H168)</f>
        <v>0</v>
      </c>
      <c r="I164" s="122">
        <f t="shared" si="11"/>
        <v>0</v>
      </c>
      <c r="J164" s="303">
        <f t="shared" si="21"/>
        <v>0</v>
      </c>
      <c r="K164" s="248">
        <f t="shared" ref="K164" si="23">SUM(K165:K168)</f>
        <v>0</v>
      </c>
      <c r="L164" s="122">
        <f t="shared" si="12"/>
        <v>0</v>
      </c>
      <c r="M164" s="359">
        <f t="shared" ref="M164" si="24">SUM(M165:M168)</f>
        <v>0</v>
      </c>
      <c r="N164" s="362">
        <f t="shared" ref="N164" si="25">SUM(N165:N168)</f>
        <v>0</v>
      </c>
      <c r="O164" s="367">
        <f t="shared" si="13"/>
        <v>0</v>
      </c>
      <c r="P164" s="401"/>
    </row>
    <row r="165" spans="1:16" ht="24" x14ac:dyDescent="0.25">
      <c r="A165" s="36">
        <v>2512</v>
      </c>
      <c r="B165" s="59" t="s">
        <v>161</v>
      </c>
      <c r="C165" s="60">
        <f t="shared" si="14"/>
        <v>0</v>
      </c>
      <c r="D165" s="299"/>
      <c r="E165" s="62"/>
      <c r="F165" s="151">
        <f t="shared" si="10"/>
        <v>0</v>
      </c>
      <c r="G165" s="299"/>
      <c r="H165" s="246"/>
      <c r="I165" s="115">
        <f t="shared" si="11"/>
        <v>0</v>
      </c>
      <c r="J165" s="299"/>
      <c r="K165" s="246"/>
      <c r="L165" s="115">
        <f t="shared" si="12"/>
        <v>0</v>
      </c>
      <c r="M165" s="130"/>
      <c r="N165" s="62"/>
      <c r="O165" s="115">
        <f t="shared" si="13"/>
        <v>0</v>
      </c>
      <c r="P165" s="398"/>
    </row>
    <row r="166" spans="1:16" ht="36" x14ac:dyDescent="0.25">
      <c r="A166" s="36">
        <v>2513</v>
      </c>
      <c r="B166" s="59" t="s">
        <v>162</v>
      </c>
      <c r="C166" s="60">
        <f t="shared" si="14"/>
        <v>0</v>
      </c>
      <c r="D166" s="299"/>
      <c r="E166" s="62"/>
      <c r="F166" s="151">
        <f t="shared" si="10"/>
        <v>0</v>
      </c>
      <c r="G166" s="299"/>
      <c r="H166" s="246"/>
      <c r="I166" s="115">
        <f t="shared" si="11"/>
        <v>0</v>
      </c>
      <c r="J166" s="299"/>
      <c r="K166" s="246"/>
      <c r="L166" s="115">
        <f t="shared" si="12"/>
        <v>0</v>
      </c>
      <c r="M166" s="130"/>
      <c r="N166" s="62"/>
      <c r="O166" s="115">
        <f t="shared" si="13"/>
        <v>0</v>
      </c>
      <c r="P166" s="398"/>
    </row>
    <row r="167" spans="1:16" ht="24" x14ac:dyDescent="0.25">
      <c r="A167" s="36">
        <v>2515</v>
      </c>
      <c r="B167" s="59" t="s">
        <v>163</v>
      </c>
      <c r="C167" s="60">
        <f t="shared" si="14"/>
        <v>0</v>
      </c>
      <c r="D167" s="299"/>
      <c r="E167" s="62"/>
      <c r="F167" s="151">
        <f t="shared" si="10"/>
        <v>0</v>
      </c>
      <c r="G167" s="299"/>
      <c r="H167" s="246"/>
      <c r="I167" s="115">
        <f t="shared" si="11"/>
        <v>0</v>
      </c>
      <c r="J167" s="299"/>
      <c r="K167" s="246"/>
      <c r="L167" s="115">
        <f t="shared" si="12"/>
        <v>0</v>
      </c>
      <c r="M167" s="130"/>
      <c r="N167" s="62"/>
      <c r="O167" s="115">
        <f t="shared" si="13"/>
        <v>0</v>
      </c>
      <c r="P167" s="398"/>
    </row>
    <row r="168" spans="1:16" ht="24" x14ac:dyDescent="0.25">
      <c r="A168" s="36">
        <v>2519</v>
      </c>
      <c r="B168" s="59" t="s">
        <v>164</v>
      </c>
      <c r="C168" s="60">
        <f t="shared" si="14"/>
        <v>0</v>
      </c>
      <c r="D168" s="299"/>
      <c r="E168" s="62"/>
      <c r="F168" s="151">
        <f t="shared" si="10"/>
        <v>0</v>
      </c>
      <c r="G168" s="299"/>
      <c r="H168" s="246"/>
      <c r="I168" s="115">
        <f t="shared" si="11"/>
        <v>0</v>
      </c>
      <c r="J168" s="299"/>
      <c r="K168" s="246"/>
      <c r="L168" s="115">
        <f t="shared" si="12"/>
        <v>0</v>
      </c>
      <c r="M168" s="130"/>
      <c r="N168" s="62"/>
      <c r="O168" s="115">
        <f t="shared" si="13"/>
        <v>0</v>
      </c>
      <c r="P168" s="398"/>
    </row>
    <row r="169" spans="1:16" ht="24" x14ac:dyDescent="0.25">
      <c r="A169" s="116">
        <v>2520</v>
      </c>
      <c r="B169" s="59" t="s">
        <v>165</v>
      </c>
      <c r="C169" s="60">
        <f t="shared" si="14"/>
        <v>0</v>
      </c>
      <c r="D169" s="299"/>
      <c r="E169" s="62"/>
      <c r="F169" s="151">
        <f t="shared" si="10"/>
        <v>0</v>
      </c>
      <c r="G169" s="299"/>
      <c r="H169" s="246"/>
      <c r="I169" s="115">
        <f t="shared" si="11"/>
        <v>0</v>
      </c>
      <c r="J169" s="299"/>
      <c r="K169" s="246"/>
      <c r="L169" s="115">
        <f t="shared" si="12"/>
        <v>0</v>
      </c>
      <c r="M169" s="130"/>
      <c r="N169" s="62"/>
      <c r="O169" s="115">
        <f t="shared" si="13"/>
        <v>0</v>
      </c>
      <c r="P169" s="398"/>
    </row>
    <row r="170" spans="1:16" s="126" customFormat="1" ht="48" x14ac:dyDescent="0.25">
      <c r="A170" s="17">
        <v>2800</v>
      </c>
      <c r="B170" s="53" t="s">
        <v>166</v>
      </c>
      <c r="C170" s="54">
        <f t="shared" si="14"/>
        <v>0</v>
      </c>
      <c r="D170" s="265"/>
      <c r="E170" s="33"/>
      <c r="F170" s="266">
        <f t="shared" si="10"/>
        <v>0</v>
      </c>
      <c r="G170" s="265"/>
      <c r="H170" s="230"/>
      <c r="I170" s="34">
        <f t="shared" si="11"/>
        <v>0</v>
      </c>
      <c r="J170" s="265"/>
      <c r="K170" s="230"/>
      <c r="L170" s="34">
        <f t="shared" si="12"/>
        <v>0</v>
      </c>
      <c r="M170" s="341"/>
      <c r="N170" s="33"/>
      <c r="O170" s="34">
        <f t="shared" si="13"/>
        <v>0</v>
      </c>
      <c r="P170" s="397"/>
    </row>
    <row r="171" spans="1:16" x14ac:dyDescent="0.25">
      <c r="A171" s="105">
        <v>3000</v>
      </c>
      <c r="B171" s="105" t="s">
        <v>167</v>
      </c>
      <c r="C171" s="106">
        <f t="shared" si="14"/>
        <v>0</v>
      </c>
      <c r="D171" s="293">
        <f>SUM(D172,D182)</f>
        <v>0</v>
      </c>
      <c r="E171" s="107">
        <f>SUM(E172,E182)</f>
        <v>0</v>
      </c>
      <c r="F171" s="294">
        <f t="shared" si="10"/>
        <v>0</v>
      </c>
      <c r="G171" s="293">
        <f>SUM(G172,G182)</f>
        <v>0</v>
      </c>
      <c r="H171" s="243">
        <f>SUM(H172,H182)</f>
        <v>0</v>
      </c>
      <c r="I171" s="108">
        <f t="shared" si="11"/>
        <v>0</v>
      </c>
      <c r="J171" s="293">
        <f>SUM(J172,J182)</f>
        <v>0</v>
      </c>
      <c r="K171" s="243">
        <f>SUM(K172,K182)</f>
        <v>0</v>
      </c>
      <c r="L171" s="108">
        <f t="shared" si="12"/>
        <v>0</v>
      </c>
      <c r="M171" s="145">
        <f>SUM(M172,M182)</f>
        <v>0</v>
      </c>
      <c r="N171" s="107">
        <f>SUM(N172,N182)</f>
        <v>0</v>
      </c>
      <c r="O171" s="108">
        <f t="shared" si="13"/>
        <v>0</v>
      </c>
      <c r="P171" s="406"/>
    </row>
    <row r="172" spans="1:16" ht="36" x14ac:dyDescent="0.25">
      <c r="A172" s="45">
        <v>3200</v>
      </c>
      <c r="B172" s="127" t="s">
        <v>168</v>
      </c>
      <c r="C172" s="46">
        <f t="shared" si="14"/>
        <v>0</v>
      </c>
      <c r="D172" s="295">
        <f>SUM(D173,D177)</f>
        <v>0</v>
      </c>
      <c r="E172" s="51">
        <f>SUM(E173,E177)</f>
        <v>0</v>
      </c>
      <c r="F172" s="296">
        <f t="shared" si="10"/>
        <v>0</v>
      </c>
      <c r="G172" s="295">
        <f t="shared" ref="G172:J172" si="26">SUM(G173,G177)</f>
        <v>0</v>
      </c>
      <c r="H172" s="110">
        <f t="shared" ref="H172" si="27">SUM(H173,H177)</f>
        <v>0</v>
      </c>
      <c r="I172" s="120">
        <f t="shared" si="11"/>
        <v>0</v>
      </c>
      <c r="J172" s="295">
        <f t="shared" si="26"/>
        <v>0</v>
      </c>
      <c r="K172" s="110">
        <f t="shared" ref="K172" si="28">SUM(K173,K177)</f>
        <v>0</v>
      </c>
      <c r="L172" s="120">
        <f t="shared" si="12"/>
        <v>0</v>
      </c>
      <c r="M172" s="146">
        <f t="shared" ref="M172" si="29">SUM(M173,M177)</f>
        <v>0</v>
      </c>
      <c r="N172" s="135">
        <f t="shared" ref="N172" si="30">SUM(N173,N177)</f>
        <v>0</v>
      </c>
      <c r="O172" s="191">
        <f t="shared" si="13"/>
        <v>0</v>
      </c>
      <c r="P172" s="407"/>
    </row>
    <row r="173" spans="1:16" ht="50.25" customHeight="1" x14ac:dyDescent="0.25">
      <c r="A173" s="121">
        <v>3260</v>
      </c>
      <c r="B173" s="53" t="s">
        <v>169</v>
      </c>
      <c r="C173" s="54">
        <f t="shared" si="14"/>
        <v>0</v>
      </c>
      <c r="D173" s="303">
        <f>SUM(D174:D176)</f>
        <v>0</v>
      </c>
      <c r="E173" s="71">
        <f>SUM(E174:E176)</f>
        <v>0</v>
      </c>
      <c r="F173" s="304">
        <f t="shared" si="10"/>
        <v>0</v>
      </c>
      <c r="G173" s="303">
        <f>SUM(G174:G176)</f>
        <v>0</v>
      </c>
      <c r="H173" s="248">
        <f>SUM(H174:H176)</f>
        <v>0</v>
      </c>
      <c r="I173" s="122">
        <f t="shared" si="11"/>
        <v>0</v>
      </c>
      <c r="J173" s="303">
        <f>SUM(J174:J176)</f>
        <v>0</v>
      </c>
      <c r="K173" s="248">
        <f>SUM(K174:K176)</f>
        <v>0</v>
      </c>
      <c r="L173" s="122">
        <f t="shared" si="12"/>
        <v>0</v>
      </c>
      <c r="M173" s="147">
        <f>SUM(M174:M176)</f>
        <v>0</v>
      </c>
      <c r="N173" s="71">
        <f>SUM(N174:N176)</f>
        <v>0</v>
      </c>
      <c r="O173" s="122">
        <f t="shared" si="13"/>
        <v>0</v>
      </c>
      <c r="P173" s="397"/>
    </row>
    <row r="174" spans="1:16" ht="24" x14ac:dyDescent="0.25">
      <c r="A174" s="36">
        <v>3261</v>
      </c>
      <c r="B174" s="59" t="s">
        <v>170</v>
      </c>
      <c r="C174" s="60">
        <f t="shared" si="14"/>
        <v>0</v>
      </c>
      <c r="D174" s="299"/>
      <c r="E174" s="62"/>
      <c r="F174" s="151">
        <f t="shared" si="10"/>
        <v>0</v>
      </c>
      <c r="G174" s="299"/>
      <c r="H174" s="246"/>
      <c r="I174" s="115">
        <f t="shared" si="11"/>
        <v>0</v>
      </c>
      <c r="J174" s="299"/>
      <c r="K174" s="246"/>
      <c r="L174" s="115">
        <f t="shared" si="12"/>
        <v>0</v>
      </c>
      <c r="M174" s="130"/>
      <c r="N174" s="62"/>
      <c r="O174" s="115">
        <f t="shared" si="13"/>
        <v>0</v>
      </c>
      <c r="P174" s="398"/>
    </row>
    <row r="175" spans="1:16" ht="24" x14ac:dyDescent="0.25">
      <c r="A175" s="36">
        <v>3262</v>
      </c>
      <c r="B175" s="59" t="s">
        <v>171</v>
      </c>
      <c r="C175" s="60">
        <f t="shared" si="14"/>
        <v>0</v>
      </c>
      <c r="D175" s="299"/>
      <c r="E175" s="62"/>
      <c r="F175" s="151">
        <f t="shared" si="10"/>
        <v>0</v>
      </c>
      <c r="G175" s="299"/>
      <c r="H175" s="246"/>
      <c r="I175" s="115">
        <f t="shared" si="11"/>
        <v>0</v>
      </c>
      <c r="J175" s="299"/>
      <c r="K175" s="246"/>
      <c r="L175" s="115">
        <f t="shared" si="12"/>
        <v>0</v>
      </c>
      <c r="M175" s="130"/>
      <c r="N175" s="62"/>
      <c r="O175" s="115">
        <f t="shared" si="13"/>
        <v>0</v>
      </c>
      <c r="P175" s="398"/>
    </row>
    <row r="176" spans="1:16" ht="24" x14ac:dyDescent="0.25">
      <c r="A176" s="36">
        <v>3263</v>
      </c>
      <c r="B176" s="59" t="s">
        <v>172</v>
      </c>
      <c r="C176" s="60">
        <f t="shared" si="14"/>
        <v>0</v>
      </c>
      <c r="D176" s="299"/>
      <c r="E176" s="62"/>
      <c r="F176" s="151">
        <f t="shared" si="10"/>
        <v>0</v>
      </c>
      <c r="G176" s="299"/>
      <c r="H176" s="246"/>
      <c r="I176" s="115">
        <f t="shared" si="11"/>
        <v>0</v>
      </c>
      <c r="J176" s="299"/>
      <c r="K176" s="246"/>
      <c r="L176" s="115">
        <f t="shared" si="12"/>
        <v>0</v>
      </c>
      <c r="M176" s="130"/>
      <c r="N176" s="62"/>
      <c r="O176" s="115">
        <f t="shared" si="13"/>
        <v>0</v>
      </c>
      <c r="P176" s="398"/>
    </row>
    <row r="177" spans="1:16" ht="72" x14ac:dyDescent="0.25">
      <c r="A177" s="121">
        <v>3290</v>
      </c>
      <c r="B177" s="53" t="s">
        <v>173</v>
      </c>
      <c r="C177" s="60">
        <f t="shared" si="14"/>
        <v>0</v>
      </c>
      <c r="D177" s="303">
        <f>SUM(D178:D181)</f>
        <v>0</v>
      </c>
      <c r="E177" s="71">
        <f>SUM(E178:E181)</f>
        <v>0</v>
      </c>
      <c r="F177" s="304">
        <f t="shared" si="10"/>
        <v>0</v>
      </c>
      <c r="G177" s="303">
        <f t="shared" ref="G177:J177" si="31">SUM(G178:G181)</f>
        <v>0</v>
      </c>
      <c r="H177" s="248">
        <f t="shared" ref="H177" si="32">SUM(H178:H181)</f>
        <v>0</v>
      </c>
      <c r="I177" s="122">
        <f t="shared" si="11"/>
        <v>0</v>
      </c>
      <c r="J177" s="303">
        <f t="shared" si="31"/>
        <v>0</v>
      </c>
      <c r="K177" s="248">
        <f t="shared" ref="K177" si="33">SUM(K178:K181)</f>
        <v>0</v>
      </c>
      <c r="L177" s="122">
        <f t="shared" si="12"/>
        <v>0</v>
      </c>
      <c r="M177" s="150">
        <f t="shared" ref="M177" si="34">SUM(M178:M181)</f>
        <v>0</v>
      </c>
      <c r="N177" s="363">
        <f t="shared" ref="N177" si="35">SUM(N178:N181)</f>
        <v>0</v>
      </c>
      <c r="O177" s="368">
        <f t="shared" si="13"/>
        <v>0</v>
      </c>
      <c r="P177" s="409"/>
    </row>
    <row r="178" spans="1:16" ht="72" x14ac:dyDescent="0.25">
      <c r="A178" s="36">
        <v>3291</v>
      </c>
      <c r="B178" s="59" t="s">
        <v>174</v>
      </c>
      <c r="C178" s="60">
        <f t="shared" si="14"/>
        <v>0</v>
      </c>
      <c r="D178" s="299"/>
      <c r="E178" s="62"/>
      <c r="F178" s="151">
        <f t="shared" ref="F178:F241" si="36">D178+E178</f>
        <v>0</v>
      </c>
      <c r="G178" s="299"/>
      <c r="H178" s="246"/>
      <c r="I178" s="115">
        <f t="shared" ref="I178:I241" si="37">G178+H178</f>
        <v>0</v>
      </c>
      <c r="J178" s="299"/>
      <c r="K178" s="246"/>
      <c r="L178" s="115">
        <f t="shared" ref="L178:L241" si="38">J178+K178</f>
        <v>0</v>
      </c>
      <c r="M178" s="130"/>
      <c r="N178" s="62"/>
      <c r="O178" s="115">
        <f t="shared" ref="O178:O241" si="39">M178+N178</f>
        <v>0</v>
      </c>
      <c r="P178" s="398"/>
    </row>
    <row r="179" spans="1:16" ht="60" x14ac:dyDescent="0.25">
      <c r="A179" s="36">
        <v>3292</v>
      </c>
      <c r="B179" s="59" t="s">
        <v>175</v>
      </c>
      <c r="C179" s="60">
        <f t="shared" si="14"/>
        <v>0</v>
      </c>
      <c r="D179" s="299"/>
      <c r="E179" s="62"/>
      <c r="F179" s="151">
        <f t="shared" si="36"/>
        <v>0</v>
      </c>
      <c r="G179" s="299"/>
      <c r="H179" s="246"/>
      <c r="I179" s="115">
        <f t="shared" si="37"/>
        <v>0</v>
      </c>
      <c r="J179" s="299"/>
      <c r="K179" s="246"/>
      <c r="L179" s="115">
        <f t="shared" si="38"/>
        <v>0</v>
      </c>
      <c r="M179" s="130"/>
      <c r="N179" s="62"/>
      <c r="O179" s="115">
        <f t="shared" si="39"/>
        <v>0</v>
      </c>
      <c r="P179" s="398"/>
    </row>
    <row r="180" spans="1:16" ht="48" x14ac:dyDescent="0.25">
      <c r="A180" s="36">
        <v>3293</v>
      </c>
      <c r="B180" s="59" t="s">
        <v>176</v>
      </c>
      <c r="C180" s="60">
        <f t="shared" si="14"/>
        <v>0</v>
      </c>
      <c r="D180" s="299"/>
      <c r="E180" s="62"/>
      <c r="F180" s="151">
        <f t="shared" si="36"/>
        <v>0</v>
      </c>
      <c r="G180" s="299"/>
      <c r="H180" s="246"/>
      <c r="I180" s="115">
        <f t="shared" si="37"/>
        <v>0</v>
      </c>
      <c r="J180" s="299"/>
      <c r="K180" s="246"/>
      <c r="L180" s="115">
        <f t="shared" si="38"/>
        <v>0</v>
      </c>
      <c r="M180" s="130"/>
      <c r="N180" s="62"/>
      <c r="O180" s="115">
        <f t="shared" si="39"/>
        <v>0</v>
      </c>
      <c r="P180" s="398"/>
    </row>
    <row r="181" spans="1:16" ht="60" x14ac:dyDescent="0.25">
      <c r="A181" s="131">
        <v>3294</v>
      </c>
      <c r="B181" s="59" t="s">
        <v>177</v>
      </c>
      <c r="C181" s="129">
        <f t="shared" si="14"/>
        <v>0</v>
      </c>
      <c r="D181" s="307"/>
      <c r="E181" s="132"/>
      <c r="F181" s="308">
        <f t="shared" si="36"/>
        <v>0</v>
      </c>
      <c r="G181" s="307"/>
      <c r="H181" s="250"/>
      <c r="I181" s="170">
        <f t="shared" si="37"/>
        <v>0</v>
      </c>
      <c r="J181" s="307"/>
      <c r="K181" s="250"/>
      <c r="L181" s="170">
        <f t="shared" si="38"/>
        <v>0</v>
      </c>
      <c r="M181" s="133"/>
      <c r="N181" s="132"/>
      <c r="O181" s="170">
        <f t="shared" si="39"/>
        <v>0</v>
      </c>
      <c r="P181" s="409"/>
    </row>
    <row r="182" spans="1:16" ht="48" x14ac:dyDescent="0.25">
      <c r="A182" s="75">
        <v>3300</v>
      </c>
      <c r="B182" s="127" t="s">
        <v>178</v>
      </c>
      <c r="C182" s="134">
        <f t="shared" si="14"/>
        <v>0</v>
      </c>
      <c r="D182" s="309">
        <f>SUM(D183:D184)</f>
        <v>0</v>
      </c>
      <c r="E182" s="135">
        <f>SUM(E183:E184)</f>
        <v>0</v>
      </c>
      <c r="F182" s="189">
        <f t="shared" si="36"/>
        <v>0</v>
      </c>
      <c r="G182" s="309">
        <f t="shared" ref="G182:J182" si="40">SUM(G183:G184)</f>
        <v>0</v>
      </c>
      <c r="H182" s="251">
        <f t="shared" ref="H182" si="41">SUM(H183:H184)</f>
        <v>0</v>
      </c>
      <c r="I182" s="191">
        <f t="shared" si="37"/>
        <v>0</v>
      </c>
      <c r="J182" s="309">
        <f t="shared" si="40"/>
        <v>0</v>
      </c>
      <c r="K182" s="251">
        <f t="shared" ref="K182" si="42">SUM(K183:K184)</f>
        <v>0</v>
      </c>
      <c r="L182" s="191">
        <f t="shared" si="38"/>
        <v>0</v>
      </c>
      <c r="M182" s="146">
        <f t="shared" ref="M182" si="43">SUM(M183:M184)</f>
        <v>0</v>
      </c>
      <c r="N182" s="135">
        <f t="shared" ref="N182" si="44">SUM(N183:N184)</f>
        <v>0</v>
      </c>
      <c r="O182" s="191">
        <f t="shared" si="39"/>
        <v>0</v>
      </c>
      <c r="P182" s="407"/>
    </row>
    <row r="183" spans="1:16" ht="48" x14ac:dyDescent="0.25">
      <c r="A183" s="80">
        <v>3310</v>
      </c>
      <c r="B183" s="81" t="s">
        <v>179</v>
      </c>
      <c r="C183" s="87">
        <f t="shared" si="14"/>
        <v>0</v>
      </c>
      <c r="D183" s="301"/>
      <c r="E183" s="118"/>
      <c r="F183" s="302">
        <f t="shared" si="36"/>
        <v>0</v>
      </c>
      <c r="G183" s="301"/>
      <c r="H183" s="247"/>
      <c r="I183" s="119">
        <f t="shared" si="37"/>
        <v>0</v>
      </c>
      <c r="J183" s="301"/>
      <c r="K183" s="247"/>
      <c r="L183" s="119">
        <f t="shared" si="38"/>
        <v>0</v>
      </c>
      <c r="M183" s="352"/>
      <c r="N183" s="118"/>
      <c r="O183" s="119">
        <f t="shared" si="39"/>
        <v>0</v>
      </c>
      <c r="P183" s="402"/>
    </row>
    <row r="184" spans="1:16" ht="58.5" customHeight="1" x14ac:dyDescent="0.25">
      <c r="A184" s="31">
        <v>3320</v>
      </c>
      <c r="B184" s="53" t="s">
        <v>180</v>
      </c>
      <c r="C184" s="54">
        <f t="shared" si="14"/>
        <v>0</v>
      </c>
      <c r="D184" s="298"/>
      <c r="E184" s="56"/>
      <c r="F184" s="153">
        <f t="shared" si="36"/>
        <v>0</v>
      </c>
      <c r="G184" s="298"/>
      <c r="H184" s="245"/>
      <c r="I184" s="114">
        <f t="shared" si="37"/>
        <v>0</v>
      </c>
      <c r="J184" s="298"/>
      <c r="K184" s="245"/>
      <c r="L184" s="114">
        <f t="shared" si="38"/>
        <v>0</v>
      </c>
      <c r="M184" s="345"/>
      <c r="N184" s="56"/>
      <c r="O184" s="114">
        <f t="shared" si="39"/>
        <v>0</v>
      </c>
      <c r="P184" s="397"/>
    </row>
    <row r="185" spans="1:16" x14ac:dyDescent="0.25">
      <c r="A185" s="137">
        <v>4000</v>
      </c>
      <c r="B185" s="105" t="s">
        <v>181</v>
      </c>
      <c r="C185" s="106">
        <f t="shared" si="14"/>
        <v>0</v>
      </c>
      <c r="D185" s="293">
        <f>SUM(D186,D189)</f>
        <v>0</v>
      </c>
      <c r="E185" s="107">
        <f>SUM(E186,E189)</f>
        <v>0</v>
      </c>
      <c r="F185" s="294">
        <f t="shared" si="36"/>
        <v>0</v>
      </c>
      <c r="G185" s="293">
        <f>SUM(G186,G189)</f>
        <v>0</v>
      </c>
      <c r="H185" s="243">
        <f>SUM(H186,H189)</f>
        <v>0</v>
      </c>
      <c r="I185" s="108">
        <f t="shared" si="37"/>
        <v>0</v>
      </c>
      <c r="J185" s="293">
        <f>SUM(J186,J189)</f>
        <v>0</v>
      </c>
      <c r="K185" s="243">
        <f>SUM(K186,K189)</f>
        <v>0</v>
      </c>
      <c r="L185" s="108">
        <f t="shared" si="38"/>
        <v>0</v>
      </c>
      <c r="M185" s="145">
        <f>SUM(M186,M189)</f>
        <v>0</v>
      </c>
      <c r="N185" s="107">
        <f>SUM(N186,N189)</f>
        <v>0</v>
      </c>
      <c r="O185" s="108">
        <f t="shared" si="39"/>
        <v>0</v>
      </c>
      <c r="P185" s="406"/>
    </row>
    <row r="186" spans="1:16" ht="24" x14ac:dyDescent="0.25">
      <c r="A186" s="138">
        <v>4200</v>
      </c>
      <c r="B186" s="109" t="s">
        <v>182</v>
      </c>
      <c r="C186" s="46">
        <f t="shared" si="14"/>
        <v>0</v>
      </c>
      <c r="D186" s="295">
        <f>SUM(D187,D188)</f>
        <v>0</v>
      </c>
      <c r="E186" s="51">
        <f>SUM(E187,E188)</f>
        <v>0</v>
      </c>
      <c r="F186" s="296">
        <f t="shared" si="36"/>
        <v>0</v>
      </c>
      <c r="G186" s="295">
        <f>SUM(G187,G188)</f>
        <v>0</v>
      </c>
      <c r="H186" s="110">
        <f>SUM(H187,H188)</f>
        <v>0</v>
      </c>
      <c r="I186" s="120">
        <f t="shared" si="37"/>
        <v>0</v>
      </c>
      <c r="J186" s="295">
        <f>SUM(J187,J188)</f>
        <v>0</v>
      </c>
      <c r="K186" s="110">
        <f>SUM(K187,K188)</f>
        <v>0</v>
      </c>
      <c r="L186" s="120">
        <f t="shared" si="38"/>
        <v>0</v>
      </c>
      <c r="M186" s="128">
        <f>SUM(M187,M188)</f>
        <v>0</v>
      </c>
      <c r="N186" s="51">
        <f>SUM(N187,N188)</f>
        <v>0</v>
      </c>
      <c r="O186" s="120">
        <f t="shared" si="39"/>
        <v>0</v>
      </c>
      <c r="P186" s="400"/>
    </row>
    <row r="187" spans="1:16" ht="24" x14ac:dyDescent="0.25">
      <c r="A187" s="121">
        <v>4240</v>
      </c>
      <c r="B187" s="53" t="s">
        <v>183</v>
      </c>
      <c r="C187" s="54">
        <f t="shared" si="14"/>
        <v>0</v>
      </c>
      <c r="D187" s="298"/>
      <c r="E187" s="56"/>
      <c r="F187" s="153">
        <f t="shared" si="36"/>
        <v>0</v>
      </c>
      <c r="G187" s="298"/>
      <c r="H187" s="245"/>
      <c r="I187" s="114">
        <f t="shared" si="37"/>
        <v>0</v>
      </c>
      <c r="J187" s="298"/>
      <c r="K187" s="245"/>
      <c r="L187" s="114">
        <f t="shared" si="38"/>
        <v>0</v>
      </c>
      <c r="M187" s="345"/>
      <c r="N187" s="56"/>
      <c r="O187" s="114">
        <f t="shared" si="39"/>
        <v>0</v>
      </c>
      <c r="P187" s="397"/>
    </row>
    <row r="188" spans="1:16" ht="24" x14ac:dyDescent="0.25">
      <c r="A188" s="116">
        <v>4250</v>
      </c>
      <c r="B188" s="59" t="s">
        <v>184</v>
      </c>
      <c r="C188" s="60">
        <f t="shared" si="14"/>
        <v>0</v>
      </c>
      <c r="D188" s="299"/>
      <c r="E188" s="62"/>
      <c r="F188" s="151">
        <f t="shared" si="36"/>
        <v>0</v>
      </c>
      <c r="G188" s="299"/>
      <c r="H188" s="246"/>
      <c r="I188" s="115">
        <f t="shared" si="37"/>
        <v>0</v>
      </c>
      <c r="J188" s="299"/>
      <c r="K188" s="246"/>
      <c r="L188" s="115">
        <f t="shared" si="38"/>
        <v>0</v>
      </c>
      <c r="M188" s="130"/>
      <c r="N188" s="62"/>
      <c r="O188" s="115">
        <f t="shared" si="39"/>
        <v>0</v>
      </c>
      <c r="P188" s="398"/>
    </row>
    <row r="189" spans="1:16" x14ac:dyDescent="0.25">
      <c r="A189" s="45">
        <v>4300</v>
      </c>
      <c r="B189" s="109" t="s">
        <v>185</v>
      </c>
      <c r="C189" s="46">
        <f t="shared" si="14"/>
        <v>0</v>
      </c>
      <c r="D189" s="295">
        <f>SUM(D190)</f>
        <v>0</v>
      </c>
      <c r="E189" s="51">
        <f>SUM(E190)</f>
        <v>0</v>
      </c>
      <c r="F189" s="296">
        <f t="shared" si="36"/>
        <v>0</v>
      </c>
      <c r="G189" s="295">
        <f>SUM(G190)</f>
        <v>0</v>
      </c>
      <c r="H189" s="110">
        <f>SUM(H190)</f>
        <v>0</v>
      </c>
      <c r="I189" s="120">
        <f t="shared" si="37"/>
        <v>0</v>
      </c>
      <c r="J189" s="295">
        <f>SUM(J190)</f>
        <v>0</v>
      </c>
      <c r="K189" s="110">
        <f>SUM(K190)</f>
        <v>0</v>
      </c>
      <c r="L189" s="120">
        <f t="shared" si="38"/>
        <v>0</v>
      </c>
      <c r="M189" s="128">
        <f>SUM(M190)</f>
        <v>0</v>
      </c>
      <c r="N189" s="51">
        <f>SUM(N190)</f>
        <v>0</v>
      </c>
      <c r="O189" s="120">
        <f t="shared" si="39"/>
        <v>0</v>
      </c>
      <c r="P189" s="400"/>
    </row>
    <row r="190" spans="1:16" ht="24" x14ac:dyDescent="0.25">
      <c r="A190" s="121">
        <v>4310</v>
      </c>
      <c r="B190" s="53" t="s">
        <v>186</v>
      </c>
      <c r="C190" s="54">
        <f t="shared" si="14"/>
        <v>0</v>
      </c>
      <c r="D190" s="303">
        <f>SUM(D191:D191)</f>
        <v>0</v>
      </c>
      <c r="E190" s="71">
        <f>SUM(E191:E191)</f>
        <v>0</v>
      </c>
      <c r="F190" s="304">
        <f t="shared" si="36"/>
        <v>0</v>
      </c>
      <c r="G190" s="303">
        <f>SUM(G191:G191)</f>
        <v>0</v>
      </c>
      <c r="H190" s="248">
        <f>SUM(H191:H191)</f>
        <v>0</v>
      </c>
      <c r="I190" s="122">
        <f t="shared" si="37"/>
        <v>0</v>
      </c>
      <c r="J190" s="303">
        <f>SUM(J191:J191)</f>
        <v>0</v>
      </c>
      <c r="K190" s="248">
        <f>SUM(K191:K191)</f>
        <v>0</v>
      </c>
      <c r="L190" s="122">
        <f t="shared" si="38"/>
        <v>0</v>
      </c>
      <c r="M190" s="147">
        <f>SUM(M191:M191)</f>
        <v>0</v>
      </c>
      <c r="N190" s="71">
        <f>SUM(N191:N191)</f>
        <v>0</v>
      </c>
      <c r="O190" s="122">
        <f t="shared" si="39"/>
        <v>0</v>
      </c>
      <c r="P190" s="397"/>
    </row>
    <row r="191" spans="1:16" ht="48" x14ac:dyDescent="0.25">
      <c r="A191" s="36">
        <v>4311</v>
      </c>
      <c r="B191" s="59" t="s">
        <v>187</v>
      </c>
      <c r="C191" s="60">
        <f t="shared" si="14"/>
        <v>0</v>
      </c>
      <c r="D191" s="299"/>
      <c r="E191" s="62"/>
      <c r="F191" s="151">
        <f t="shared" si="36"/>
        <v>0</v>
      </c>
      <c r="G191" s="299"/>
      <c r="H191" s="246"/>
      <c r="I191" s="115">
        <f t="shared" si="37"/>
        <v>0</v>
      </c>
      <c r="J191" s="299"/>
      <c r="K191" s="246"/>
      <c r="L191" s="115">
        <f t="shared" si="38"/>
        <v>0</v>
      </c>
      <c r="M191" s="130"/>
      <c r="N191" s="62"/>
      <c r="O191" s="115">
        <f t="shared" si="39"/>
        <v>0</v>
      </c>
      <c r="P191" s="398"/>
    </row>
    <row r="192" spans="1:16" s="19" customFormat="1" ht="24" x14ac:dyDescent="0.25">
      <c r="A192" s="139"/>
      <c r="B192" s="17" t="s">
        <v>188</v>
      </c>
      <c r="C192" s="102">
        <f t="shared" si="14"/>
        <v>0</v>
      </c>
      <c r="D192" s="291">
        <f>SUM(D193,D232,D268,D285,D289)</f>
        <v>0</v>
      </c>
      <c r="E192" s="103">
        <f>SUM(E193,E232,E268,E285,E289)</f>
        <v>0</v>
      </c>
      <c r="F192" s="292">
        <f t="shared" si="36"/>
        <v>0</v>
      </c>
      <c r="G192" s="291">
        <f t="shared" ref="G192:J192" si="45">SUM(G193,G232,G268,G285,G289)</f>
        <v>0</v>
      </c>
      <c r="H192" s="242">
        <f t="shared" ref="H192" si="46">SUM(H193,H232,H268,H285,H289)</f>
        <v>0</v>
      </c>
      <c r="I192" s="104">
        <f t="shared" si="37"/>
        <v>0</v>
      </c>
      <c r="J192" s="291">
        <f t="shared" si="45"/>
        <v>0</v>
      </c>
      <c r="K192" s="242">
        <f t="shared" ref="K192" si="47">SUM(K193,K232,K268,K285,K289)</f>
        <v>0</v>
      </c>
      <c r="L192" s="104">
        <f t="shared" si="38"/>
        <v>0</v>
      </c>
      <c r="M192" s="360">
        <f t="shared" ref="M192" si="48">SUM(M193,M232,M268,M285,M289)</f>
        <v>0</v>
      </c>
      <c r="N192" s="364">
        <f t="shared" ref="N192" si="49">SUM(N193,N232,N268,N285,N289)</f>
        <v>0</v>
      </c>
      <c r="O192" s="369">
        <f t="shared" si="39"/>
        <v>0</v>
      </c>
      <c r="P192" s="410"/>
    </row>
    <row r="193" spans="1:16" x14ac:dyDescent="0.25">
      <c r="A193" s="105">
        <v>5000</v>
      </c>
      <c r="B193" s="105" t="s">
        <v>189</v>
      </c>
      <c r="C193" s="106">
        <f t="shared" si="14"/>
        <v>0</v>
      </c>
      <c r="D193" s="293">
        <f>D194+D202+D228</f>
        <v>0</v>
      </c>
      <c r="E193" s="107">
        <f>E194+E202+E228</f>
        <v>0</v>
      </c>
      <c r="F193" s="294">
        <f t="shared" si="36"/>
        <v>0</v>
      </c>
      <c r="G193" s="293">
        <f t="shared" ref="G193:J193" si="50">G194+G202+G228</f>
        <v>0</v>
      </c>
      <c r="H193" s="243">
        <f t="shared" ref="H193" si="51">H194+H202+H228</f>
        <v>0</v>
      </c>
      <c r="I193" s="108">
        <f t="shared" si="37"/>
        <v>0</v>
      </c>
      <c r="J193" s="293">
        <f t="shared" si="50"/>
        <v>0</v>
      </c>
      <c r="K193" s="243">
        <f t="shared" ref="K193" si="52">K194+K202+K228</f>
        <v>0</v>
      </c>
      <c r="L193" s="108">
        <f t="shared" si="38"/>
        <v>0</v>
      </c>
      <c r="M193" s="145">
        <f t="shared" ref="M193" si="53">M194+M202+M228</f>
        <v>0</v>
      </c>
      <c r="N193" s="107">
        <f t="shared" ref="N193" si="54">N194+N202+N228</f>
        <v>0</v>
      </c>
      <c r="O193" s="108">
        <f t="shared" si="39"/>
        <v>0</v>
      </c>
      <c r="P193" s="406"/>
    </row>
    <row r="194" spans="1:16" x14ac:dyDescent="0.25">
      <c r="A194" s="45">
        <v>5100</v>
      </c>
      <c r="B194" s="109" t="s">
        <v>190</v>
      </c>
      <c r="C194" s="46">
        <f t="shared" si="14"/>
        <v>0</v>
      </c>
      <c r="D194" s="295">
        <f>D195+D196+D199+D200+D201</f>
        <v>0</v>
      </c>
      <c r="E194" s="51">
        <f>E195+E196+E199+E200+E201</f>
        <v>0</v>
      </c>
      <c r="F194" s="296">
        <f t="shared" si="36"/>
        <v>0</v>
      </c>
      <c r="G194" s="295">
        <f>G195+G196+G199+G200+G201</f>
        <v>0</v>
      </c>
      <c r="H194" s="110">
        <f>H195+H196+H199+H200+H201</f>
        <v>0</v>
      </c>
      <c r="I194" s="120">
        <f t="shared" si="37"/>
        <v>0</v>
      </c>
      <c r="J194" s="295">
        <f>J195+J196+J199+J200+J201</f>
        <v>0</v>
      </c>
      <c r="K194" s="110">
        <f>K195+K196+K199+K200+K201</f>
        <v>0</v>
      </c>
      <c r="L194" s="120">
        <f t="shared" si="38"/>
        <v>0</v>
      </c>
      <c r="M194" s="128">
        <f>M195+M196+M199+M200+M201</f>
        <v>0</v>
      </c>
      <c r="N194" s="51">
        <f>N195+N196+N199+N200+N201</f>
        <v>0</v>
      </c>
      <c r="O194" s="120">
        <f t="shared" si="39"/>
        <v>0</v>
      </c>
      <c r="P194" s="400"/>
    </row>
    <row r="195" spans="1:16" x14ac:dyDescent="0.25">
      <c r="A195" s="121">
        <v>5110</v>
      </c>
      <c r="B195" s="53" t="s">
        <v>191</v>
      </c>
      <c r="C195" s="54">
        <f t="shared" si="14"/>
        <v>0</v>
      </c>
      <c r="D195" s="298"/>
      <c r="E195" s="56"/>
      <c r="F195" s="153">
        <f t="shared" si="36"/>
        <v>0</v>
      </c>
      <c r="G195" s="298"/>
      <c r="H195" s="245"/>
      <c r="I195" s="114">
        <f t="shared" si="37"/>
        <v>0</v>
      </c>
      <c r="J195" s="298"/>
      <c r="K195" s="245"/>
      <c r="L195" s="114">
        <f t="shared" si="38"/>
        <v>0</v>
      </c>
      <c r="M195" s="345"/>
      <c r="N195" s="56"/>
      <c r="O195" s="114">
        <f t="shared" si="39"/>
        <v>0</v>
      </c>
      <c r="P195" s="397"/>
    </row>
    <row r="196" spans="1:16" ht="24" x14ac:dyDescent="0.25">
      <c r="A196" s="116">
        <v>5120</v>
      </c>
      <c r="B196" s="59" t="s">
        <v>192</v>
      </c>
      <c r="C196" s="60">
        <f t="shared" si="14"/>
        <v>0</v>
      </c>
      <c r="D196" s="300">
        <f>D197+D198</f>
        <v>0</v>
      </c>
      <c r="E196" s="40">
        <f>E197+E198</f>
        <v>0</v>
      </c>
      <c r="F196" s="157">
        <f t="shared" si="36"/>
        <v>0</v>
      </c>
      <c r="G196" s="300">
        <f>G197+G198</f>
        <v>0</v>
      </c>
      <c r="H196" s="123">
        <f>H197+H198</f>
        <v>0</v>
      </c>
      <c r="I196" s="117">
        <f t="shared" si="37"/>
        <v>0</v>
      </c>
      <c r="J196" s="300">
        <f>J197+J198</f>
        <v>0</v>
      </c>
      <c r="K196" s="123">
        <f>K197+K198</f>
        <v>0</v>
      </c>
      <c r="L196" s="117">
        <f t="shared" si="38"/>
        <v>0</v>
      </c>
      <c r="M196" s="140">
        <f>M197+M198</f>
        <v>0</v>
      </c>
      <c r="N196" s="40">
        <f>N197+N198</f>
        <v>0</v>
      </c>
      <c r="O196" s="117">
        <f t="shared" si="39"/>
        <v>0</v>
      </c>
      <c r="P196" s="398"/>
    </row>
    <row r="197" spans="1:16" x14ac:dyDescent="0.25">
      <c r="A197" s="36">
        <v>5121</v>
      </c>
      <c r="B197" s="59" t="s">
        <v>193</v>
      </c>
      <c r="C197" s="60">
        <f t="shared" si="14"/>
        <v>0</v>
      </c>
      <c r="D197" s="299"/>
      <c r="E197" s="62"/>
      <c r="F197" s="151">
        <f t="shared" si="36"/>
        <v>0</v>
      </c>
      <c r="G197" s="299"/>
      <c r="H197" s="246"/>
      <c r="I197" s="115">
        <f t="shared" si="37"/>
        <v>0</v>
      </c>
      <c r="J197" s="299"/>
      <c r="K197" s="246"/>
      <c r="L197" s="115">
        <f t="shared" si="38"/>
        <v>0</v>
      </c>
      <c r="M197" s="130"/>
      <c r="N197" s="62"/>
      <c r="O197" s="115">
        <f t="shared" si="39"/>
        <v>0</v>
      </c>
      <c r="P197" s="398"/>
    </row>
    <row r="198" spans="1:16" ht="35.25" customHeight="1" x14ac:dyDescent="0.25">
      <c r="A198" s="36">
        <v>5129</v>
      </c>
      <c r="B198" s="59" t="s">
        <v>194</v>
      </c>
      <c r="C198" s="60">
        <f t="shared" ref="C198:C261" si="55">F198+I198+L198+O198</f>
        <v>0</v>
      </c>
      <c r="D198" s="299"/>
      <c r="E198" s="62"/>
      <c r="F198" s="151">
        <f t="shared" si="36"/>
        <v>0</v>
      </c>
      <c r="G198" s="299"/>
      <c r="H198" s="246"/>
      <c r="I198" s="115">
        <f t="shared" si="37"/>
        <v>0</v>
      </c>
      <c r="J198" s="299"/>
      <c r="K198" s="246"/>
      <c r="L198" s="115">
        <f t="shared" si="38"/>
        <v>0</v>
      </c>
      <c r="M198" s="130"/>
      <c r="N198" s="62"/>
      <c r="O198" s="115">
        <f t="shared" si="39"/>
        <v>0</v>
      </c>
      <c r="P198" s="398"/>
    </row>
    <row r="199" spans="1:16" x14ac:dyDescent="0.25">
      <c r="A199" s="116">
        <v>5130</v>
      </c>
      <c r="B199" s="59" t="s">
        <v>195</v>
      </c>
      <c r="C199" s="60">
        <f t="shared" si="55"/>
        <v>0</v>
      </c>
      <c r="D199" s="299"/>
      <c r="E199" s="62"/>
      <c r="F199" s="151">
        <f t="shared" si="36"/>
        <v>0</v>
      </c>
      <c r="G199" s="299"/>
      <c r="H199" s="246"/>
      <c r="I199" s="115">
        <f t="shared" si="37"/>
        <v>0</v>
      </c>
      <c r="J199" s="299"/>
      <c r="K199" s="246"/>
      <c r="L199" s="115">
        <f t="shared" si="38"/>
        <v>0</v>
      </c>
      <c r="M199" s="130"/>
      <c r="N199" s="62"/>
      <c r="O199" s="115">
        <f t="shared" si="39"/>
        <v>0</v>
      </c>
      <c r="P199" s="398"/>
    </row>
    <row r="200" spans="1:16" x14ac:dyDescent="0.25">
      <c r="A200" s="116">
        <v>5140</v>
      </c>
      <c r="B200" s="59" t="s">
        <v>196</v>
      </c>
      <c r="C200" s="60">
        <f t="shared" si="55"/>
        <v>0</v>
      </c>
      <c r="D200" s="299"/>
      <c r="E200" s="62"/>
      <c r="F200" s="151">
        <f t="shared" si="36"/>
        <v>0</v>
      </c>
      <c r="G200" s="299"/>
      <c r="H200" s="246"/>
      <c r="I200" s="115">
        <f t="shared" si="37"/>
        <v>0</v>
      </c>
      <c r="J200" s="299"/>
      <c r="K200" s="246"/>
      <c r="L200" s="115">
        <f t="shared" si="38"/>
        <v>0</v>
      </c>
      <c r="M200" s="130"/>
      <c r="N200" s="62"/>
      <c r="O200" s="115">
        <f t="shared" si="39"/>
        <v>0</v>
      </c>
      <c r="P200" s="398"/>
    </row>
    <row r="201" spans="1:16" ht="24" x14ac:dyDescent="0.25">
      <c r="A201" s="116">
        <v>5170</v>
      </c>
      <c r="B201" s="59" t="s">
        <v>197</v>
      </c>
      <c r="C201" s="60">
        <f t="shared" si="55"/>
        <v>0</v>
      </c>
      <c r="D201" s="299"/>
      <c r="E201" s="62"/>
      <c r="F201" s="151">
        <f t="shared" si="36"/>
        <v>0</v>
      </c>
      <c r="G201" s="299"/>
      <c r="H201" s="246"/>
      <c r="I201" s="115">
        <f t="shared" si="37"/>
        <v>0</v>
      </c>
      <c r="J201" s="299"/>
      <c r="K201" s="246"/>
      <c r="L201" s="115">
        <f t="shared" si="38"/>
        <v>0</v>
      </c>
      <c r="M201" s="130"/>
      <c r="N201" s="62"/>
      <c r="O201" s="115">
        <f t="shared" si="39"/>
        <v>0</v>
      </c>
      <c r="P201" s="398"/>
    </row>
    <row r="202" spans="1:16" x14ac:dyDescent="0.25">
      <c r="A202" s="45">
        <v>5200</v>
      </c>
      <c r="B202" s="109" t="s">
        <v>198</v>
      </c>
      <c r="C202" s="46">
        <f t="shared" si="55"/>
        <v>0</v>
      </c>
      <c r="D202" s="295">
        <f>D203+D213+D214+D223+D224+D225+D227</f>
        <v>0</v>
      </c>
      <c r="E202" s="51">
        <f>E203+E213+E214+E223+E224+E225+E227</f>
        <v>0</v>
      </c>
      <c r="F202" s="296">
        <f t="shared" si="36"/>
        <v>0</v>
      </c>
      <c r="G202" s="295">
        <f>G203+G213+G214+G223+G224+G225+G227</f>
        <v>0</v>
      </c>
      <c r="H202" s="110">
        <f>H203+H213+H214+H223+H224+H225+H227</f>
        <v>0</v>
      </c>
      <c r="I202" s="120">
        <f t="shared" si="37"/>
        <v>0</v>
      </c>
      <c r="J202" s="295">
        <f>J203+J213+J214+J223+J224+J225+J227</f>
        <v>0</v>
      </c>
      <c r="K202" s="110">
        <f>K203+K213+K214+K223+K224+K225+K227</f>
        <v>0</v>
      </c>
      <c r="L202" s="120">
        <f t="shared" si="38"/>
        <v>0</v>
      </c>
      <c r="M202" s="128">
        <f>M203+M213+M214+M223+M224+M225+M227</f>
        <v>0</v>
      </c>
      <c r="N202" s="51">
        <f>N203+N213+N214+N223+N224+N225+N227</f>
        <v>0</v>
      </c>
      <c r="O202" s="120">
        <f t="shared" si="39"/>
        <v>0</v>
      </c>
      <c r="P202" s="400"/>
    </row>
    <row r="203" spans="1:16" x14ac:dyDescent="0.25">
      <c r="A203" s="111">
        <v>5210</v>
      </c>
      <c r="B203" s="81" t="s">
        <v>199</v>
      </c>
      <c r="C203" s="87">
        <f t="shared" si="55"/>
        <v>0</v>
      </c>
      <c r="D203" s="136">
        <f>SUM(D204:D212)</f>
        <v>0</v>
      </c>
      <c r="E203" s="112">
        <f>SUM(E204:E212)</f>
        <v>0</v>
      </c>
      <c r="F203" s="297">
        <f t="shared" si="36"/>
        <v>0</v>
      </c>
      <c r="G203" s="136">
        <f>SUM(G204:G212)</f>
        <v>0</v>
      </c>
      <c r="H203" s="244">
        <f>SUM(H204:H212)</f>
        <v>0</v>
      </c>
      <c r="I203" s="113">
        <f t="shared" si="37"/>
        <v>0</v>
      </c>
      <c r="J203" s="136">
        <f>SUM(J204:J212)</f>
        <v>0</v>
      </c>
      <c r="K203" s="244">
        <f>SUM(K204:K212)</f>
        <v>0</v>
      </c>
      <c r="L203" s="113">
        <f t="shared" si="38"/>
        <v>0</v>
      </c>
      <c r="M203" s="141">
        <f>SUM(M204:M212)</f>
        <v>0</v>
      </c>
      <c r="N203" s="112">
        <f>SUM(N204:N212)</f>
        <v>0</v>
      </c>
      <c r="O203" s="113">
        <f t="shared" si="39"/>
        <v>0</v>
      </c>
      <c r="P203" s="402"/>
    </row>
    <row r="204" spans="1:16" x14ac:dyDescent="0.25">
      <c r="A204" s="31">
        <v>5211</v>
      </c>
      <c r="B204" s="53" t="s">
        <v>200</v>
      </c>
      <c r="C204" s="54">
        <f t="shared" si="55"/>
        <v>0</v>
      </c>
      <c r="D204" s="298"/>
      <c r="E204" s="56"/>
      <c r="F204" s="153">
        <f t="shared" si="36"/>
        <v>0</v>
      </c>
      <c r="G204" s="298"/>
      <c r="H204" s="245"/>
      <c r="I204" s="114">
        <f t="shared" si="37"/>
        <v>0</v>
      </c>
      <c r="J204" s="298"/>
      <c r="K204" s="245"/>
      <c r="L204" s="114">
        <f t="shared" si="38"/>
        <v>0</v>
      </c>
      <c r="M204" s="345"/>
      <c r="N204" s="56"/>
      <c r="O204" s="114">
        <f t="shared" si="39"/>
        <v>0</v>
      </c>
      <c r="P204" s="397"/>
    </row>
    <row r="205" spans="1:16" x14ac:dyDescent="0.25">
      <c r="A205" s="36">
        <v>5212</v>
      </c>
      <c r="B205" s="59" t="s">
        <v>201</v>
      </c>
      <c r="C205" s="54">
        <f t="shared" si="55"/>
        <v>0</v>
      </c>
      <c r="D205" s="299"/>
      <c r="E205" s="62"/>
      <c r="F205" s="151">
        <f t="shared" si="36"/>
        <v>0</v>
      </c>
      <c r="G205" s="299"/>
      <c r="H205" s="246"/>
      <c r="I205" s="115">
        <f t="shared" si="37"/>
        <v>0</v>
      </c>
      <c r="J205" s="299"/>
      <c r="K205" s="246"/>
      <c r="L205" s="115">
        <f t="shared" si="38"/>
        <v>0</v>
      </c>
      <c r="M205" s="130"/>
      <c r="N205" s="62"/>
      <c r="O205" s="115">
        <f t="shared" si="39"/>
        <v>0</v>
      </c>
      <c r="P205" s="398"/>
    </row>
    <row r="206" spans="1:16" x14ac:dyDescent="0.25">
      <c r="A206" s="36">
        <v>5213</v>
      </c>
      <c r="B206" s="59" t="s">
        <v>202</v>
      </c>
      <c r="C206" s="54">
        <f t="shared" si="55"/>
        <v>0</v>
      </c>
      <c r="D206" s="299"/>
      <c r="E206" s="62"/>
      <c r="F206" s="151">
        <f t="shared" si="36"/>
        <v>0</v>
      </c>
      <c r="G206" s="299"/>
      <c r="H206" s="246"/>
      <c r="I206" s="115">
        <f t="shared" si="37"/>
        <v>0</v>
      </c>
      <c r="J206" s="299"/>
      <c r="K206" s="246"/>
      <c r="L206" s="115">
        <f t="shared" si="38"/>
        <v>0</v>
      </c>
      <c r="M206" s="130"/>
      <c r="N206" s="62"/>
      <c r="O206" s="115">
        <f t="shared" si="39"/>
        <v>0</v>
      </c>
      <c r="P206" s="398"/>
    </row>
    <row r="207" spans="1:16" x14ac:dyDescent="0.25">
      <c r="A207" s="36">
        <v>5214</v>
      </c>
      <c r="B207" s="59" t="s">
        <v>203</v>
      </c>
      <c r="C207" s="54">
        <f t="shared" si="55"/>
        <v>0</v>
      </c>
      <c r="D207" s="299"/>
      <c r="E207" s="62"/>
      <c r="F207" s="151">
        <f t="shared" si="36"/>
        <v>0</v>
      </c>
      <c r="G207" s="299"/>
      <c r="H207" s="246"/>
      <c r="I207" s="115">
        <f t="shared" si="37"/>
        <v>0</v>
      </c>
      <c r="J207" s="299"/>
      <c r="K207" s="246"/>
      <c r="L207" s="115">
        <f t="shared" si="38"/>
        <v>0</v>
      </c>
      <c r="M207" s="130"/>
      <c r="N207" s="62"/>
      <c r="O207" s="115">
        <f t="shared" si="39"/>
        <v>0</v>
      </c>
      <c r="P207" s="398"/>
    </row>
    <row r="208" spans="1:16" x14ac:dyDescent="0.25">
      <c r="A208" s="36">
        <v>5215</v>
      </c>
      <c r="B208" s="59" t="s">
        <v>204</v>
      </c>
      <c r="C208" s="54">
        <f t="shared" si="55"/>
        <v>0</v>
      </c>
      <c r="D208" s="299"/>
      <c r="E208" s="62"/>
      <c r="F208" s="151">
        <f t="shared" si="36"/>
        <v>0</v>
      </c>
      <c r="G208" s="299"/>
      <c r="H208" s="246"/>
      <c r="I208" s="115">
        <f t="shared" si="37"/>
        <v>0</v>
      </c>
      <c r="J208" s="299"/>
      <c r="K208" s="246"/>
      <c r="L208" s="115">
        <f t="shared" si="38"/>
        <v>0</v>
      </c>
      <c r="M208" s="130"/>
      <c r="N208" s="62"/>
      <c r="O208" s="115">
        <f t="shared" si="39"/>
        <v>0</v>
      </c>
      <c r="P208" s="398"/>
    </row>
    <row r="209" spans="1:16" ht="24" x14ac:dyDescent="0.25">
      <c r="A209" s="36">
        <v>5216</v>
      </c>
      <c r="B209" s="59" t="s">
        <v>205</v>
      </c>
      <c r="C209" s="54">
        <f t="shared" si="55"/>
        <v>0</v>
      </c>
      <c r="D209" s="299"/>
      <c r="E209" s="62"/>
      <c r="F209" s="151">
        <f t="shared" si="36"/>
        <v>0</v>
      </c>
      <c r="G209" s="299"/>
      <c r="H209" s="246"/>
      <c r="I209" s="115">
        <f t="shared" si="37"/>
        <v>0</v>
      </c>
      <c r="J209" s="299"/>
      <c r="K209" s="246"/>
      <c r="L209" s="115">
        <f t="shared" si="38"/>
        <v>0</v>
      </c>
      <c r="M209" s="130"/>
      <c r="N209" s="62"/>
      <c r="O209" s="115">
        <f t="shared" si="39"/>
        <v>0</v>
      </c>
      <c r="P209" s="398"/>
    </row>
    <row r="210" spans="1:16" x14ac:dyDescent="0.25">
      <c r="A210" s="36">
        <v>5217</v>
      </c>
      <c r="B210" s="59" t="s">
        <v>206</v>
      </c>
      <c r="C210" s="54">
        <f t="shared" si="55"/>
        <v>0</v>
      </c>
      <c r="D210" s="299"/>
      <c r="E210" s="62"/>
      <c r="F210" s="151">
        <f t="shared" si="36"/>
        <v>0</v>
      </c>
      <c r="G210" s="299"/>
      <c r="H210" s="246"/>
      <c r="I210" s="115">
        <f t="shared" si="37"/>
        <v>0</v>
      </c>
      <c r="J210" s="299"/>
      <c r="K210" s="246"/>
      <c r="L210" s="115">
        <f t="shared" si="38"/>
        <v>0</v>
      </c>
      <c r="M210" s="130"/>
      <c r="N210" s="62"/>
      <c r="O210" s="115">
        <f t="shared" si="39"/>
        <v>0</v>
      </c>
      <c r="P210" s="398"/>
    </row>
    <row r="211" spans="1:16" x14ac:dyDescent="0.25">
      <c r="A211" s="36">
        <v>5218</v>
      </c>
      <c r="B211" s="59" t="s">
        <v>207</v>
      </c>
      <c r="C211" s="54">
        <f t="shared" si="55"/>
        <v>0</v>
      </c>
      <c r="D211" s="299"/>
      <c r="E211" s="62"/>
      <c r="F211" s="151">
        <f t="shared" si="36"/>
        <v>0</v>
      </c>
      <c r="G211" s="299"/>
      <c r="H211" s="246"/>
      <c r="I211" s="115">
        <f t="shared" si="37"/>
        <v>0</v>
      </c>
      <c r="J211" s="299"/>
      <c r="K211" s="246"/>
      <c r="L211" s="115">
        <f t="shared" si="38"/>
        <v>0</v>
      </c>
      <c r="M211" s="130"/>
      <c r="N211" s="62"/>
      <c r="O211" s="115">
        <f t="shared" si="39"/>
        <v>0</v>
      </c>
      <c r="P211" s="398"/>
    </row>
    <row r="212" spans="1:16" x14ac:dyDescent="0.25">
      <c r="A212" s="36">
        <v>5219</v>
      </c>
      <c r="B212" s="59" t="s">
        <v>208</v>
      </c>
      <c r="C212" s="54">
        <f t="shared" si="55"/>
        <v>0</v>
      </c>
      <c r="D212" s="299"/>
      <c r="E212" s="62"/>
      <c r="F212" s="151">
        <f t="shared" si="36"/>
        <v>0</v>
      </c>
      <c r="G212" s="299"/>
      <c r="H212" s="246"/>
      <c r="I212" s="115">
        <f t="shared" si="37"/>
        <v>0</v>
      </c>
      <c r="J212" s="299"/>
      <c r="K212" s="246"/>
      <c r="L212" s="115">
        <f t="shared" si="38"/>
        <v>0</v>
      </c>
      <c r="M212" s="130"/>
      <c r="N212" s="62"/>
      <c r="O212" s="115">
        <f t="shared" si="39"/>
        <v>0</v>
      </c>
      <c r="P212" s="398"/>
    </row>
    <row r="213" spans="1:16" ht="13.5" customHeight="1" x14ac:dyDescent="0.25">
      <c r="A213" s="116">
        <v>5220</v>
      </c>
      <c r="B213" s="59" t="s">
        <v>209</v>
      </c>
      <c r="C213" s="54">
        <f t="shared" si="55"/>
        <v>0</v>
      </c>
      <c r="D213" s="299"/>
      <c r="E213" s="62"/>
      <c r="F213" s="151">
        <f t="shared" si="36"/>
        <v>0</v>
      </c>
      <c r="G213" s="299"/>
      <c r="H213" s="246"/>
      <c r="I213" s="115">
        <f t="shared" si="37"/>
        <v>0</v>
      </c>
      <c r="J213" s="299"/>
      <c r="K213" s="246"/>
      <c r="L213" s="115">
        <f t="shared" si="38"/>
        <v>0</v>
      </c>
      <c r="M213" s="130"/>
      <c r="N213" s="62"/>
      <c r="O213" s="115">
        <f t="shared" si="39"/>
        <v>0</v>
      </c>
      <c r="P213" s="398"/>
    </row>
    <row r="214" spans="1:16" x14ac:dyDescent="0.25">
      <c r="A214" s="116">
        <v>5230</v>
      </c>
      <c r="B214" s="59" t="s">
        <v>210</v>
      </c>
      <c r="C214" s="54">
        <f t="shared" si="55"/>
        <v>0</v>
      </c>
      <c r="D214" s="300">
        <f>SUM(D215:D222)</f>
        <v>0</v>
      </c>
      <c r="E214" s="40">
        <f>SUM(E215:E222)</f>
        <v>0</v>
      </c>
      <c r="F214" s="157">
        <f t="shared" si="36"/>
        <v>0</v>
      </c>
      <c r="G214" s="300">
        <f>SUM(G215:G222)</f>
        <v>0</v>
      </c>
      <c r="H214" s="123">
        <f>SUM(H215:H222)</f>
        <v>0</v>
      </c>
      <c r="I214" s="117">
        <f t="shared" si="37"/>
        <v>0</v>
      </c>
      <c r="J214" s="300">
        <f>SUM(J215:J222)</f>
        <v>0</v>
      </c>
      <c r="K214" s="123">
        <f>SUM(K215:K222)</f>
        <v>0</v>
      </c>
      <c r="L214" s="117">
        <f t="shared" si="38"/>
        <v>0</v>
      </c>
      <c r="M214" s="140">
        <f>SUM(M215:M222)</f>
        <v>0</v>
      </c>
      <c r="N214" s="40">
        <f>SUM(N215:N222)</f>
        <v>0</v>
      </c>
      <c r="O214" s="117">
        <f t="shared" si="39"/>
        <v>0</v>
      </c>
      <c r="P214" s="398"/>
    </row>
    <row r="215" spans="1:16" x14ac:dyDescent="0.25">
      <c r="A215" s="36">
        <v>5231</v>
      </c>
      <c r="B215" s="59" t="s">
        <v>211</v>
      </c>
      <c r="C215" s="54">
        <f t="shared" si="55"/>
        <v>0</v>
      </c>
      <c r="D215" s="299"/>
      <c r="E215" s="62"/>
      <c r="F215" s="151">
        <f t="shared" si="36"/>
        <v>0</v>
      </c>
      <c r="G215" s="299"/>
      <c r="H215" s="246"/>
      <c r="I215" s="115">
        <f t="shared" si="37"/>
        <v>0</v>
      </c>
      <c r="J215" s="299"/>
      <c r="K215" s="246"/>
      <c r="L215" s="115">
        <f t="shared" si="38"/>
        <v>0</v>
      </c>
      <c r="M215" s="130"/>
      <c r="N215" s="62"/>
      <c r="O215" s="115">
        <f t="shared" si="39"/>
        <v>0</v>
      </c>
      <c r="P215" s="398"/>
    </row>
    <row r="216" spans="1:16" x14ac:dyDescent="0.25">
      <c r="A216" s="36">
        <v>5232</v>
      </c>
      <c r="B216" s="59" t="s">
        <v>212</v>
      </c>
      <c r="C216" s="54">
        <f t="shared" si="55"/>
        <v>0</v>
      </c>
      <c r="D216" s="299"/>
      <c r="E216" s="62"/>
      <c r="F216" s="151">
        <f t="shared" si="36"/>
        <v>0</v>
      </c>
      <c r="G216" s="299"/>
      <c r="H216" s="246"/>
      <c r="I216" s="115">
        <f t="shared" si="37"/>
        <v>0</v>
      </c>
      <c r="J216" s="299"/>
      <c r="K216" s="246"/>
      <c r="L216" s="115">
        <f t="shared" si="38"/>
        <v>0</v>
      </c>
      <c r="M216" s="130"/>
      <c r="N216" s="62"/>
      <c r="O216" s="115">
        <f t="shared" si="39"/>
        <v>0</v>
      </c>
      <c r="P216" s="398"/>
    </row>
    <row r="217" spans="1:16" x14ac:dyDescent="0.25">
      <c r="A217" s="36">
        <v>5233</v>
      </c>
      <c r="B217" s="59" t="s">
        <v>213</v>
      </c>
      <c r="C217" s="54">
        <f t="shared" si="55"/>
        <v>0</v>
      </c>
      <c r="D217" s="299"/>
      <c r="E217" s="62"/>
      <c r="F217" s="151">
        <f t="shared" si="36"/>
        <v>0</v>
      </c>
      <c r="G217" s="299"/>
      <c r="H217" s="246"/>
      <c r="I217" s="115">
        <f t="shared" si="37"/>
        <v>0</v>
      </c>
      <c r="J217" s="299"/>
      <c r="K217" s="246"/>
      <c r="L217" s="115">
        <f t="shared" si="38"/>
        <v>0</v>
      </c>
      <c r="M217" s="130"/>
      <c r="N217" s="62"/>
      <c r="O217" s="115">
        <f t="shared" si="39"/>
        <v>0</v>
      </c>
      <c r="P217" s="398"/>
    </row>
    <row r="218" spans="1:16" ht="24" x14ac:dyDescent="0.25">
      <c r="A218" s="36">
        <v>5234</v>
      </c>
      <c r="B218" s="59" t="s">
        <v>214</v>
      </c>
      <c r="C218" s="54">
        <f t="shared" si="55"/>
        <v>0</v>
      </c>
      <c r="D218" s="299"/>
      <c r="E218" s="62"/>
      <c r="F218" s="151">
        <f t="shared" si="36"/>
        <v>0</v>
      </c>
      <c r="G218" s="299"/>
      <c r="H218" s="246"/>
      <c r="I218" s="115">
        <f t="shared" si="37"/>
        <v>0</v>
      </c>
      <c r="J218" s="299"/>
      <c r="K218" s="246"/>
      <c r="L218" s="115">
        <f t="shared" si="38"/>
        <v>0</v>
      </c>
      <c r="M218" s="130"/>
      <c r="N218" s="62"/>
      <c r="O218" s="115">
        <f t="shared" si="39"/>
        <v>0</v>
      </c>
      <c r="P218" s="398"/>
    </row>
    <row r="219" spans="1:16" ht="14.25" customHeight="1" x14ac:dyDescent="0.25">
      <c r="A219" s="36">
        <v>5236</v>
      </c>
      <c r="B219" s="59" t="s">
        <v>215</v>
      </c>
      <c r="C219" s="54">
        <f t="shared" si="55"/>
        <v>0</v>
      </c>
      <c r="D219" s="299"/>
      <c r="E219" s="62"/>
      <c r="F219" s="151">
        <f t="shared" si="36"/>
        <v>0</v>
      </c>
      <c r="G219" s="299"/>
      <c r="H219" s="246"/>
      <c r="I219" s="115">
        <f t="shared" si="37"/>
        <v>0</v>
      </c>
      <c r="J219" s="299"/>
      <c r="K219" s="246"/>
      <c r="L219" s="115">
        <f t="shared" si="38"/>
        <v>0</v>
      </c>
      <c r="M219" s="130"/>
      <c r="N219" s="62"/>
      <c r="O219" s="115">
        <f t="shared" si="39"/>
        <v>0</v>
      </c>
      <c r="P219" s="398"/>
    </row>
    <row r="220" spans="1:16" ht="14.25" customHeight="1" x14ac:dyDescent="0.25">
      <c r="A220" s="36">
        <v>5237</v>
      </c>
      <c r="B220" s="59" t="s">
        <v>216</v>
      </c>
      <c r="C220" s="54">
        <f t="shared" si="55"/>
        <v>0</v>
      </c>
      <c r="D220" s="299"/>
      <c r="E220" s="62"/>
      <c r="F220" s="151">
        <f t="shared" si="36"/>
        <v>0</v>
      </c>
      <c r="G220" s="299"/>
      <c r="H220" s="246"/>
      <c r="I220" s="115">
        <f t="shared" si="37"/>
        <v>0</v>
      </c>
      <c r="J220" s="299"/>
      <c r="K220" s="246"/>
      <c r="L220" s="115">
        <f t="shared" si="38"/>
        <v>0</v>
      </c>
      <c r="M220" s="130"/>
      <c r="N220" s="62"/>
      <c r="O220" s="115">
        <f t="shared" si="39"/>
        <v>0</v>
      </c>
      <c r="P220" s="398"/>
    </row>
    <row r="221" spans="1:16" ht="24" x14ac:dyDescent="0.25">
      <c r="A221" s="36">
        <v>5238</v>
      </c>
      <c r="B221" s="59" t="s">
        <v>217</v>
      </c>
      <c r="C221" s="54">
        <f t="shared" si="55"/>
        <v>0</v>
      </c>
      <c r="D221" s="299"/>
      <c r="E221" s="62"/>
      <c r="F221" s="151">
        <f t="shared" si="36"/>
        <v>0</v>
      </c>
      <c r="G221" s="299"/>
      <c r="H221" s="246"/>
      <c r="I221" s="115">
        <f t="shared" si="37"/>
        <v>0</v>
      </c>
      <c r="J221" s="299"/>
      <c r="K221" s="246"/>
      <c r="L221" s="115">
        <f t="shared" si="38"/>
        <v>0</v>
      </c>
      <c r="M221" s="130"/>
      <c r="N221" s="62"/>
      <c r="O221" s="115">
        <f t="shared" si="39"/>
        <v>0</v>
      </c>
      <c r="P221" s="398"/>
    </row>
    <row r="222" spans="1:16" ht="24" x14ac:dyDescent="0.25">
      <c r="A222" s="36">
        <v>5239</v>
      </c>
      <c r="B222" s="59" t="s">
        <v>218</v>
      </c>
      <c r="C222" s="54">
        <f t="shared" si="55"/>
        <v>0</v>
      </c>
      <c r="D222" s="299"/>
      <c r="E222" s="62"/>
      <c r="F222" s="151">
        <f t="shared" si="36"/>
        <v>0</v>
      </c>
      <c r="G222" s="299"/>
      <c r="H222" s="246"/>
      <c r="I222" s="115">
        <f t="shared" si="37"/>
        <v>0</v>
      </c>
      <c r="J222" s="299"/>
      <c r="K222" s="246"/>
      <c r="L222" s="115">
        <f t="shared" si="38"/>
        <v>0</v>
      </c>
      <c r="M222" s="130"/>
      <c r="N222" s="62"/>
      <c r="O222" s="115">
        <f t="shared" si="39"/>
        <v>0</v>
      </c>
      <c r="P222" s="398"/>
    </row>
    <row r="223" spans="1:16" ht="24" x14ac:dyDescent="0.25">
      <c r="A223" s="116">
        <v>5240</v>
      </c>
      <c r="B223" s="59" t="s">
        <v>219</v>
      </c>
      <c r="C223" s="54">
        <f t="shared" si="55"/>
        <v>0</v>
      </c>
      <c r="D223" s="299"/>
      <c r="E223" s="62"/>
      <c r="F223" s="151">
        <f t="shared" si="36"/>
        <v>0</v>
      </c>
      <c r="G223" s="299"/>
      <c r="H223" s="246"/>
      <c r="I223" s="115">
        <f t="shared" si="37"/>
        <v>0</v>
      </c>
      <c r="J223" s="299"/>
      <c r="K223" s="246"/>
      <c r="L223" s="115">
        <f t="shared" si="38"/>
        <v>0</v>
      </c>
      <c r="M223" s="130"/>
      <c r="N223" s="62"/>
      <c r="O223" s="115">
        <f t="shared" si="39"/>
        <v>0</v>
      </c>
      <c r="P223" s="398"/>
    </row>
    <row r="224" spans="1:16" ht="22.5" customHeight="1" x14ac:dyDescent="0.25">
      <c r="A224" s="116">
        <v>5250</v>
      </c>
      <c r="B224" s="59" t="s">
        <v>220</v>
      </c>
      <c r="C224" s="54">
        <f t="shared" si="55"/>
        <v>0</v>
      </c>
      <c r="D224" s="299"/>
      <c r="E224" s="62"/>
      <c r="F224" s="151">
        <f t="shared" si="36"/>
        <v>0</v>
      </c>
      <c r="G224" s="299"/>
      <c r="H224" s="246"/>
      <c r="I224" s="115">
        <f t="shared" si="37"/>
        <v>0</v>
      </c>
      <c r="J224" s="299"/>
      <c r="K224" s="246"/>
      <c r="L224" s="115">
        <f t="shared" si="38"/>
        <v>0</v>
      </c>
      <c r="M224" s="130"/>
      <c r="N224" s="62"/>
      <c r="O224" s="115">
        <f t="shared" si="39"/>
        <v>0</v>
      </c>
      <c r="P224" s="398"/>
    </row>
    <row r="225" spans="1:16" x14ac:dyDescent="0.25">
      <c r="A225" s="116">
        <v>5260</v>
      </c>
      <c r="B225" s="59" t="s">
        <v>221</v>
      </c>
      <c r="C225" s="54">
        <f t="shared" si="55"/>
        <v>0</v>
      </c>
      <c r="D225" s="300">
        <f>SUM(D226)</f>
        <v>0</v>
      </c>
      <c r="E225" s="40">
        <f>SUM(E226)</f>
        <v>0</v>
      </c>
      <c r="F225" s="157">
        <f t="shared" si="36"/>
        <v>0</v>
      </c>
      <c r="G225" s="300">
        <f>SUM(G226)</f>
        <v>0</v>
      </c>
      <c r="H225" s="123">
        <f>SUM(H226)</f>
        <v>0</v>
      </c>
      <c r="I225" s="117">
        <f t="shared" si="37"/>
        <v>0</v>
      </c>
      <c r="J225" s="300">
        <f>SUM(J226)</f>
        <v>0</v>
      </c>
      <c r="K225" s="123">
        <f>SUM(K226)</f>
        <v>0</v>
      </c>
      <c r="L225" s="117">
        <f t="shared" si="38"/>
        <v>0</v>
      </c>
      <c r="M225" s="140">
        <f>SUM(M226)</f>
        <v>0</v>
      </c>
      <c r="N225" s="40">
        <f>SUM(N226)</f>
        <v>0</v>
      </c>
      <c r="O225" s="117">
        <f t="shared" si="39"/>
        <v>0</v>
      </c>
      <c r="P225" s="398"/>
    </row>
    <row r="226" spans="1:16" ht="24" x14ac:dyDescent="0.25">
      <c r="A226" s="36">
        <v>5269</v>
      </c>
      <c r="B226" s="59" t="s">
        <v>222</v>
      </c>
      <c r="C226" s="54">
        <f t="shared" si="55"/>
        <v>0</v>
      </c>
      <c r="D226" s="299"/>
      <c r="E226" s="62"/>
      <c r="F226" s="151">
        <f t="shared" si="36"/>
        <v>0</v>
      </c>
      <c r="G226" s="299"/>
      <c r="H226" s="246"/>
      <c r="I226" s="115">
        <f t="shared" si="37"/>
        <v>0</v>
      </c>
      <c r="J226" s="299"/>
      <c r="K226" s="246"/>
      <c r="L226" s="115">
        <f t="shared" si="38"/>
        <v>0</v>
      </c>
      <c r="M226" s="130"/>
      <c r="N226" s="62"/>
      <c r="O226" s="115">
        <f t="shared" si="39"/>
        <v>0</v>
      </c>
      <c r="P226" s="398"/>
    </row>
    <row r="227" spans="1:16" ht="24" x14ac:dyDescent="0.25">
      <c r="A227" s="111">
        <v>5270</v>
      </c>
      <c r="B227" s="81" t="s">
        <v>223</v>
      </c>
      <c r="C227" s="54">
        <f t="shared" si="55"/>
        <v>0</v>
      </c>
      <c r="D227" s="301"/>
      <c r="E227" s="118"/>
      <c r="F227" s="302">
        <f t="shared" si="36"/>
        <v>0</v>
      </c>
      <c r="G227" s="301"/>
      <c r="H227" s="247"/>
      <c r="I227" s="119">
        <f t="shared" si="37"/>
        <v>0</v>
      </c>
      <c r="J227" s="301"/>
      <c r="K227" s="247"/>
      <c r="L227" s="119">
        <f t="shared" si="38"/>
        <v>0</v>
      </c>
      <c r="M227" s="352"/>
      <c r="N227" s="118"/>
      <c r="O227" s="119">
        <f t="shared" si="39"/>
        <v>0</v>
      </c>
      <c r="P227" s="402"/>
    </row>
    <row r="228" spans="1:16" ht="48" x14ac:dyDescent="0.25">
      <c r="A228" s="79">
        <v>5300</v>
      </c>
      <c r="B228" s="142" t="s">
        <v>224</v>
      </c>
      <c r="C228" s="144">
        <f t="shared" si="55"/>
        <v>0</v>
      </c>
      <c r="D228" s="310">
        <f>SUM(D229,D230)</f>
        <v>0</v>
      </c>
      <c r="E228" s="65">
        <f>SUM(E229,E230)</f>
        <v>0</v>
      </c>
      <c r="F228" s="311">
        <f t="shared" si="36"/>
        <v>0</v>
      </c>
      <c r="G228" s="310">
        <f t="shared" ref="G228:J228" si="56">SUM(G229,G230)</f>
        <v>0</v>
      </c>
      <c r="H228" s="252">
        <f t="shared" ref="H228" si="57">SUM(H229,H230)</f>
        <v>0</v>
      </c>
      <c r="I228" s="333">
        <f t="shared" si="37"/>
        <v>0</v>
      </c>
      <c r="J228" s="310">
        <f t="shared" si="56"/>
        <v>0</v>
      </c>
      <c r="K228" s="252">
        <f t="shared" ref="K228" si="58">SUM(K229,K230)</f>
        <v>0</v>
      </c>
      <c r="L228" s="333">
        <f t="shared" si="38"/>
        <v>0</v>
      </c>
      <c r="M228" s="143">
        <f t="shared" ref="M228" si="59">SUM(M229,M230)</f>
        <v>0</v>
      </c>
      <c r="N228" s="65">
        <f t="shared" ref="N228" si="60">SUM(N229,N230)</f>
        <v>0</v>
      </c>
      <c r="O228" s="333">
        <f t="shared" si="39"/>
        <v>0</v>
      </c>
      <c r="P228" s="408"/>
    </row>
    <row r="229" spans="1:16" ht="24" x14ac:dyDescent="0.25">
      <c r="A229" s="111">
        <v>5310</v>
      </c>
      <c r="B229" s="81" t="s">
        <v>225</v>
      </c>
      <c r="C229" s="87">
        <f t="shared" si="55"/>
        <v>0</v>
      </c>
      <c r="D229" s="301"/>
      <c r="E229" s="118"/>
      <c r="F229" s="302">
        <f t="shared" si="36"/>
        <v>0</v>
      </c>
      <c r="G229" s="301"/>
      <c r="H229" s="247"/>
      <c r="I229" s="119">
        <f t="shared" si="37"/>
        <v>0</v>
      </c>
      <c r="J229" s="301"/>
      <c r="K229" s="247"/>
      <c r="L229" s="119">
        <f t="shared" si="38"/>
        <v>0</v>
      </c>
      <c r="M229" s="352"/>
      <c r="N229" s="118"/>
      <c r="O229" s="119">
        <f t="shared" si="39"/>
        <v>0</v>
      </c>
      <c r="P229" s="402"/>
    </row>
    <row r="230" spans="1:16" ht="60" x14ac:dyDescent="0.25">
      <c r="A230" s="116">
        <v>5320</v>
      </c>
      <c r="B230" s="59" t="s">
        <v>226</v>
      </c>
      <c r="C230" s="60">
        <f t="shared" si="55"/>
        <v>0</v>
      </c>
      <c r="D230" s="300">
        <f>SUM(D231)</f>
        <v>0</v>
      </c>
      <c r="E230" s="40">
        <f>SUM(E231)</f>
        <v>0</v>
      </c>
      <c r="F230" s="157">
        <f t="shared" si="36"/>
        <v>0</v>
      </c>
      <c r="G230" s="300">
        <f t="shared" ref="G230:N230" si="61">SUM(G231)</f>
        <v>0</v>
      </c>
      <c r="H230" s="123">
        <f t="shared" si="61"/>
        <v>0</v>
      </c>
      <c r="I230" s="117">
        <f t="shared" si="37"/>
        <v>0</v>
      </c>
      <c r="J230" s="300">
        <f t="shared" si="61"/>
        <v>0</v>
      </c>
      <c r="K230" s="123">
        <f t="shared" si="61"/>
        <v>0</v>
      </c>
      <c r="L230" s="117">
        <f t="shared" si="38"/>
        <v>0</v>
      </c>
      <c r="M230" s="140">
        <f t="shared" si="61"/>
        <v>0</v>
      </c>
      <c r="N230" s="40">
        <f t="shared" si="61"/>
        <v>0</v>
      </c>
      <c r="O230" s="117">
        <f t="shared" si="39"/>
        <v>0</v>
      </c>
      <c r="P230" s="398"/>
    </row>
    <row r="231" spans="1:16" ht="48" x14ac:dyDescent="0.25">
      <c r="A231" s="31">
        <v>5321</v>
      </c>
      <c r="B231" s="53" t="s">
        <v>227</v>
      </c>
      <c r="C231" s="87">
        <f t="shared" si="55"/>
        <v>0</v>
      </c>
      <c r="D231" s="298"/>
      <c r="E231" s="56"/>
      <c r="F231" s="153">
        <f t="shared" si="36"/>
        <v>0</v>
      </c>
      <c r="G231" s="298"/>
      <c r="H231" s="245"/>
      <c r="I231" s="114">
        <f t="shared" si="37"/>
        <v>0</v>
      </c>
      <c r="J231" s="298"/>
      <c r="K231" s="245"/>
      <c r="L231" s="114">
        <f t="shared" si="38"/>
        <v>0</v>
      </c>
      <c r="M231" s="345"/>
      <c r="N231" s="56"/>
      <c r="O231" s="114">
        <f t="shared" si="39"/>
        <v>0</v>
      </c>
      <c r="P231" s="397"/>
    </row>
    <row r="232" spans="1:16" x14ac:dyDescent="0.25">
      <c r="A232" s="105">
        <v>6000</v>
      </c>
      <c r="B232" s="105" t="s">
        <v>228</v>
      </c>
      <c r="C232" s="106">
        <f t="shared" si="55"/>
        <v>0</v>
      </c>
      <c r="D232" s="293">
        <f>D233+D251+D258</f>
        <v>0</v>
      </c>
      <c r="E232" s="107">
        <f>E233+E251+E258</f>
        <v>0</v>
      </c>
      <c r="F232" s="294">
        <f t="shared" si="36"/>
        <v>0</v>
      </c>
      <c r="G232" s="293">
        <f>G233+G251+G258</f>
        <v>0</v>
      </c>
      <c r="H232" s="243">
        <f>H233+H251+H258</f>
        <v>0</v>
      </c>
      <c r="I232" s="108">
        <f t="shared" si="37"/>
        <v>0</v>
      </c>
      <c r="J232" s="293">
        <f>J233+J251+J258</f>
        <v>0</v>
      </c>
      <c r="K232" s="243">
        <f>K233+K251+K258</f>
        <v>0</v>
      </c>
      <c r="L232" s="108">
        <f t="shared" si="38"/>
        <v>0</v>
      </c>
      <c r="M232" s="145">
        <f>M233+M251+M258</f>
        <v>0</v>
      </c>
      <c r="N232" s="107">
        <f>N233+N251+N258</f>
        <v>0</v>
      </c>
      <c r="O232" s="108">
        <f t="shared" si="39"/>
        <v>0</v>
      </c>
      <c r="P232" s="406"/>
    </row>
    <row r="233" spans="1:16" ht="14.25" customHeight="1" x14ac:dyDescent="0.25">
      <c r="A233" s="75">
        <v>6200</v>
      </c>
      <c r="B233" s="127" t="s">
        <v>229</v>
      </c>
      <c r="C233" s="134">
        <f t="shared" si="55"/>
        <v>0</v>
      </c>
      <c r="D233" s="309">
        <f>SUM(D234,D235,D238,D244,D245,D246)</f>
        <v>0</v>
      </c>
      <c r="E233" s="135">
        <f>SUM(E234,E235,E238,E244,E245,E246)</f>
        <v>0</v>
      </c>
      <c r="F233" s="189">
        <f t="shared" si="36"/>
        <v>0</v>
      </c>
      <c r="G233" s="309">
        <f t="shared" ref="G233:J233" si="62">SUM(G234,G235,G238,G244,G245,G246)</f>
        <v>0</v>
      </c>
      <c r="H233" s="251">
        <f t="shared" ref="H233" si="63">SUM(H234,H235,H238,H244,H245,H246)</f>
        <v>0</v>
      </c>
      <c r="I233" s="191">
        <f t="shared" si="37"/>
        <v>0</v>
      </c>
      <c r="J233" s="309">
        <f t="shared" si="62"/>
        <v>0</v>
      </c>
      <c r="K233" s="251">
        <f t="shared" ref="K233" si="64">SUM(K234,K235,K238,K244,K245,K246)</f>
        <v>0</v>
      </c>
      <c r="L233" s="191">
        <f t="shared" si="38"/>
        <v>0</v>
      </c>
      <c r="M233" s="146">
        <f t="shared" ref="M233" si="65">SUM(M234,M235,M238,M244,M245,M246)</f>
        <v>0</v>
      </c>
      <c r="N233" s="135">
        <f t="shared" ref="N233" si="66">SUM(N234,N235,N238,N244,N245,N246)</f>
        <v>0</v>
      </c>
      <c r="O233" s="191">
        <f t="shared" si="39"/>
        <v>0</v>
      </c>
      <c r="P233" s="407"/>
    </row>
    <row r="234" spans="1:16" ht="24" x14ac:dyDescent="0.25">
      <c r="A234" s="121">
        <v>6220</v>
      </c>
      <c r="B234" s="53" t="s">
        <v>230</v>
      </c>
      <c r="C234" s="148">
        <f t="shared" si="55"/>
        <v>0</v>
      </c>
      <c r="D234" s="298"/>
      <c r="E234" s="56"/>
      <c r="F234" s="153">
        <f t="shared" si="36"/>
        <v>0</v>
      </c>
      <c r="G234" s="298"/>
      <c r="H234" s="245"/>
      <c r="I234" s="114">
        <f t="shared" si="37"/>
        <v>0</v>
      </c>
      <c r="J234" s="298"/>
      <c r="K234" s="245"/>
      <c r="L234" s="114">
        <f t="shared" si="38"/>
        <v>0</v>
      </c>
      <c r="M234" s="345"/>
      <c r="N234" s="56"/>
      <c r="O234" s="114">
        <f t="shared" si="39"/>
        <v>0</v>
      </c>
      <c r="P234" s="397"/>
    </row>
    <row r="235" spans="1:16" ht="24" x14ac:dyDescent="0.25">
      <c r="A235" s="116">
        <v>6240</v>
      </c>
      <c r="B235" s="59" t="s">
        <v>231</v>
      </c>
      <c r="C235" s="149">
        <f t="shared" si="55"/>
        <v>0</v>
      </c>
      <c r="D235" s="300">
        <f>SUM(D236:D237)</f>
        <v>0</v>
      </c>
      <c r="E235" s="40">
        <f>SUM(E236:E237)</f>
        <v>0</v>
      </c>
      <c r="F235" s="157">
        <f t="shared" si="36"/>
        <v>0</v>
      </c>
      <c r="G235" s="300">
        <f>SUM(G236:G237)</f>
        <v>0</v>
      </c>
      <c r="H235" s="123">
        <f>SUM(H236:H237)</f>
        <v>0</v>
      </c>
      <c r="I235" s="117">
        <f t="shared" si="37"/>
        <v>0</v>
      </c>
      <c r="J235" s="300">
        <f>SUM(J236:J237)</f>
        <v>0</v>
      </c>
      <c r="K235" s="123">
        <f>SUM(K236:K237)</f>
        <v>0</v>
      </c>
      <c r="L235" s="117">
        <f t="shared" si="38"/>
        <v>0</v>
      </c>
      <c r="M235" s="140">
        <f>SUM(M236:M237)</f>
        <v>0</v>
      </c>
      <c r="N235" s="40">
        <f>SUM(N236:N237)</f>
        <v>0</v>
      </c>
      <c r="O235" s="117">
        <f t="shared" si="39"/>
        <v>0</v>
      </c>
      <c r="P235" s="398"/>
    </row>
    <row r="236" spans="1:16" x14ac:dyDescent="0.25">
      <c r="A236" s="36">
        <v>6241</v>
      </c>
      <c r="B236" s="59" t="s">
        <v>232</v>
      </c>
      <c r="C236" s="149">
        <f t="shared" si="55"/>
        <v>0</v>
      </c>
      <c r="D236" s="299"/>
      <c r="E236" s="62"/>
      <c r="F236" s="151">
        <f t="shared" si="36"/>
        <v>0</v>
      </c>
      <c r="G236" s="299"/>
      <c r="H236" s="246"/>
      <c r="I236" s="115">
        <f t="shared" si="37"/>
        <v>0</v>
      </c>
      <c r="J236" s="299"/>
      <c r="K236" s="246"/>
      <c r="L236" s="115">
        <f t="shared" si="38"/>
        <v>0</v>
      </c>
      <c r="M236" s="130"/>
      <c r="N236" s="62"/>
      <c r="O236" s="115">
        <f t="shared" si="39"/>
        <v>0</v>
      </c>
      <c r="P236" s="398"/>
    </row>
    <row r="237" spans="1:16" x14ac:dyDescent="0.25">
      <c r="A237" s="36">
        <v>6242</v>
      </c>
      <c r="B237" s="59" t="s">
        <v>233</v>
      </c>
      <c r="C237" s="149">
        <f t="shared" si="55"/>
        <v>0</v>
      </c>
      <c r="D237" s="299"/>
      <c r="E237" s="62"/>
      <c r="F237" s="151">
        <f t="shared" si="36"/>
        <v>0</v>
      </c>
      <c r="G237" s="299"/>
      <c r="H237" s="246"/>
      <c r="I237" s="115">
        <f t="shared" si="37"/>
        <v>0</v>
      </c>
      <c r="J237" s="299"/>
      <c r="K237" s="246"/>
      <c r="L237" s="115">
        <f t="shared" si="38"/>
        <v>0</v>
      </c>
      <c r="M237" s="130"/>
      <c r="N237" s="62"/>
      <c r="O237" s="115">
        <f t="shared" si="39"/>
        <v>0</v>
      </c>
      <c r="P237" s="398"/>
    </row>
    <row r="238" spans="1:16" ht="25.5" customHeight="1" x14ac:dyDescent="0.25">
      <c r="A238" s="116">
        <v>6250</v>
      </c>
      <c r="B238" s="59" t="s">
        <v>234</v>
      </c>
      <c r="C238" s="149">
        <f t="shared" si="55"/>
        <v>0</v>
      </c>
      <c r="D238" s="300">
        <f>SUM(D239:D243)</f>
        <v>0</v>
      </c>
      <c r="E238" s="40">
        <f>SUM(E239:E243)</f>
        <v>0</v>
      </c>
      <c r="F238" s="157">
        <f t="shared" si="36"/>
        <v>0</v>
      </c>
      <c r="G238" s="300">
        <f>SUM(G239:G243)</f>
        <v>0</v>
      </c>
      <c r="H238" s="123">
        <f>SUM(H239:H243)</f>
        <v>0</v>
      </c>
      <c r="I238" s="117">
        <f t="shared" si="37"/>
        <v>0</v>
      </c>
      <c r="J238" s="300">
        <f>SUM(J239:J243)</f>
        <v>0</v>
      </c>
      <c r="K238" s="123">
        <f>SUM(K239:K243)</f>
        <v>0</v>
      </c>
      <c r="L238" s="117">
        <f t="shared" si="38"/>
        <v>0</v>
      </c>
      <c r="M238" s="140">
        <f>SUM(M239:M243)</f>
        <v>0</v>
      </c>
      <c r="N238" s="40">
        <f>SUM(N239:N243)</f>
        <v>0</v>
      </c>
      <c r="O238" s="117">
        <f t="shared" si="39"/>
        <v>0</v>
      </c>
      <c r="P238" s="398"/>
    </row>
    <row r="239" spans="1:16" ht="14.25" customHeight="1" x14ac:dyDescent="0.25">
      <c r="A239" s="36">
        <v>6252</v>
      </c>
      <c r="B239" s="59" t="s">
        <v>235</v>
      </c>
      <c r="C239" s="149">
        <f t="shared" si="55"/>
        <v>0</v>
      </c>
      <c r="D239" s="299"/>
      <c r="E239" s="62"/>
      <c r="F239" s="151">
        <f t="shared" si="36"/>
        <v>0</v>
      </c>
      <c r="G239" s="299"/>
      <c r="H239" s="246"/>
      <c r="I239" s="115">
        <f t="shared" si="37"/>
        <v>0</v>
      </c>
      <c r="J239" s="299"/>
      <c r="K239" s="246"/>
      <c r="L239" s="115">
        <f t="shared" si="38"/>
        <v>0</v>
      </c>
      <c r="M239" s="130"/>
      <c r="N239" s="62"/>
      <c r="O239" s="115">
        <f t="shared" si="39"/>
        <v>0</v>
      </c>
      <c r="P239" s="398"/>
    </row>
    <row r="240" spans="1:16" ht="14.25" customHeight="1" x14ac:dyDescent="0.25">
      <c r="A240" s="36">
        <v>6253</v>
      </c>
      <c r="B240" s="59" t="s">
        <v>236</v>
      </c>
      <c r="C240" s="149">
        <f t="shared" si="55"/>
        <v>0</v>
      </c>
      <c r="D240" s="299"/>
      <c r="E240" s="62"/>
      <c r="F240" s="151">
        <f t="shared" si="36"/>
        <v>0</v>
      </c>
      <c r="G240" s="299"/>
      <c r="H240" s="246"/>
      <c r="I240" s="115">
        <f t="shared" si="37"/>
        <v>0</v>
      </c>
      <c r="J240" s="299"/>
      <c r="K240" s="246"/>
      <c r="L240" s="115">
        <f t="shared" si="38"/>
        <v>0</v>
      </c>
      <c r="M240" s="130"/>
      <c r="N240" s="62"/>
      <c r="O240" s="115">
        <f t="shared" si="39"/>
        <v>0</v>
      </c>
      <c r="P240" s="398"/>
    </row>
    <row r="241" spans="1:16" ht="24" x14ac:dyDescent="0.25">
      <c r="A241" s="36">
        <v>6254</v>
      </c>
      <c r="B241" s="59" t="s">
        <v>237</v>
      </c>
      <c r="C241" s="149">
        <f t="shared" si="55"/>
        <v>0</v>
      </c>
      <c r="D241" s="299"/>
      <c r="E241" s="62"/>
      <c r="F241" s="151">
        <f t="shared" si="36"/>
        <v>0</v>
      </c>
      <c r="G241" s="299"/>
      <c r="H241" s="246"/>
      <c r="I241" s="115">
        <f t="shared" si="37"/>
        <v>0</v>
      </c>
      <c r="J241" s="299"/>
      <c r="K241" s="246"/>
      <c r="L241" s="115">
        <f t="shared" si="38"/>
        <v>0</v>
      </c>
      <c r="M241" s="130"/>
      <c r="N241" s="62"/>
      <c r="O241" s="115">
        <f t="shared" si="39"/>
        <v>0</v>
      </c>
      <c r="P241" s="398"/>
    </row>
    <row r="242" spans="1:16" ht="24" x14ac:dyDescent="0.25">
      <c r="A242" s="36">
        <v>6255</v>
      </c>
      <c r="B242" s="59" t="s">
        <v>238</v>
      </c>
      <c r="C242" s="149">
        <f t="shared" si="55"/>
        <v>0</v>
      </c>
      <c r="D242" s="299"/>
      <c r="E242" s="62"/>
      <c r="F242" s="151">
        <f t="shared" ref="F242:F304" si="67">D242+E242</f>
        <v>0</v>
      </c>
      <c r="G242" s="299"/>
      <c r="H242" s="246"/>
      <c r="I242" s="115">
        <f t="shared" ref="I242:I304" si="68">G242+H242</f>
        <v>0</v>
      </c>
      <c r="J242" s="299"/>
      <c r="K242" s="246"/>
      <c r="L242" s="115">
        <f t="shared" ref="L242:L304" si="69">J242+K242</f>
        <v>0</v>
      </c>
      <c r="M242" s="130"/>
      <c r="N242" s="62"/>
      <c r="O242" s="115">
        <f t="shared" ref="O242:O275" si="70">M242+N242</f>
        <v>0</v>
      </c>
      <c r="P242" s="398"/>
    </row>
    <row r="243" spans="1:16" x14ac:dyDescent="0.25">
      <c r="A243" s="36">
        <v>6259</v>
      </c>
      <c r="B243" s="59" t="s">
        <v>239</v>
      </c>
      <c r="C243" s="149">
        <f t="shared" si="55"/>
        <v>0</v>
      </c>
      <c r="D243" s="299"/>
      <c r="E243" s="62"/>
      <c r="F243" s="151">
        <f t="shared" si="67"/>
        <v>0</v>
      </c>
      <c r="G243" s="299"/>
      <c r="H243" s="246"/>
      <c r="I243" s="115">
        <f t="shared" si="68"/>
        <v>0</v>
      </c>
      <c r="J243" s="299"/>
      <c r="K243" s="246"/>
      <c r="L243" s="115">
        <f t="shared" si="69"/>
        <v>0</v>
      </c>
      <c r="M243" s="130"/>
      <c r="N243" s="62"/>
      <c r="O243" s="115">
        <f t="shared" si="70"/>
        <v>0</v>
      </c>
      <c r="P243" s="398"/>
    </row>
    <row r="244" spans="1:16" ht="37.5" customHeight="1" x14ac:dyDescent="0.25">
      <c r="A244" s="116">
        <v>6260</v>
      </c>
      <c r="B244" s="59" t="s">
        <v>240</v>
      </c>
      <c r="C244" s="149">
        <f t="shared" si="55"/>
        <v>0</v>
      </c>
      <c r="D244" s="299"/>
      <c r="E244" s="62"/>
      <c r="F244" s="151">
        <f t="shared" si="67"/>
        <v>0</v>
      </c>
      <c r="G244" s="299"/>
      <c r="H244" s="246"/>
      <c r="I244" s="115">
        <f t="shared" si="68"/>
        <v>0</v>
      </c>
      <c r="J244" s="299"/>
      <c r="K244" s="246"/>
      <c r="L244" s="115">
        <f t="shared" si="69"/>
        <v>0</v>
      </c>
      <c r="M244" s="130"/>
      <c r="N244" s="62"/>
      <c r="O244" s="115">
        <f t="shared" si="70"/>
        <v>0</v>
      </c>
      <c r="P244" s="398"/>
    </row>
    <row r="245" spans="1:16" ht="17.25" customHeight="1" x14ac:dyDescent="0.25">
      <c r="A245" s="116">
        <v>6270</v>
      </c>
      <c r="B245" s="59" t="s">
        <v>241</v>
      </c>
      <c r="C245" s="149">
        <f t="shared" si="55"/>
        <v>0</v>
      </c>
      <c r="D245" s="299"/>
      <c r="E245" s="62"/>
      <c r="F245" s="151">
        <f t="shared" si="67"/>
        <v>0</v>
      </c>
      <c r="G245" s="299"/>
      <c r="H245" s="246"/>
      <c r="I245" s="115">
        <f t="shared" si="68"/>
        <v>0</v>
      </c>
      <c r="J245" s="299"/>
      <c r="K245" s="246"/>
      <c r="L245" s="115">
        <f t="shared" si="69"/>
        <v>0</v>
      </c>
      <c r="M245" s="130"/>
      <c r="N245" s="62"/>
      <c r="O245" s="115">
        <f t="shared" si="70"/>
        <v>0</v>
      </c>
      <c r="P245" s="398"/>
    </row>
    <row r="246" spans="1:16" ht="24.75" customHeight="1" x14ac:dyDescent="0.25">
      <c r="A246" s="121">
        <v>6290</v>
      </c>
      <c r="B246" s="53" t="s">
        <v>242</v>
      </c>
      <c r="C246" s="149">
        <f t="shared" si="55"/>
        <v>0</v>
      </c>
      <c r="D246" s="303">
        <f>SUM(D247:D250)</f>
        <v>0</v>
      </c>
      <c r="E246" s="71">
        <f>SUM(E247:E250)</f>
        <v>0</v>
      </c>
      <c r="F246" s="304">
        <f t="shared" si="67"/>
        <v>0</v>
      </c>
      <c r="G246" s="303">
        <f t="shared" ref="G246:J246" si="71">SUM(G247:G250)</f>
        <v>0</v>
      </c>
      <c r="H246" s="248">
        <f t="shared" ref="H246" si="72">SUM(H247:H250)</f>
        <v>0</v>
      </c>
      <c r="I246" s="122">
        <f t="shared" si="68"/>
        <v>0</v>
      </c>
      <c r="J246" s="303">
        <f t="shared" si="71"/>
        <v>0</v>
      </c>
      <c r="K246" s="248">
        <f t="shared" ref="K246" si="73">SUM(K247:K250)</f>
        <v>0</v>
      </c>
      <c r="L246" s="122">
        <f t="shared" si="69"/>
        <v>0</v>
      </c>
      <c r="M246" s="150">
        <f t="shared" ref="M246" si="74">SUM(M247:M250)</f>
        <v>0</v>
      </c>
      <c r="N246" s="363">
        <f t="shared" ref="N246" si="75">SUM(N247:N250)</f>
        <v>0</v>
      </c>
      <c r="O246" s="368">
        <f t="shared" si="70"/>
        <v>0</v>
      </c>
      <c r="P246" s="409"/>
    </row>
    <row r="247" spans="1:16" ht="17.25" customHeight="1" x14ac:dyDescent="0.25">
      <c r="A247" s="36">
        <v>6291</v>
      </c>
      <c r="B247" s="59" t="s">
        <v>243</v>
      </c>
      <c r="C247" s="149">
        <f t="shared" si="55"/>
        <v>0</v>
      </c>
      <c r="D247" s="299"/>
      <c r="E247" s="62"/>
      <c r="F247" s="151">
        <f t="shared" si="67"/>
        <v>0</v>
      </c>
      <c r="G247" s="299"/>
      <c r="H247" s="246"/>
      <c r="I247" s="115">
        <f t="shared" si="68"/>
        <v>0</v>
      </c>
      <c r="J247" s="299"/>
      <c r="K247" s="246"/>
      <c r="L247" s="115">
        <f t="shared" si="69"/>
        <v>0</v>
      </c>
      <c r="M247" s="130"/>
      <c r="N247" s="62"/>
      <c r="O247" s="115">
        <f t="shared" si="70"/>
        <v>0</v>
      </c>
      <c r="P247" s="398"/>
    </row>
    <row r="248" spans="1:16" ht="17.25" customHeight="1" x14ac:dyDescent="0.25">
      <c r="A248" s="36">
        <v>6292</v>
      </c>
      <c r="B248" s="59" t="s">
        <v>244</v>
      </c>
      <c r="C248" s="149">
        <f t="shared" si="55"/>
        <v>0</v>
      </c>
      <c r="D248" s="299"/>
      <c r="E248" s="62"/>
      <c r="F248" s="151">
        <f t="shared" si="67"/>
        <v>0</v>
      </c>
      <c r="G248" s="299"/>
      <c r="H248" s="246"/>
      <c r="I248" s="115">
        <f t="shared" si="68"/>
        <v>0</v>
      </c>
      <c r="J248" s="299"/>
      <c r="K248" s="246"/>
      <c r="L248" s="115">
        <f t="shared" si="69"/>
        <v>0</v>
      </c>
      <c r="M248" s="130"/>
      <c r="N248" s="62"/>
      <c r="O248" s="115">
        <f t="shared" si="70"/>
        <v>0</v>
      </c>
      <c r="P248" s="398"/>
    </row>
    <row r="249" spans="1:16" ht="78.75" customHeight="1" x14ac:dyDescent="0.25">
      <c r="A249" s="36">
        <v>6296</v>
      </c>
      <c r="B249" s="59" t="s">
        <v>245</v>
      </c>
      <c r="C249" s="149">
        <f t="shared" si="55"/>
        <v>0</v>
      </c>
      <c r="D249" s="299"/>
      <c r="E249" s="62"/>
      <c r="F249" s="151">
        <f t="shared" si="67"/>
        <v>0</v>
      </c>
      <c r="G249" s="299"/>
      <c r="H249" s="246"/>
      <c r="I249" s="115">
        <f t="shared" si="68"/>
        <v>0</v>
      </c>
      <c r="J249" s="299"/>
      <c r="K249" s="246"/>
      <c r="L249" s="115">
        <f t="shared" si="69"/>
        <v>0</v>
      </c>
      <c r="M249" s="130"/>
      <c r="N249" s="62"/>
      <c r="O249" s="115">
        <f t="shared" si="70"/>
        <v>0</v>
      </c>
      <c r="P249" s="398"/>
    </row>
    <row r="250" spans="1:16" ht="39.75" customHeight="1" x14ac:dyDescent="0.25">
      <c r="A250" s="36">
        <v>6299</v>
      </c>
      <c r="B250" s="59" t="s">
        <v>246</v>
      </c>
      <c r="C250" s="149">
        <f t="shared" si="55"/>
        <v>0</v>
      </c>
      <c r="D250" s="299"/>
      <c r="E250" s="62"/>
      <c r="F250" s="151">
        <f t="shared" si="67"/>
        <v>0</v>
      </c>
      <c r="G250" s="299"/>
      <c r="H250" s="246"/>
      <c r="I250" s="115">
        <f t="shared" si="68"/>
        <v>0</v>
      </c>
      <c r="J250" s="299"/>
      <c r="K250" s="246"/>
      <c r="L250" s="115">
        <f t="shared" si="69"/>
        <v>0</v>
      </c>
      <c r="M250" s="130"/>
      <c r="N250" s="62"/>
      <c r="O250" s="115">
        <f t="shared" si="70"/>
        <v>0</v>
      </c>
      <c r="P250" s="398"/>
    </row>
    <row r="251" spans="1:16" x14ac:dyDescent="0.25">
      <c r="A251" s="45">
        <v>6300</v>
      </c>
      <c r="B251" s="109" t="s">
        <v>247</v>
      </c>
      <c r="C251" s="46">
        <f t="shared" si="55"/>
        <v>0</v>
      </c>
      <c r="D251" s="295">
        <f>SUM(D252,D256,D257)</f>
        <v>0</v>
      </c>
      <c r="E251" s="51">
        <f>SUM(E252,E256,E257)</f>
        <v>0</v>
      </c>
      <c r="F251" s="296">
        <f t="shared" si="67"/>
        <v>0</v>
      </c>
      <c r="G251" s="295">
        <f t="shared" ref="G251:J251" si="76">SUM(G252,G256,G257)</f>
        <v>0</v>
      </c>
      <c r="H251" s="110">
        <f t="shared" ref="H251" si="77">SUM(H252,H256,H257)</f>
        <v>0</v>
      </c>
      <c r="I251" s="120">
        <f t="shared" si="68"/>
        <v>0</v>
      </c>
      <c r="J251" s="295">
        <f t="shared" si="76"/>
        <v>0</v>
      </c>
      <c r="K251" s="110">
        <f t="shared" ref="K251" si="78">SUM(K252,K256,K257)</f>
        <v>0</v>
      </c>
      <c r="L251" s="120">
        <f t="shared" si="69"/>
        <v>0</v>
      </c>
      <c r="M251" s="143">
        <f t="shared" ref="M251" si="79">SUM(M252,M256,M257)</f>
        <v>0</v>
      </c>
      <c r="N251" s="65">
        <f t="shared" ref="N251" si="80">SUM(N252,N256,N257)</f>
        <v>0</v>
      </c>
      <c r="O251" s="333">
        <f t="shared" si="70"/>
        <v>0</v>
      </c>
      <c r="P251" s="408"/>
    </row>
    <row r="252" spans="1:16" ht="24" x14ac:dyDescent="0.25">
      <c r="A252" s="121">
        <v>6320</v>
      </c>
      <c r="B252" s="53" t="s">
        <v>248</v>
      </c>
      <c r="C252" s="150">
        <f t="shared" si="55"/>
        <v>0</v>
      </c>
      <c r="D252" s="303">
        <f>SUM(D253:D255)</f>
        <v>0</v>
      </c>
      <c r="E252" s="71">
        <f>SUM(E253:E255)</f>
        <v>0</v>
      </c>
      <c r="F252" s="304">
        <f t="shared" si="67"/>
        <v>0</v>
      </c>
      <c r="G252" s="303">
        <f t="shared" ref="G252:J252" si="81">SUM(G253:G255)</f>
        <v>0</v>
      </c>
      <c r="H252" s="248">
        <f t="shared" ref="H252" si="82">SUM(H253:H255)</f>
        <v>0</v>
      </c>
      <c r="I252" s="122">
        <f t="shared" si="68"/>
        <v>0</v>
      </c>
      <c r="J252" s="303">
        <f t="shared" si="81"/>
        <v>0</v>
      </c>
      <c r="K252" s="248">
        <f t="shared" ref="K252" si="83">SUM(K253:K255)</f>
        <v>0</v>
      </c>
      <c r="L252" s="122">
        <f t="shared" si="69"/>
        <v>0</v>
      </c>
      <c r="M252" s="147">
        <f t="shared" ref="M252" si="84">SUM(M253:M255)</f>
        <v>0</v>
      </c>
      <c r="N252" s="71">
        <f t="shared" ref="N252" si="85">SUM(N253:N255)</f>
        <v>0</v>
      </c>
      <c r="O252" s="122">
        <f t="shared" si="70"/>
        <v>0</v>
      </c>
      <c r="P252" s="397"/>
    </row>
    <row r="253" spans="1:16" x14ac:dyDescent="0.25">
      <c r="A253" s="36">
        <v>6322</v>
      </c>
      <c r="B253" s="59" t="s">
        <v>249</v>
      </c>
      <c r="C253" s="140">
        <f t="shared" si="55"/>
        <v>0</v>
      </c>
      <c r="D253" s="299"/>
      <c r="E253" s="62"/>
      <c r="F253" s="151">
        <f t="shared" si="67"/>
        <v>0</v>
      </c>
      <c r="G253" s="299"/>
      <c r="H253" s="246"/>
      <c r="I253" s="115">
        <f t="shared" si="68"/>
        <v>0</v>
      </c>
      <c r="J253" s="299"/>
      <c r="K253" s="246"/>
      <c r="L253" s="115">
        <f t="shared" si="69"/>
        <v>0</v>
      </c>
      <c r="M253" s="130"/>
      <c r="N253" s="62"/>
      <c r="O253" s="115">
        <f t="shared" si="70"/>
        <v>0</v>
      </c>
      <c r="P253" s="398"/>
    </row>
    <row r="254" spans="1:16" ht="24" x14ac:dyDescent="0.25">
      <c r="A254" s="36">
        <v>6323</v>
      </c>
      <c r="B254" s="59" t="s">
        <v>250</v>
      </c>
      <c r="C254" s="140">
        <f t="shared" si="55"/>
        <v>0</v>
      </c>
      <c r="D254" s="299"/>
      <c r="E254" s="62"/>
      <c r="F254" s="151">
        <f t="shared" si="67"/>
        <v>0</v>
      </c>
      <c r="G254" s="299"/>
      <c r="H254" s="246"/>
      <c r="I254" s="115">
        <f t="shared" si="68"/>
        <v>0</v>
      </c>
      <c r="J254" s="299"/>
      <c r="K254" s="246"/>
      <c r="L254" s="115">
        <f t="shared" si="69"/>
        <v>0</v>
      </c>
      <c r="M254" s="130"/>
      <c r="N254" s="62"/>
      <c r="O254" s="115">
        <f t="shared" si="70"/>
        <v>0</v>
      </c>
      <c r="P254" s="398"/>
    </row>
    <row r="255" spans="1:16" x14ac:dyDescent="0.25">
      <c r="A255" s="31">
        <v>6329</v>
      </c>
      <c r="B255" s="53" t="s">
        <v>251</v>
      </c>
      <c r="C255" s="140">
        <f t="shared" si="55"/>
        <v>0</v>
      </c>
      <c r="D255" s="298"/>
      <c r="E255" s="56"/>
      <c r="F255" s="153">
        <f t="shared" si="67"/>
        <v>0</v>
      </c>
      <c r="G255" s="298"/>
      <c r="H255" s="245"/>
      <c r="I255" s="114">
        <f t="shared" si="68"/>
        <v>0</v>
      </c>
      <c r="J255" s="298"/>
      <c r="K255" s="245"/>
      <c r="L255" s="114">
        <f t="shared" si="69"/>
        <v>0</v>
      </c>
      <c r="M255" s="345"/>
      <c r="N255" s="56"/>
      <c r="O255" s="114">
        <f t="shared" si="70"/>
        <v>0</v>
      </c>
      <c r="P255" s="397"/>
    </row>
    <row r="256" spans="1:16" ht="24" x14ac:dyDescent="0.25">
      <c r="A256" s="154">
        <v>6330</v>
      </c>
      <c r="B256" s="155" t="s">
        <v>252</v>
      </c>
      <c r="C256" s="140">
        <f t="shared" si="55"/>
        <v>0</v>
      </c>
      <c r="D256" s="307"/>
      <c r="E256" s="132"/>
      <c r="F256" s="308">
        <f t="shared" si="67"/>
        <v>0</v>
      </c>
      <c r="G256" s="307"/>
      <c r="H256" s="250"/>
      <c r="I256" s="170">
        <f t="shared" si="68"/>
        <v>0</v>
      </c>
      <c r="J256" s="307"/>
      <c r="K256" s="250"/>
      <c r="L256" s="170">
        <f t="shared" si="69"/>
        <v>0</v>
      </c>
      <c r="M256" s="133"/>
      <c r="N256" s="132"/>
      <c r="O256" s="170">
        <f t="shared" si="70"/>
        <v>0</v>
      </c>
      <c r="P256" s="409"/>
    </row>
    <row r="257" spans="1:16" x14ac:dyDescent="0.25">
      <c r="A257" s="116">
        <v>6360</v>
      </c>
      <c r="B257" s="59" t="s">
        <v>253</v>
      </c>
      <c r="C257" s="140">
        <f t="shared" si="55"/>
        <v>0</v>
      </c>
      <c r="D257" s="299"/>
      <c r="E257" s="62"/>
      <c r="F257" s="151">
        <f t="shared" si="67"/>
        <v>0</v>
      </c>
      <c r="G257" s="299"/>
      <c r="H257" s="246"/>
      <c r="I257" s="115">
        <f t="shared" si="68"/>
        <v>0</v>
      </c>
      <c r="J257" s="299"/>
      <c r="K257" s="246"/>
      <c r="L257" s="115">
        <f t="shared" si="69"/>
        <v>0</v>
      </c>
      <c r="M257" s="130"/>
      <c r="N257" s="62"/>
      <c r="O257" s="115">
        <f t="shared" si="70"/>
        <v>0</v>
      </c>
      <c r="P257" s="398"/>
    </row>
    <row r="258" spans="1:16" ht="36" x14ac:dyDescent="0.25">
      <c r="A258" s="45">
        <v>6400</v>
      </c>
      <c r="B258" s="109" t="s">
        <v>254</v>
      </c>
      <c r="C258" s="46">
        <f t="shared" si="55"/>
        <v>0</v>
      </c>
      <c r="D258" s="295">
        <f>SUM(D259,D263)</f>
        <v>0</v>
      </c>
      <c r="E258" s="51">
        <f>SUM(E259,E263)</f>
        <v>0</v>
      </c>
      <c r="F258" s="296">
        <f t="shared" si="67"/>
        <v>0</v>
      </c>
      <c r="G258" s="295">
        <f t="shared" ref="G258:J258" si="86">SUM(G259,G263)</f>
        <v>0</v>
      </c>
      <c r="H258" s="110">
        <f t="shared" ref="H258" si="87">SUM(H259,H263)</f>
        <v>0</v>
      </c>
      <c r="I258" s="120">
        <f t="shared" si="68"/>
        <v>0</v>
      </c>
      <c r="J258" s="295">
        <f t="shared" si="86"/>
        <v>0</v>
      </c>
      <c r="K258" s="110">
        <f t="shared" ref="K258" si="88">SUM(K259,K263)</f>
        <v>0</v>
      </c>
      <c r="L258" s="120">
        <f t="shared" si="69"/>
        <v>0</v>
      </c>
      <c r="M258" s="143">
        <f t="shared" ref="M258" si="89">SUM(M259,M263)</f>
        <v>0</v>
      </c>
      <c r="N258" s="65">
        <f t="shared" ref="N258" si="90">SUM(N259,N263)</f>
        <v>0</v>
      </c>
      <c r="O258" s="333">
        <f t="shared" si="70"/>
        <v>0</v>
      </c>
      <c r="P258" s="408"/>
    </row>
    <row r="259" spans="1:16" ht="24" x14ac:dyDescent="0.25">
      <c r="A259" s="121">
        <v>6410</v>
      </c>
      <c r="B259" s="53" t="s">
        <v>255</v>
      </c>
      <c r="C259" s="147">
        <f t="shared" si="55"/>
        <v>0</v>
      </c>
      <c r="D259" s="303">
        <f>SUM(D260:D262)</f>
        <v>0</v>
      </c>
      <c r="E259" s="71">
        <f>SUM(E260:E262)</f>
        <v>0</v>
      </c>
      <c r="F259" s="304">
        <f t="shared" si="67"/>
        <v>0</v>
      </c>
      <c r="G259" s="303">
        <f t="shared" ref="G259:J259" si="91">SUM(G260:G262)</f>
        <v>0</v>
      </c>
      <c r="H259" s="248">
        <f t="shared" ref="H259" si="92">SUM(H260:H262)</f>
        <v>0</v>
      </c>
      <c r="I259" s="122">
        <f t="shared" si="68"/>
        <v>0</v>
      </c>
      <c r="J259" s="303">
        <f t="shared" si="91"/>
        <v>0</v>
      </c>
      <c r="K259" s="248">
        <f t="shared" ref="K259" si="93">SUM(K260:K262)</f>
        <v>0</v>
      </c>
      <c r="L259" s="122">
        <f t="shared" si="69"/>
        <v>0</v>
      </c>
      <c r="M259" s="359">
        <f t="shared" ref="M259" si="94">SUM(M260:M262)</f>
        <v>0</v>
      </c>
      <c r="N259" s="362">
        <f t="shared" ref="N259" si="95">SUM(N260:N262)</f>
        <v>0</v>
      </c>
      <c r="O259" s="367">
        <f t="shared" si="70"/>
        <v>0</v>
      </c>
      <c r="P259" s="401"/>
    </row>
    <row r="260" spans="1:16" x14ac:dyDescent="0.25">
      <c r="A260" s="36">
        <v>6411</v>
      </c>
      <c r="B260" s="156" t="s">
        <v>256</v>
      </c>
      <c r="C260" s="149">
        <f t="shared" si="55"/>
        <v>0</v>
      </c>
      <c r="D260" s="299"/>
      <c r="E260" s="62"/>
      <c r="F260" s="151">
        <f t="shared" si="67"/>
        <v>0</v>
      </c>
      <c r="G260" s="299"/>
      <c r="H260" s="246"/>
      <c r="I260" s="115">
        <f t="shared" si="68"/>
        <v>0</v>
      </c>
      <c r="J260" s="299"/>
      <c r="K260" s="246"/>
      <c r="L260" s="115">
        <f t="shared" si="69"/>
        <v>0</v>
      </c>
      <c r="M260" s="130"/>
      <c r="N260" s="62"/>
      <c r="O260" s="115">
        <f t="shared" si="70"/>
        <v>0</v>
      </c>
      <c r="P260" s="398"/>
    </row>
    <row r="261" spans="1:16" ht="46.5" customHeight="1" x14ac:dyDescent="0.25">
      <c r="A261" s="36">
        <v>6412</v>
      </c>
      <c r="B261" s="59" t="s">
        <v>257</v>
      </c>
      <c r="C261" s="149">
        <f t="shared" si="55"/>
        <v>0</v>
      </c>
      <c r="D261" s="299"/>
      <c r="E261" s="62"/>
      <c r="F261" s="151">
        <f t="shared" si="67"/>
        <v>0</v>
      </c>
      <c r="G261" s="299"/>
      <c r="H261" s="246"/>
      <c r="I261" s="115">
        <f t="shared" si="68"/>
        <v>0</v>
      </c>
      <c r="J261" s="299"/>
      <c r="K261" s="246"/>
      <c r="L261" s="115">
        <f t="shared" si="69"/>
        <v>0</v>
      </c>
      <c r="M261" s="130"/>
      <c r="N261" s="62"/>
      <c r="O261" s="115">
        <f t="shared" si="70"/>
        <v>0</v>
      </c>
      <c r="P261" s="398"/>
    </row>
    <row r="262" spans="1:16" ht="36" x14ac:dyDescent="0.25">
      <c r="A262" s="36">
        <v>6419</v>
      </c>
      <c r="B262" s="59" t="s">
        <v>258</v>
      </c>
      <c r="C262" s="149">
        <f t="shared" ref="C262:C303" si="96">F262+I262+L262+O262</f>
        <v>0</v>
      </c>
      <c r="D262" s="299"/>
      <c r="E262" s="62"/>
      <c r="F262" s="151">
        <f t="shared" si="67"/>
        <v>0</v>
      </c>
      <c r="G262" s="299"/>
      <c r="H262" s="246"/>
      <c r="I262" s="115">
        <f t="shared" si="68"/>
        <v>0</v>
      </c>
      <c r="J262" s="299"/>
      <c r="K262" s="246"/>
      <c r="L262" s="115">
        <f t="shared" si="69"/>
        <v>0</v>
      </c>
      <c r="M262" s="130"/>
      <c r="N262" s="62"/>
      <c r="O262" s="115">
        <f t="shared" si="70"/>
        <v>0</v>
      </c>
      <c r="P262" s="398"/>
    </row>
    <row r="263" spans="1:16" ht="36" x14ac:dyDescent="0.25">
      <c r="A263" s="116">
        <v>6420</v>
      </c>
      <c r="B263" s="59" t="s">
        <v>259</v>
      </c>
      <c r="C263" s="149">
        <f t="shared" si="96"/>
        <v>0</v>
      </c>
      <c r="D263" s="300">
        <f>SUM(D264:D267)</f>
        <v>0</v>
      </c>
      <c r="E263" s="40">
        <f>SUM(E264:E267)</f>
        <v>0</v>
      </c>
      <c r="F263" s="157">
        <f t="shared" si="67"/>
        <v>0</v>
      </c>
      <c r="G263" s="300">
        <f>SUM(G264:G267)</f>
        <v>0</v>
      </c>
      <c r="H263" s="123">
        <f>SUM(H264:H267)</f>
        <v>0</v>
      </c>
      <c r="I263" s="117">
        <f t="shared" si="68"/>
        <v>0</v>
      </c>
      <c r="J263" s="300">
        <f>SUM(J264:J267)</f>
        <v>0</v>
      </c>
      <c r="K263" s="123">
        <f>SUM(K264:K267)</f>
        <v>0</v>
      </c>
      <c r="L263" s="117">
        <f t="shared" si="69"/>
        <v>0</v>
      </c>
      <c r="M263" s="140">
        <f>SUM(M264:M267)</f>
        <v>0</v>
      </c>
      <c r="N263" s="40">
        <f>SUM(N264:N267)</f>
        <v>0</v>
      </c>
      <c r="O263" s="117">
        <f t="shared" si="70"/>
        <v>0</v>
      </c>
      <c r="P263" s="398"/>
    </row>
    <row r="264" spans="1:16" x14ac:dyDescent="0.25">
      <c r="A264" s="36">
        <v>6421</v>
      </c>
      <c r="B264" s="59" t="s">
        <v>260</v>
      </c>
      <c r="C264" s="149">
        <f t="shared" si="96"/>
        <v>0</v>
      </c>
      <c r="D264" s="299"/>
      <c r="E264" s="62"/>
      <c r="F264" s="151">
        <f t="shared" si="67"/>
        <v>0</v>
      </c>
      <c r="G264" s="299"/>
      <c r="H264" s="246"/>
      <c r="I264" s="115">
        <f t="shared" si="68"/>
        <v>0</v>
      </c>
      <c r="J264" s="299"/>
      <c r="K264" s="246"/>
      <c r="L264" s="115">
        <f t="shared" si="69"/>
        <v>0</v>
      </c>
      <c r="M264" s="130"/>
      <c r="N264" s="62"/>
      <c r="O264" s="115">
        <f t="shared" si="70"/>
        <v>0</v>
      </c>
      <c r="P264" s="398"/>
    </row>
    <row r="265" spans="1:16" x14ac:dyDescent="0.25">
      <c r="A265" s="36">
        <v>6422</v>
      </c>
      <c r="B265" s="59" t="s">
        <v>261</v>
      </c>
      <c r="C265" s="149">
        <f t="shared" si="96"/>
        <v>0</v>
      </c>
      <c r="D265" s="299"/>
      <c r="E265" s="62"/>
      <c r="F265" s="151">
        <f t="shared" si="67"/>
        <v>0</v>
      </c>
      <c r="G265" s="299"/>
      <c r="H265" s="246"/>
      <c r="I265" s="115">
        <f t="shared" si="68"/>
        <v>0</v>
      </c>
      <c r="J265" s="299"/>
      <c r="K265" s="246"/>
      <c r="L265" s="115">
        <f t="shared" si="69"/>
        <v>0</v>
      </c>
      <c r="M265" s="130"/>
      <c r="N265" s="62"/>
      <c r="O265" s="115">
        <f t="shared" si="70"/>
        <v>0</v>
      </c>
      <c r="P265" s="398"/>
    </row>
    <row r="266" spans="1:16" ht="24" x14ac:dyDescent="0.25">
      <c r="A266" s="36">
        <v>6423</v>
      </c>
      <c r="B266" s="59" t="s">
        <v>262</v>
      </c>
      <c r="C266" s="149">
        <f t="shared" si="96"/>
        <v>0</v>
      </c>
      <c r="D266" s="299"/>
      <c r="E266" s="62"/>
      <c r="F266" s="151">
        <f t="shared" si="67"/>
        <v>0</v>
      </c>
      <c r="G266" s="299"/>
      <c r="H266" s="246"/>
      <c r="I266" s="115">
        <f t="shared" si="68"/>
        <v>0</v>
      </c>
      <c r="J266" s="299"/>
      <c r="K266" s="246"/>
      <c r="L266" s="115">
        <f t="shared" si="69"/>
        <v>0</v>
      </c>
      <c r="M266" s="130"/>
      <c r="N266" s="62"/>
      <c r="O266" s="115">
        <f t="shared" si="70"/>
        <v>0</v>
      </c>
      <c r="P266" s="398"/>
    </row>
    <row r="267" spans="1:16" ht="36" x14ac:dyDescent="0.25">
      <c r="A267" s="36">
        <v>6424</v>
      </c>
      <c r="B267" s="59" t="s">
        <v>322</v>
      </c>
      <c r="C267" s="149">
        <f t="shared" si="96"/>
        <v>0</v>
      </c>
      <c r="D267" s="299"/>
      <c r="E267" s="62"/>
      <c r="F267" s="151">
        <f t="shared" si="67"/>
        <v>0</v>
      </c>
      <c r="G267" s="299"/>
      <c r="H267" s="246"/>
      <c r="I267" s="115">
        <f t="shared" si="68"/>
        <v>0</v>
      </c>
      <c r="J267" s="299"/>
      <c r="K267" s="246"/>
      <c r="L267" s="115">
        <f t="shared" si="69"/>
        <v>0</v>
      </c>
      <c r="M267" s="130"/>
      <c r="N267" s="62"/>
      <c r="O267" s="115">
        <f t="shared" si="70"/>
        <v>0</v>
      </c>
      <c r="P267" s="398"/>
    </row>
    <row r="268" spans="1:16" ht="48.75" customHeight="1" x14ac:dyDescent="0.25">
      <c r="A268" s="158">
        <v>7000</v>
      </c>
      <c r="B268" s="158" t="s">
        <v>263</v>
      </c>
      <c r="C268" s="160">
        <f t="shared" si="96"/>
        <v>0</v>
      </c>
      <c r="D268" s="312">
        <f>SUM(D269,D280)</f>
        <v>0</v>
      </c>
      <c r="E268" s="159">
        <f>SUM(E269,E280)</f>
        <v>0</v>
      </c>
      <c r="F268" s="313">
        <f t="shared" si="67"/>
        <v>0</v>
      </c>
      <c r="G268" s="312">
        <f t="shared" ref="G268:J268" si="97">SUM(G269,G280)</f>
        <v>0</v>
      </c>
      <c r="H268" s="253">
        <f t="shared" ref="H268" si="98">SUM(H269,H280)</f>
        <v>0</v>
      </c>
      <c r="I268" s="334">
        <f t="shared" si="68"/>
        <v>0</v>
      </c>
      <c r="J268" s="312">
        <f t="shared" si="97"/>
        <v>0</v>
      </c>
      <c r="K268" s="253">
        <f t="shared" ref="K268" si="99">SUM(K269,K280)</f>
        <v>0</v>
      </c>
      <c r="L268" s="334">
        <f t="shared" si="69"/>
        <v>0</v>
      </c>
      <c r="M268" s="361">
        <f t="shared" ref="M268" si="100">SUM(M269,M280)</f>
        <v>0</v>
      </c>
      <c r="N268" s="365">
        <f t="shared" ref="N268" si="101">SUM(N269,N280)</f>
        <v>0</v>
      </c>
      <c r="O268" s="370">
        <f t="shared" si="70"/>
        <v>0</v>
      </c>
      <c r="P268" s="411"/>
    </row>
    <row r="269" spans="1:16" ht="24" x14ac:dyDescent="0.25">
      <c r="A269" s="161">
        <v>7200</v>
      </c>
      <c r="B269" s="109" t="s">
        <v>264</v>
      </c>
      <c r="C269" s="46">
        <f t="shared" si="96"/>
        <v>0</v>
      </c>
      <c r="D269" s="295">
        <f>SUM(D270,D271,D275,D276,D279)</f>
        <v>0</v>
      </c>
      <c r="E269" s="51">
        <f>SUM(E270,E271,E275,E276,E279)</f>
        <v>0</v>
      </c>
      <c r="F269" s="296">
        <f t="shared" si="67"/>
        <v>0</v>
      </c>
      <c r="G269" s="295">
        <f t="shared" ref="G269:J269" si="102">SUM(G270,G271,G275,G276,G279)</f>
        <v>0</v>
      </c>
      <c r="H269" s="110">
        <f t="shared" ref="H269" si="103">SUM(H270,H271,H275,H276,H279)</f>
        <v>0</v>
      </c>
      <c r="I269" s="120">
        <f t="shared" si="68"/>
        <v>0</v>
      </c>
      <c r="J269" s="295">
        <f t="shared" si="102"/>
        <v>0</v>
      </c>
      <c r="K269" s="110">
        <f t="shared" ref="K269" si="104">SUM(K270,K271,K275,K276,K279)</f>
        <v>0</v>
      </c>
      <c r="L269" s="120">
        <f t="shared" si="69"/>
        <v>0</v>
      </c>
      <c r="M269" s="146">
        <f t="shared" ref="M269" si="105">SUM(M270,M271,M275,M276,M279)</f>
        <v>0</v>
      </c>
      <c r="N269" s="135">
        <f t="shared" ref="N269" si="106">SUM(N270,N271,N275,N276,N279)</f>
        <v>0</v>
      </c>
      <c r="O269" s="191">
        <f t="shared" si="70"/>
        <v>0</v>
      </c>
      <c r="P269" s="407"/>
    </row>
    <row r="270" spans="1:16" ht="24" x14ac:dyDescent="0.25">
      <c r="A270" s="162">
        <v>7210</v>
      </c>
      <c r="B270" s="53" t="s">
        <v>265</v>
      </c>
      <c r="C270" s="54">
        <f t="shared" si="96"/>
        <v>0</v>
      </c>
      <c r="D270" s="298"/>
      <c r="E270" s="56"/>
      <c r="F270" s="153">
        <f t="shared" si="67"/>
        <v>0</v>
      </c>
      <c r="G270" s="298"/>
      <c r="H270" s="245"/>
      <c r="I270" s="114">
        <f t="shared" si="68"/>
        <v>0</v>
      </c>
      <c r="J270" s="298"/>
      <c r="K270" s="245"/>
      <c r="L270" s="114">
        <f t="shared" si="69"/>
        <v>0</v>
      </c>
      <c r="M270" s="345"/>
      <c r="N270" s="56"/>
      <c r="O270" s="114">
        <f t="shared" si="70"/>
        <v>0</v>
      </c>
      <c r="P270" s="397"/>
    </row>
    <row r="271" spans="1:16" s="163" customFormat="1" ht="36" x14ac:dyDescent="0.25">
      <c r="A271" s="164">
        <v>7220</v>
      </c>
      <c r="B271" s="59" t="s">
        <v>266</v>
      </c>
      <c r="C271" s="60">
        <f t="shared" si="96"/>
        <v>0</v>
      </c>
      <c r="D271" s="300">
        <f>SUM(D272:D274)</f>
        <v>0</v>
      </c>
      <c r="E271" s="40">
        <f>SUM(E272:E274)</f>
        <v>0</v>
      </c>
      <c r="F271" s="157">
        <f t="shared" si="67"/>
        <v>0</v>
      </c>
      <c r="G271" s="300">
        <f>SUM(G272:G274)</f>
        <v>0</v>
      </c>
      <c r="H271" s="123">
        <f>SUM(H272:H274)</f>
        <v>0</v>
      </c>
      <c r="I271" s="117">
        <f t="shared" si="68"/>
        <v>0</v>
      </c>
      <c r="J271" s="300">
        <f>SUM(J272:J274)</f>
        <v>0</v>
      </c>
      <c r="K271" s="123">
        <f>SUM(K272:K274)</f>
        <v>0</v>
      </c>
      <c r="L271" s="117">
        <f t="shared" si="69"/>
        <v>0</v>
      </c>
      <c r="M271" s="140">
        <f>SUM(M272:M274)</f>
        <v>0</v>
      </c>
      <c r="N271" s="40">
        <f>SUM(N272:N274)</f>
        <v>0</v>
      </c>
      <c r="O271" s="117">
        <f t="shared" si="70"/>
        <v>0</v>
      </c>
      <c r="P271" s="398"/>
    </row>
    <row r="272" spans="1:16" s="163" customFormat="1" ht="36" x14ac:dyDescent="0.25">
      <c r="A272" s="165">
        <v>7221</v>
      </c>
      <c r="B272" s="59" t="s">
        <v>267</v>
      </c>
      <c r="C272" s="60">
        <f t="shared" si="96"/>
        <v>0</v>
      </c>
      <c r="D272" s="299"/>
      <c r="E272" s="62"/>
      <c r="F272" s="151">
        <f t="shared" si="67"/>
        <v>0</v>
      </c>
      <c r="G272" s="299"/>
      <c r="H272" s="246"/>
      <c r="I272" s="115">
        <f t="shared" si="68"/>
        <v>0</v>
      </c>
      <c r="J272" s="299"/>
      <c r="K272" s="246"/>
      <c r="L272" s="115">
        <f t="shared" si="69"/>
        <v>0</v>
      </c>
      <c r="M272" s="130"/>
      <c r="N272" s="62"/>
      <c r="O272" s="115">
        <f t="shared" si="70"/>
        <v>0</v>
      </c>
      <c r="P272" s="398"/>
    </row>
    <row r="273" spans="1:16" s="163" customFormat="1" ht="36" x14ac:dyDescent="0.25">
      <c r="A273" s="165">
        <v>7222</v>
      </c>
      <c r="B273" s="59" t="s">
        <v>268</v>
      </c>
      <c r="C273" s="60">
        <f t="shared" si="96"/>
        <v>0</v>
      </c>
      <c r="D273" s="299"/>
      <c r="E273" s="62"/>
      <c r="F273" s="151">
        <f t="shared" si="67"/>
        <v>0</v>
      </c>
      <c r="G273" s="299"/>
      <c r="H273" s="246"/>
      <c r="I273" s="115">
        <f t="shared" si="68"/>
        <v>0</v>
      </c>
      <c r="J273" s="299"/>
      <c r="K273" s="246"/>
      <c r="L273" s="115">
        <f t="shared" si="69"/>
        <v>0</v>
      </c>
      <c r="M273" s="130"/>
      <c r="N273" s="62"/>
      <c r="O273" s="115">
        <f t="shared" si="70"/>
        <v>0</v>
      </c>
      <c r="P273" s="398"/>
    </row>
    <row r="274" spans="1:16" s="163" customFormat="1" ht="36" x14ac:dyDescent="0.25">
      <c r="A274" s="219">
        <v>7223</v>
      </c>
      <c r="B274" s="53" t="s">
        <v>323</v>
      </c>
      <c r="C274" s="60">
        <f t="shared" si="96"/>
        <v>0</v>
      </c>
      <c r="D274" s="298"/>
      <c r="E274" s="56"/>
      <c r="F274" s="153">
        <f t="shared" si="67"/>
        <v>0</v>
      </c>
      <c r="G274" s="298"/>
      <c r="H274" s="245"/>
      <c r="I274" s="114">
        <f t="shared" si="68"/>
        <v>0</v>
      </c>
      <c r="J274" s="298"/>
      <c r="K274" s="245"/>
      <c r="L274" s="114">
        <f t="shared" si="69"/>
        <v>0</v>
      </c>
      <c r="M274" s="345"/>
      <c r="N274" s="56"/>
      <c r="O274" s="114">
        <f t="shared" si="70"/>
        <v>0</v>
      </c>
      <c r="P274" s="397"/>
    </row>
    <row r="275" spans="1:16" ht="24" x14ac:dyDescent="0.25">
      <c r="A275" s="164">
        <v>7230</v>
      </c>
      <c r="B275" s="59" t="s">
        <v>269</v>
      </c>
      <c r="C275" s="60">
        <f t="shared" si="96"/>
        <v>0</v>
      </c>
      <c r="D275" s="299"/>
      <c r="E275" s="62"/>
      <c r="F275" s="151">
        <f t="shared" si="67"/>
        <v>0</v>
      </c>
      <c r="G275" s="299"/>
      <c r="H275" s="246"/>
      <c r="I275" s="115">
        <f t="shared" si="68"/>
        <v>0</v>
      </c>
      <c r="J275" s="299"/>
      <c r="K275" s="246"/>
      <c r="L275" s="115">
        <f t="shared" si="69"/>
        <v>0</v>
      </c>
      <c r="M275" s="130"/>
      <c r="N275" s="62"/>
      <c r="O275" s="115">
        <f t="shared" si="70"/>
        <v>0</v>
      </c>
      <c r="P275" s="398"/>
    </row>
    <row r="276" spans="1:16" ht="24" x14ac:dyDescent="0.25">
      <c r="A276" s="164">
        <v>7240</v>
      </c>
      <c r="B276" s="59" t="s">
        <v>270</v>
      </c>
      <c r="C276" s="60">
        <f t="shared" si="96"/>
        <v>0</v>
      </c>
      <c r="D276" s="300">
        <f>SUM(D277:D278)</f>
        <v>0</v>
      </c>
      <c r="E276" s="40">
        <f>SUM(E277:E278)</f>
        <v>0</v>
      </c>
      <c r="F276" s="157">
        <f t="shared" si="67"/>
        <v>0</v>
      </c>
      <c r="G276" s="300">
        <f>SUM(G277:G278)</f>
        <v>0</v>
      </c>
      <c r="H276" s="123">
        <f>SUM(H277:H278)</f>
        <v>0</v>
      </c>
      <c r="I276" s="117">
        <f t="shared" si="68"/>
        <v>0</v>
      </c>
      <c r="J276" s="300">
        <f>SUM(J277:J278)</f>
        <v>0</v>
      </c>
      <c r="K276" s="123">
        <f>SUM(K277:K278)</f>
        <v>0</v>
      </c>
      <c r="L276" s="117">
        <f t="shared" si="69"/>
        <v>0</v>
      </c>
      <c r="M276" s="140">
        <f>SUM(M277:M278)</f>
        <v>0</v>
      </c>
      <c r="N276" s="40">
        <f>SUM(N277:N278)</f>
        <v>0</v>
      </c>
      <c r="O276" s="117">
        <f>SUM(O277:O278)</f>
        <v>0</v>
      </c>
      <c r="P276" s="398"/>
    </row>
    <row r="277" spans="1:16" ht="48" x14ac:dyDescent="0.25">
      <c r="A277" s="165">
        <v>7245</v>
      </c>
      <c r="B277" s="59" t="s">
        <v>271</v>
      </c>
      <c r="C277" s="60">
        <f t="shared" si="96"/>
        <v>0</v>
      </c>
      <c r="D277" s="299"/>
      <c r="E277" s="62"/>
      <c r="F277" s="151">
        <f t="shared" si="67"/>
        <v>0</v>
      </c>
      <c r="G277" s="299"/>
      <c r="H277" s="246"/>
      <c r="I277" s="115">
        <f t="shared" si="68"/>
        <v>0</v>
      </c>
      <c r="J277" s="299"/>
      <c r="K277" s="246"/>
      <c r="L277" s="115">
        <f t="shared" si="69"/>
        <v>0</v>
      </c>
      <c r="M277" s="130"/>
      <c r="N277" s="62"/>
      <c r="O277" s="115">
        <f t="shared" ref="O277:O283" si="107">M277+N277</f>
        <v>0</v>
      </c>
      <c r="P277" s="398"/>
    </row>
    <row r="278" spans="1:16" ht="94.5" customHeight="1" x14ac:dyDescent="0.25">
      <c r="A278" s="165">
        <v>7246</v>
      </c>
      <c r="B278" s="59" t="s">
        <v>272</v>
      </c>
      <c r="C278" s="60">
        <f t="shared" si="96"/>
        <v>0</v>
      </c>
      <c r="D278" s="299"/>
      <c r="E278" s="62"/>
      <c r="F278" s="151">
        <f t="shared" si="67"/>
        <v>0</v>
      </c>
      <c r="G278" s="299"/>
      <c r="H278" s="246"/>
      <c r="I278" s="115">
        <f t="shared" si="68"/>
        <v>0</v>
      </c>
      <c r="J278" s="299"/>
      <c r="K278" s="246"/>
      <c r="L278" s="115">
        <f t="shared" si="69"/>
        <v>0</v>
      </c>
      <c r="M278" s="130"/>
      <c r="N278" s="62"/>
      <c r="O278" s="115">
        <f t="shared" si="107"/>
        <v>0</v>
      </c>
      <c r="P278" s="398"/>
    </row>
    <row r="279" spans="1:16" ht="24" x14ac:dyDescent="0.25">
      <c r="A279" s="166">
        <v>7260</v>
      </c>
      <c r="B279" s="53" t="s">
        <v>273</v>
      </c>
      <c r="C279" s="60">
        <f t="shared" si="96"/>
        <v>0</v>
      </c>
      <c r="D279" s="298"/>
      <c r="E279" s="56"/>
      <c r="F279" s="153">
        <f t="shared" si="67"/>
        <v>0</v>
      </c>
      <c r="G279" s="298"/>
      <c r="H279" s="245"/>
      <c r="I279" s="114">
        <f t="shared" si="68"/>
        <v>0</v>
      </c>
      <c r="J279" s="298"/>
      <c r="K279" s="245"/>
      <c r="L279" s="114">
        <f t="shared" si="69"/>
        <v>0</v>
      </c>
      <c r="M279" s="345"/>
      <c r="N279" s="56"/>
      <c r="O279" s="114">
        <f t="shared" si="107"/>
        <v>0</v>
      </c>
      <c r="P279" s="397"/>
    </row>
    <row r="280" spans="1:16" x14ac:dyDescent="0.25">
      <c r="A280" s="167">
        <v>7700</v>
      </c>
      <c r="B280" s="142" t="s">
        <v>274</v>
      </c>
      <c r="C280" s="144">
        <f t="shared" si="96"/>
        <v>0</v>
      </c>
      <c r="D280" s="310">
        <f>SUM(D281,D284)</f>
        <v>0</v>
      </c>
      <c r="E280" s="65">
        <f>SUM(E281,E284)</f>
        <v>0</v>
      </c>
      <c r="F280" s="311">
        <f t="shared" si="67"/>
        <v>0</v>
      </c>
      <c r="G280" s="310">
        <f t="shared" ref="G280:J280" si="108">SUM(G281,G284)</f>
        <v>0</v>
      </c>
      <c r="H280" s="252">
        <f t="shared" ref="H280" si="109">SUM(H281,H284)</f>
        <v>0</v>
      </c>
      <c r="I280" s="333">
        <f t="shared" si="68"/>
        <v>0</v>
      </c>
      <c r="J280" s="310">
        <f t="shared" si="108"/>
        <v>0</v>
      </c>
      <c r="K280" s="252">
        <f t="shared" ref="K280" si="110">SUM(K281,K284)</f>
        <v>0</v>
      </c>
      <c r="L280" s="333">
        <f t="shared" si="69"/>
        <v>0</v>
      </c>
      <c r="M280" s="143">
        <f t="shared" ref="M280" si="111">SUM(M281,M284)</f>
        <v>0</v>
      </c>
      <c r="N280" s="65">
        <f t="shared" ref="N280" si="112">SUM(N281,N284)</f>
        <v>0</v>
      </c>
      <c r="O280" s="333">
        <f t="shared" si="107"/>
        <v>0</v>
      </c>
      <c r="P280" s="408"/>
    </row>
    <row r="281" spans="1:16" ht="24" x14ac:dyDescent="0.25">
      <c r="A281" s="168">
        <v>7710</v>
      </c>
      <c r="B281" s="81" t="s">
        <v>275</v>
      </c>
      <c r="C281" s="87">
        <f t="shared" si="96"/>
        <v>0</v>
      </c>
      <c r="D281" s="136">
        <f>SUM(D282:D283)</f>
        <v>0</v>
      </c>
      <c r="E281" s="112">
        <f>SUM(E282:E283)</f>
        <v>0</v>
      </c>
      <c r="F281" s="297">
        <f t="shared" si="67"/>
        <v>0</v>
      </c>
      <c r="G281" s="136">
        <f>SUM(G282:G283)</f>
        <v>0</v>
      </c>
      <c r="H281" s="244">
        <f>SUM(H282:H283)</f>
        <v>0</v>
      </c>
      <c r="I281" s="113">
        <f t="shared" si="68"/>
        <v>0</v>
      </c>
      <c r="J281" s="136">
        <f>SUM(J282:J283)</f>
        <v>0</v>
      </c>
      <c r="K281" s="244">
        <f>SUM(K282:K283)</f>
        <v>0</v>
      </c>
      <c r="L281" s="113">
        <f t="shared" si="69"/>
        <v>0</v>
      </c>
      <c r="M281" s="141">
        <f>SUM(M282:M283)</f>
        <v>0</v>
      </c>
      <c r="N281" s="112">
        <f>SUM(N282:N283)</f>
        <v>0</v>
      </c>
      <c r="O281" s="113">
        <f t="shared" si="107"/>
        <v>0</v>
      </c>
      <c r="P281" s="402"/>
    </row>
    <row r="282" spans="1:16" ht="48" x14ac:dyDescent="0.25">
      <c r="A282" s="165">
        <v>7711</v>
      </c>
      <c r="B282" s="59" t="s">
        <v>276</v>
      </c>
      <c r="C282" s="60">
        <f t="shared" si="96"/>
        <v>0</v>
      </c>
      <c r="D282" s="299"/>
      <c r="E282" s="62"/>
      <c r="F282" s="151">
        <f t="shared" si="67"/>
        <v>0</v>
      </c>
      <c r="G282" s="299"/>
      <c r="H282" s="246"/>
      <c r="I282" s="115">
        <f t="shared" si="68"/>
        <v>0</v>
      </c>
      <c r="J282" s="299"/>
      <c r="K282" s="246"/>
      <c r="L282" s="115">
        <f t="shared" si="69"/>
        <v>0</v>
      </c>
      <c r="M282" s="130"/>
      <c r="N282" s="62"/>
      <c r="O282" s="115">
        <f t="shared" si="107"/>
        <v>0</v>
      </c>
      <c r="P282" s="398"/>
    </row>
    <row r="283" spans="1:16" ht="48" x14ac:dyDescent="0.25">
      <c r="A283" s="169">
        <v>7712</v>
      </c>
      <c r="B283" s="155" t="s">
        <v>277</v>
      </c>
      <c r="C283" s="129">
        <f t="shared" si="96"/>
        <v>0</v>
      </c>
      <c r="D283" s="307"/>
      <c r="E283" s="132"/>
      <c r="F283" s="308">
        <f t="shared" si="67"/>
        <v>0</v>
      </c>
      <c r="G283" s="307"/>
      <c r="H283" s="250"/>
      <c r="I283" s="170">
        <f t="shared" si="68"/>
        <v>0</v>
      </c>
      <c r="J283" s="307"/>
      <c r="K283" s="250"/>
      <c r="L283" s="170">
        <f t="shared" si="69"/>
        <v>0</v>
      </c>
      <c r="M283" s="133"/>
      <c r="N283" s="132"/>
      <c r="O283" s="170">
        <f t="shared" si="107"/>
        <v>0</v>
      </c>
      <c r="P283" s="409"/>
    </row>
    <row r="284" spans="1:16" x14ac:dyDescent="0.2">
      <c r="A284" s="171">
        <v>7720</v>
      </c>
      <c r="B284" s="172" t="s">
        <v>278</v>
      </c>
      <c r="C284" s="129">
        <f t="shared" si="96"/>
        <v>0</v>
      </c>
      <c r="D284" s="314"/>
      <c r="E284" s="173"/>
      <c r="F284" s="315">
        <f t="shared" si="67"/>
        <v>0</v>
      </c>
      <c r="G284" s="314"/>
      <c r="H284" s="254"/>
      <c r="I284" s="335">
        <f t="shared" si="68"/>
        <v>0</v>
      </c>
      <c r="J284" s="314"/>
      <c r="K284" s="254"/>
      <c r="L284" s="335">
        <f t="shared" si="69"/>
        <v>0</v>
      </c>
      <c r="M284" s="174"/>
      <c r="N284" s="173"/>
      <c r="O284" s="335">
        <f>SUM(O285:O286)</f>
        <v>0</v>
      </c>
      <c r="P284" s="408"/>
    </row>
    <row r="285" spans="1:16" ht="36" x14ac:dyDescent="0.25">
      <c r="A285" s="175">
        <v>8000</v>
      </c>
      <c r="B285" s="176" t="s">
        <v>279</v>
      </c>
      <c r="C285" s="183">
        <f t="shared" si="96"/>
        <v>0</v>
      </c>
      <c r="D285" s="177">
        <f>SUM(D286:D288)</f>
        <v>0</v>
      </c>
      <c r="E285" s="178">
        <f>SUM(E286:E288)</f>
        <v>0</v>
      </c>
      <c r="F285" s="316">
        <f t="shared" si="67"/>
        <v>0</v>
      </c>
      <c r="G285" s="177">
        <f t="shared" ref="G285:J285" si="113">SUM(G286:G288)</f>
        <v>0</v>
      </c>
      <c r="H285" s="255">
        <f t="shared" ref="H285" si="114">SUM(H286:H288)</f>
        <v>0</v>
      </c>
      <c r="I285" s="336">
        <f t="shared" si="68"/>
        <v>0</v>
      </c>
      <c r="J285" s="177">
        <f t="shared" si="113"/>
        <v>0</v>
      </c>
      <c r="K285" s="255">
        <f t="shared" ref="K285" si="115">SUM(K286:K288)</f>
        <v>0</v>
      </c>
      <c r="L285" s="336">
        <f t="shared" si="69"/>
        <v>0</v>
      </c>
      <c r="M285" s="182">
        <f t="shared" ref="M285" si="116">SUM(M286:M288)</f>
        <v>0</v>
      </c>
      <c r="N285" s="178">
        <f t="shared" ref="N285" si="117">SUM(N286:N288)</f>
        <v>0</v>
      </c>
      <c r="O285" s="336">
        <f t="shared" ref="O285:O291" si="118">M285+N285</f>
        <v>0</v>
      </c>
      <c r="P285" s="412"/>
    </row>
    <row r="286" spans="1:16" ht="26.25" customHeight="1" x14ac:dyDescent="0.25">
      <c r="A286" s="179">
        <v>8100</v>
      </c>
      <c r="B286" s="81" t="s">
        <v>280</v>
      </c>
      <c r="C286" s="54">
        <f t="shared" si="96"/>
        <v>0</v>
      </c>
      <c r="D286" s="301"/>
      <c r="E286" s="118"/>
      <c r="F286" s="302">
        <f t="shared" si="67"/>
        <v>0</v>
      </c>
      <c r="G286" s="301"/>
      <c r="H286" s="247"/>
      <c r="I286" s="119">
        <f t="shared" si="68"/>
        <v>0</v>
      </c>
      <c r="J286" s="301"/>
      <c r="K286" s="247"/>
      <c r="L286" s="119">
        <f t="shared" si="69"/>
        <v>0</v>
      </c>
      <c r="M286" s="352"/>
      <c r="N286" s="118"/>
      <c r="O286" s="119">
        <f t="shared" si="118"/>
        <v>0</v>
      </c>
      <c r="P286" s="402"/>
    </row>
    <row r="287" spans="1:16" ht="33.75" customHeight="1" x14ac:dyDescent="0.25">
      <c r="A287" s="180">
        <v>8600</v>
      </c>
      <c r="B287" s="59" t="s">
        <v>281</v>
      </c>
      <c r="C287" s="129">
        <f t="shared" si="96"/>
        <v>0</v>
      </c>
      <c r="D287" s="299"/>
      <c r="E287" s="62"/>
      <c r="F287" s="151">
        <f t="shared" si="67"/>
        <v>0</v>
      </c>
      <c r="G287" s="299"/>
      <c r="H287" s="246"/>
      <c r="I287" s="115">
        <f t="shared" si="68"/>
        <v>0</v>
      </c>
      <c r="J287" s="299"/>
      <c r="K287" s="246"/>
      <c r="L287" s="115">
        <f t="shared" si="69"/>
        <v>0</v>
      </c>
      <c r="M287" s="130"/>
      <c r="N287" s="62"/>
      <c r="O287" s="115">
        <f t="shared" si="118"/>
        <v>0</v>
      </c>
      <c r="P287" s="398"/>
    </row>
    <row r="288" spans="1:16" ht="48" x14ac:dyDescent="0.25">
      <c r="A288" s="181">
        <v>8900</v>
      </c>
      <c r="B288" s="155" t="s">
        <v>282</v>
      </c>
      <c r="C288" s="129">
        <f t="shared" si="96"/>
        <v>0</v>
      </c>
      <c r="D288" s="307"/>
      <c r="E288" s="132"/>
      <c r="F288" s="308">
        <f t="shared" si="67"/>
        <v>0</v>
      </c>
      <c r="G288" s="307"/>
      <c r="H288" s="250"/>
      <c r="I288" s="170">
        <f t="shared" si="68"/>
        <v>0</v>
      </c>
      <c r="J288" s="307"/>
      <c r="K288" s="250"/>
      <c r="L288" s="170">
        <f t="shared" si="69"/>
        <v>0</v>
      </c>
      <c r="M288" s="133"/>
      <c r="N288" s="132"/>
      <c r="O288" s="170">
        <f t="shared" si="118"/>
        <v>0</v>
      </c>
      <c r="P288" s="409"/>
    </row>
    <row r="289" spans="1:16" x14ac:dyDescent="0.25">
      <c r="A289" s="175">
        <v>9000</v>
      </c>
      <c r="B289" s="176" t="s">
        <v>283</v>
      </c>
      <c r="C289" s="183">
        <f t="shared" si="96"/>
        <v>0</v>
      </c>
      <c r="D289" s="177">
        <f>SUM(D290)</f>
        <v>0</v>
      </c>
      <c r="E289" s="178">
        <f>SUM(E290)</f>
        <v>0</v>
      </c>
      <c r="F289" s="316">
        <f t="shared" si="67"/>
        <v>0</v>
      </c>
      <c r="G289" s="177">
        <f t="shared" ref="G289:N289" si="119">SUM(G290)</f>
        <v>0</v>
      </c>
      <c r="H289" s="255">
        <f t="shared" si="119"/>
        <v>0</v>
      </c>
      <c r="I289" s="336">
        <f t="shared" si="68"/>
        <v>0</v>
      </c>
      <c r="J289" s="177">
        <f t="shared" si="119"/>
        <v>0</v>
      </c>
      <c r="K289" s="255">
        <f t="shared" si="119"/>
        <v>0</v>
      </c>
      <c r="L289" s="336">
        <f t="shared" si="69"/>
        <v>0</v>
      </c>
      <c r="M289" s="182">
        <f t="shared" si="119"/>
        <v>0</v>
      </c>
      <c r="N289" s="178">
        <f t="shared" si="119"/>
        <v>0</v>
      </c>
      <c r="O289" s="336">
        <f t="shared" si="118"/>
        <v>0</v>
      </c>
      <c r="P289" s="412"/>
    </row>
    <row r="290" spans="1:16" ht="24" x14ac:dyDescent="0.25">
      <c r="A290" s="184">
        <v>9200</v>
      </c>
      <c r="B290" s="127" t="s">
        <v>284</v>
      </c>
      <c r="C290" s="134">
        <f t="shared" si="96"/>
        <v>0</v>
      </c>
      <c r="D290" s="309">
        <f>SUM(D291,D292,D295,D296,D300)</f>
        <v>0</v>
      </c>
      <c r="E290" s="135">
        <f>SUM(E291,E292,E295,E296,E300)</f>
        <v>0</v>
      </c>
      <c r="F290" s="189">
        <f t="shared" si="67"/>
        <v>0</v>
      </c>
      <c r="G290" s="309">
        <f t="shared" ref="G290:J290" si="120">SUM(G291,G292,G295,G296,G300)</f>
        <v>0</v>
      </c>
      <c r="H290" s="251">
        <f t="shared" ref="H290" si="121">SUM(H291,H292,H295,H296,H300)</f>
        <v>0</v>
      </c>
      <c r="I290" s="191">
        <f t="shared" si="68"/>
        <v>0</v>
      </c>
      <c r="J290" s="309">
        <f t="shared" si="120"/>
        <v>0</v>
      </c>
      <c r="K290" s="251">
        <f t="shared" ref="K290" si="122">SUM(K291,K292,K295,K296,K300)</f>
        <v>0</v>
      </c>
      <c r="L290" s="191">
        <f t="shared" si="69"/>
        <v>0</v>
      </c>
      <c r="M290" s="146">
        <f t="shared" ref="M290" si="123">SUM(M291,M292,M295,M296,M300)</f>
        <v>0</v>
      </c>
      <c r="N290" s="135">
        <f t="shared" ref="N290" si="124">SUM(N291,N292,N295,N296,N300)</f>
        <v>0</v>
      </c>
      <c r="O290" s="191">
        <f t="shared" si="118"/>
        <v>0</v>
      </c>
      <c r="P290" s="407"/>
    </row>
    <row r="291" spans="1:16" ht="24" x14ac:dyDescent="0.25">
      <c r="A291" s="168">
        <v>9230</v>
      </c>
      <c r="B291" s="81" t="s">
        <v>285</v>
      </c>
      <c r="C291" s="54">
        <f t="shared" si="96"/>
        <v>0</v>
      </c>
      <c r="D291" s="301"/>
      <c r="E291" s="118"/>
      <c r="F291" s="302">
        <f t="shared" si="67"/>
        <v>0</v>
      </c>
      <c r="G291" s="301"/>
      <c r="H291" s="247"/>
      <c r="I291" s="119">
        <f t="shared" si="68"/>
        <v>0</v>
      </c>
      <c r="J291" s="301"/>
      <c r="K291" s="247"/>
      <c r="L291" s="119">
        <f t="shared" si="69"/>
        <v>0</v>
      </c>
      <c r="M291" s="352"/>
      <c r="N291" s="118"/>
      <c r="O291" s="119">
        <f t="shared" si="118"/>
        <v>0</v>
      </c>
      <c r="P291" s="402"/>
    </row>
    <row r="292" spans="1:16" ht="36" x14ac:dyDescent="0.25">
      <c r="A292" s="164">
        <v>9240</v>
      </c>
      <c r="B292" s="59" t="s">
        <v>286</v>
      </c>
      <c r="C292" s="129">
        <f t="shared" si="96"/>
        <v>0</v>
      </c>
      <c r="D292" s="300">
        <f>SUM(D293:D294)</f>
        <v>0</v>
      </c>
      <c r="E292" s="40">
        <f>SUM(E293:E294)</f>
        <v>0</v>
      </c>
      <c r="F292" s="157">
        <f t="shared" si="67"/>
        <v>0</v>
      </c>
      <c r="G292" s="300">
        <f t="shared" ref="G292:J292" si="125">SUM(G293:G294)</f>
        <v>0</v>
      </c>
      <c r="H292" s="123">
        <f t="shared" ref="H292" si="126">SUM(H293:H294)</f>
        <v>0</v>
      </c>
      <c r="I292" s="117">
        <f t="shared" si="68"/>
        <v>0</v>
      </c>
      <c r="J292" s="300">
        <f t="shared" si="125"/>
        <v>0</v>
      </c>
      <c r="K292" s="123">
        <f t="shared" ref="K292" si="127">SUM(K293:K294)</f>
        <v>0</v>
      </c>
      <c r="L292" s="117">
        <f t="shared" si="69"/>
        <v>0</v>
      </c>
      <c r="M292" s="140">
        <f t="shared" ref="M292" si="128">SUM(M293:M294)</f>
        <v>0</v>
      </c>
      <c r="N292" s="40">
        <f t="shared" ref="N292" si="129">SUM(N293:N294)</f>
        <v>0</v>
      </c>
      <c r="O292" s="117">
        <f>SUM(O293:O294)</f>
        <v>0</v>
      </c>
      <c r="P292" s="398"/>
    </row>
    <row r="293" spans="1:16" ht="36" x14ac:dyDescent="0.25">
      <c r="A293" s="165">
        <v>9241</v>
      </c>
      <c r="B293" s="59" t="s">
        <v>287</v>
      </c>
      <c r="C293" s="129">
        <f t="shared" si="96"/>
        <v>0</v>
      </c>
      <c r="D293" s="299"/>
      <c r="E293" s="62"/>
      <c r="F293" s="151">
        <f t="shared" si="67"/>
        <v>0</v>
      </c>
      <c r="G293" s="299"/>
      <c r="H293" s="246"/>
      <c r="I293" s="115">
        <f t="shared" si="68"/>
        <v>0</v>
      </c>
      <c r="J293" s="299"/>
      <c r="K293" s="246"/>
      <c r="L293" s="115">
        <f t="shared" si="69"/>
        <v>0</v>
      </c>
      <c r="M293" s="130"/>
      <c r="N293" s="62"/>
      <c r="O293" s="115">
        <f t="shared" ref="O293:O304" si="130">M293+N293</f>
        <v>0</v>
      </c>
      <c r="P293" s="398"/>
    </row>
    <row r="294" spans="1:16" ht="36" x14ac:dyDescent="0.25">
      <c r="A294" s="165">
        <v>9242</v>
      </c>
      <c r="B294" s="59" t="s">
        <v>288</v>
      </c>
      <c r="C294" s="129">
        <f t="shared" si="96"/>
        <v>0</v>
      </c>
      <c r="D294" s="299"/>
      <c r="E294" s="62"/>
      <c r="F294" s="151">
        <f t="shared" si="67"/>
        <v>0</v>
      </c>
      <c r="G294" s="299"/>
      <c r="H294" s="246"/>
      <c r="I294" s="115">
        <f t="shared" si="68"/>
        <v>0</v>
      </c>
      <c r="J294" s="299"/>
      <c r="K294" s="246"/>
      <c r="L294" s="115">
        <f t="shared" si="69"/>
        <v>0</v>
      </c>
      <c r="M294" s="130"/>
      <c r="N294" s="62"/>
      <c r="O294" s="115">
        <f t="shared" si="130"/>
        <v>0</v>
      </c>
      <c r="P294" s="398"/>
    </row>
    <row r="295" spans="1:16" ht="24" x14ac:dyDescent="0.25">
      <c r="A295" s="164">
        <v>9250</v>
      </c>
      <c r="B295" s="59" t="s">
        <v>289</v>
      </c>
      <c r="C295" s="129">
        <f t="shared" si="96"/>
        <v>0</v>
      </c>
      <c r="D295" s="299"/>
      <c r="E295" s="62"/>
      <c r="F295" s="151">
        <f t="shared" si="67"/>
        <v>0</v>
      </c>
      <c r="G295" s="299"/>
      <c r="H295" s="246"/>
      <c r="I295" s="115">
        <f t="shared" si="68"/>
        <v>0</v>
      </c>
      <c r="J295" s="299"/>
      <c r="K295" s="246"/>
      <c r="L295" s="115">
        <f t="shared" si="69"/>
        <v>0</v>
      </c>
      <c r="M295" s="130"/>
      <c r="N295" s="62"/>
      <c r="O295" s="115">
        <f t="shared" si="130"/>
        <v>0</v>
      </c>
      <c r="P295" s="398"/>
    </row>
    <row r="296" spans="1:16" ht="24" x14ac:dyDescent="0.25">
      <c r="A296" s="164">
        <v>9260</v>
      </c>
      <c r="B296" s="59" t="s">
        <v>290</v>
      </c>
      <c r="C296" s="129">
        <f t="shared" si="96"/>
        <v>0</v>
      </c>
      <c r="D296" s="300">
        <f>SUM(D297:D299)</f>
        <v>0</v>
      </c>
      <c r="E296" s="40">
        <f>SUM(E297:E299)</f>
        <v>0</v>
      </c>
      <c r="F296" s="157">
        <f t="shared" si="67"/>
        <v>0</v>
      </c>
      <c r="G296" s="300">
        <f t="shared" ref="G296:J296" si="131">SUM(G297:G299)</f>
        <v>0</v>
      </c>
      <c r="H296" s="123">
        <f t="shared" ref="H296" si="132">SUM(H297:H299)</f>
        <v>0</v>
      </c>
      <c r="I296" s="117">
        <f t="shared" si="68"/>
        <v>0</v>
      </c>
      <c r="J296" s="300">
        <f t="shared" si="131"/>
        <v>0</v>
      </c>
      <c r="K296" s="123">
        <f t="shared" ref="K296" si="133">SUM(K297:K299)</f>
        <v>0</v>
      </c>
      <c r="L296" s="117">
        <f t="shared" si="69"/>
        <v>0</v>
      </c>
      <c r="M296" s="140">
        <f t="shared" ref="M296" si="134">SUM(M297:M299)</f>
        <v>0</v>
      </c>
      <c r="N296" s="40">
        <f t="shared" ref="N296" si="135">SUM(N297:N299)</f>
        <v>0</v>
      </c>
      <c r="O296" s="117">
        <f t="shared" si="130"/>
        <v>0</v>
      </c>
      <c r="P296" s="398"/>
    </row>
    <row r="297" spans="1:16" ht="35.25" customHeight="1" x14ac:dyDescent="0.25">
      <c r="A297" s="165">
        <v>9261</v>
      </c>
      <c r="B297" s="59" t="s">
        <v>291</v>
      </c>
      <c r="C297" s="129">
        <f t="shared" si="96"/>
        <v>0</v>
      </c>
      <c r="D297" s="299"/>
      <c r="E297" s="62"/>
      <c r="F297" s="151">
        <f t="shared" si="67"/>
        <v>0</v>
      </c>
      <c r="G297" s="299"/>
      <c r="H297" s="246"/>
      <c r="I297" s="115">
        <f t="shared" si="68"/>
        <v>0</v>
      </c>
      <c r="J297" s="299"/>
      <c r="K297" s="246"/>
      <c r="L297" s="115">
        <f t="shared" si="69"/>
        <v>0</v>
      </c>
      <c r="M297" s="130"/>
      <c r="N297" s="62"/>
      <c r="O297" s="115">
        <f t="shared" si="130"/>
        <v>0</v>
      </c>
      <c r="P297" s="398"/>
    </row>
    <row r="298" spans="1:16" ht="48" x14ac:dyDescent="0.25">
      <c r="A298" s="165">
        <v>9262</v>
      </c>
      <c r="B298" s="59" t="s">
        <v>292</v>
      </c>
      <c r="C298" s="129">
        <f t="shared" si="96"/>
        <v>0</v>
      </c>
      <c r="D298" s="299"/>
      <c r="E298" s="62"/>
      <c r="F298" s="151">
        <f t="shared" si="67"/>
        <v>0</v>
      </c>
      <c r="G298" s="299"/>
      <c r="H298" s="246"/>
      <c r="I298" s="115">
        <f t="shared" si="68"/>
        <v>0</v>
      </c>
      <c r="J298" s="299"/>
      <c r="K298" s="246"/>
      <c r="L298" s="115">
        <f t="shared" si="69"/>
        <v>0</v>
      </c>
      <c r="M298" s="130"/>
      <c r="N298" s="62"/>
      <c r="O298" s="115">
        <f t="shared" si="130"/>
        <v>0</v>
      </c>
      <c r="P298" s="398"/>
    </row>
    <row r="299" spans="1:16" ht="95.25" customHeight="1" x14ac:dyDescent="0.25">
      <c r="A299" s="165">
        <v>9263</v>
      </c>
      <c r="B299" s="59" t="s">
        <v>293</v>
      </c>
      <c r="C299" s="129">
        <f t="shared" si="96"/>
        <v>0</v>
      </c>
      <c r="D299" s="299"/>
      <c r="E299" s="62"/>
      <c r="F299" s="151">
        <f t="shared" si="67"/>
        <v>0</v>
      </c>
      <c r="G299" s="299"/>
      <c r="H299" s="246"/>
      <c r="I299" s="115">
        <f t="shared" si="68"/>
        <v>0</v>
      </c>
      <c r="J299" s="299"/>
      <c r="K299" s="246"/>
      <c r="L299" s="115">
        <f t="shared" si="69"/>
        <v>0</v>
      </c>
      <c r="M299" s="130"/>
      <c r="N299" s="62"/>
      <c r="O299" s="115">
        <f t="shared" si="130"/>
        <v>0</v>
      </c>
      <c r="P299" s="398"/>
    </row>
    <row r="300" spans="1:16" ht="60" x14ac:dyDescent="0.25">
      <c r="A300" s="164">
        <v>9270</v>
      </c>
      <c r="B300" s="59" t="s">
        <v>294</v>
      </c>
      <c r="C300" s="129">
        <f t="shared" si="96"/>
        <v>0</v>
      </c>
      <c r="D300" s="299"/>
      <c r="E300" s="62"/>
      <c r="F300" s="151">
        <f t="shared" si="67"/>
        <v>0</v>
      </c>
      <c r="G300" s="299"/>
      <c r="H300" s="246"/>
      <c r="I300" s="115">
        <f t="shared" si="68"/>
        <v>0</v>
      </c>
      <c r="J300" s="299"/>
      <c r="K300" s="246"/>
      <c r="L300" s="115">
        <f t="shared" si="69"/>
        <v>0</v>
      </c>
      <c r="M300" s="130"/>
      <c r="N300" s="62"/>
      <c r="O300" s="115">
        <f t="shared" si="130"/>
        <v>0</v>
      </c>
      <c r="P300" s="398"/>
    </row>
    <row r="301" spans="1:16" x14ac:dyDescent="0.25">
      <c r="A301" s="156"/>
      <c r="B301" s="59" t="s">
        <v>325</v>
      </c>
      <c r="C301" s="129">
        <f t="shared" si="96"/>
        <v>0</v>
      </c>
      <c r="D301" s="300">
        <f>SUM(D302:D303)</f>
        <v>0</v>
      </c>
      <c r="E301" s="40">
        <f>SUM(E302:E303)</f>
        <v>0</v>
      </c>
      <c r="F301" s="157">
        <f t="shared" si="67"/>
        <v>0</v>
      </c>
      <c r="G301" s="300">
        <f>SUM(G302:G303)</f>
        <v>0</v>
      </c>
      <c r="H301" s="123">
        <f>SUM(H302:H303)</f>
        <v>0</v>
      </c>
      <c r="I301" s="117">
        <f t="shared" si="68"/>
        <v>0</v>
      </c>
      <c r="J301" s="300">
        <f>SUM(J302:J303)</f>
        <v>0</v>
      </c>
      <c r="K301" s="123">
        <f>SUM(K302:K303)</f>
        <v>0</v>
      </c>
      <c r="L301" s="117">
        <f t="shared" si="69"/>
        <v>0</v>
      </c>
      <c r="M301" s="140">
        <f>SUM(M302:M303)</f>
        <v>0</v>
      </c>
      <c r="N301" s="40">
        <f>SUM(N302:N303)</f>
        <v>0</v>
      </c>
      <c r="O301" s="117">
        <f t="shared" si="130"/>
        <v>0</v>
      </c>
      <c r="P301" s="398"/>
    </row>
    <row r="302" spans="1:16" x14ac:dyDescent="0.25">
      <c r="A302" s="156" t="s">
        <v>328</v>
      </c>
      <c r="B302" s="36" t="s">
        <v>326</v>
      </c>
      <c r="C302" s="129">
        <f t="shared" si="96"/>
        <v>0</v>
      </c>
      <c r="D302" s="299"/>
      <c r="E302" s="62"/>
      <c r="F302" s="151">
        <f t="shared" si="67"/>
        <v>0</v>
      </c>
      <c r="G302" s="299"/>
      <c r="H302" s="246"/>
      <c r="I302" s="115">
        <f t="shared" si="68"/>
        <v>0</v>
      </c>
      <c r="J302" s="299"/>
      <c r="K302" s="246"/>
      <c r="L302" s="115">
        <f t="shared" si="69"/>
        <v>0</v>
      </c>
      <c r="M302" s="130"/>
      <c r="N302" s="62"/>
      <c r="O302" s="115">
        <f t="shared" si="130"/>
        <v>0</v>
      </c>
      <c r="P302" s="398"/>
    </row>
    <row r="303" spans="1:16" ht="24" x14ac:dyDescent="0.25">
      <c r="A303" s="156" t="s">
        <v>329</v>
      </c>
      <c r="B303" s="185" t="s">
        <v>327</v>
      </c>
      <c r="C303" s="54">
        <f t="shared" si="96"/>
        <v>0</v>
      </c>
      <c r="D303" s="298"/>
      <c r="E303" s="56"/>
      <c r="F303" s="153">
        <f t="shared" si="67"/>
        <v>0</v>
      </c>
      <c r="G303" s="298"/>
      <c r="H303" s="245"/>
      <c r="I303" s="114">
        <f t="shared" si="68"/>
        <v>0</v>
      </c>
      <c r="J303" s="298"/>
      <c r="K303" s="245"/>
      <c r="L303" s="114">
        <f t="shared" si="69"/>
        <v>0</v>
      </c>
      <c r="M303" s="345"/>
      <c r="N303" s="56"/>
      <c r="O303" s="114">
        <f t="shared" si="130"/>
        <v>0</v>
      </c>
      <c r="P303" s="397"/>
    </row>
    <row r="304" spans="1:16" x14ac:dyDescent="0.25">
      <c r="A304" s="186"/>
      <c r="B304" s="187" t="s">
        <v>295</v>
      </c>
      <c r="C304" s="226">
        <f>SUM(C301,C289,C285,C268,C232,C193,C185,C171,C74,C53)</f>
        <v>0</v>
      </c>
      <c r="D304" s="317">
        <f t="shared" ref="D304:J304" si="136">SUM(D301,D289,D285,D268,D232,D193,D185,D171,D74,D53)</f>
        <v>0</v>
      </c>
      <c r="E304" s="188">
        <f t="shared" ref="E304" si="137">SUM(E301,E289,E285,E268,E232,E193,E185,E171,E74,E53)</f>
        <v>0</v>
      </c>
      <c r="F304" s="152">
        <f t="shared" si="67"/>
        <v>0</v>
      </c>
      <c r="G304" s="317">
        <f t="shared" si="136"/>
        <v>0</v>
      </c>
      <c r="H304" s="190">
        <f t="shared" ref="H304" si="138">SUM(H301,H289,H285,H268,H232,H193,H185,H171,H74,H53)</f>
        <v>0</v>
      </c>
      <c r="I304" s="337">
        <f t="shared" si="68"/>
        <v>0</v>
      </c>
      <c r="J304" s="317">
        <f t="shared" si="136"/>
        <v>0</v>
      </c>
      <c r="K304" s="190">
        <f t="shared" ref="K304" si="139">SUM(K301,K289,K285,K268,K232,K193,K185,K171,K74,K53)</f>
        <v>0</v>
      </c>
      <c r="L304" s="337">
        <f t="shared" si="69"/>
        <v>0</v>
      </c>
      <c r="M304" s="146">
        <f t="shared" ref="M304" si="140">SUM(M301,M289,M285,M268,M232,M193,M185,M171,M74,M53)</f>
        <v>0</v>
      </c>
      <c r="N304" s="135">
        <f t="shared" ref="N304" si="141">SUM(N301,N289,N285,N268,N232,N193,N185,N171,N74,N53)</f>
        <v>0</v>
      </c>
      <c r="O304" s="191">
        <f t="shared" si="130"/>
        <v>0</v>
      </c>
      <c r="P304" s="407"/>
    </row>
    <row r="305" spans="1:16" ht="3" customHeight="1" x14ac:dyDescent="0.25">
      <c r="A305" s="186"/>
      <c r="B305" s="186"/>
      <c r="C305" s="134"/>
      <c r="D305" s="309"/>
      <c r="E305" s="135"/>
      <c r="F305" s="189"/>
      <c r="G305" s="309"/>
      <c r="H305" s="251"/>
      <c r="I305" s="191"/>
      <c r="J305" s="309"/>
      <c r="K305" s="251"/>
      <c r="L305" s="191"/>
      <c r="M305" s="146"/>
      <c r="N305" s="135"/>
      <c r="O305" s="191"/>
      <c r="P305" s="413"/>
    </row>
    <row r="306" spans="1:16" s="19" customFormat="1" x14ac:dyDescent="0.25">
      <c r="A306" s="416" t="s">
        <v>296</v>
      </c>
      <c r="B306" s="417"/>
      <c r="C306" s="192">
        <f t="shared" ref="C306" si="142">F306+I306+L306+O306</f>
        <v>0</v>
      </c>
      <c r="D306" s="318">
        <f>SUM(D25,D26,D42)-D51</f>
        <v>0</v>
      </c>
      <c r="E306" s="193">
        <f>SUM(E25,E26,E42)-E51</f>
        <v>0</v>
      </c>
      <c r="F306" s="194">
        <f>D306+E306</f>
        <v>0</v>
      </c>
      <c r="G306" s="318">
        <f>SUM(G25,G26,G42)-G51</f>
        <v>0</v>
      </c>
      <c r="H306" s="256">
        <f>SUM(H25,H26,H42)-H51</f>
        <v>0</v>
      </c>
      <c r="I306" s="198">
        <f>G306+H306</f>
        <v>0</v>
      </c>
      <c r="J306" s="318">
        <f>(J27+J43)-J51</f>
        <v>0</v>
      </c>
      <c r="K306" s="256">
        <f>(K27+K43)-K51</f>
        <v>0</v>
      </c>
      <c r="L306" s="198">
        <f>J306+K306</f>
        <v>0</v>
      </c>
      <c r="M306" s="192">
        <f>M45-M51</f>
        <v>0</v>
      </c>
      <c r="N306" s="193">
        <f>N45-N51</f>
        <v>0</v>
      </c>
      <c r="O306" s="198">
        <f>M306+N306</f>
        <v>0</v>
      </c>
      <c r="P306" s="414"/>
    </row>
    <row r="307" spans="1:16" ht="3" customHeight="1" x14ac:dyDescent="0.25">
      <c r="A307" s="195"/>
      <c r="B307" s="195"/>
      <c r="C307" s="134"/>
      <c r="D307" s="309"/>
      <c r="E307" s="135"/>
      <c r="F307" s="189"/>
      <c r="G307" s="309"/>
      <c r="H307" s="251"/>
      <c r="I307" s="191"/>
      <c r="J307" s="309"/>
      <c r="K307" s="251"/>
      <c r="L307" s="191"/>
      <c r="M307" s="146"/>
      <c r="N307" s="135"/>
      <c r="O307" s="191"/>
      <c r="P307" s="413"/>
    </row>
    <row r="308" spans="1:16" s="19" customFormat="1" x14ac:dyDescent="0.25">
      <c r="A308" s="416" t="s">
        <v>297</v>
      </c>
      <c r="B308" s="417"/>
      <c r="C308" s="196">
        <f>SUM(C309,C311)-C319+C321</f>
        <v>0</v>
      </c>
      <c r="D308" s="318">
        <f>SUM(D309,D311)-D319+D321</f>
        <v>0</v>
      </c>
      <c r="E308" s="193">
        <f t="shared" ref="E308" si="143">SUM(E309,E311)-E319+E321</f>
        <v>0</v>
      </c>
      <c r="F308" s="194">
        <f>D308+E308</f>
        <v>0</v>
      </c>
      <c r="G308" s="318">
        <f t="shared" ref="G308:J308" si="144">SUM(G309,G311)-G319+G321</f>
        <v>0</v>
      </c>
      <c r="H308" s="256">
        <f t="shared" ref="H308" si="145">SUM(H309,H311)-H319+H321</f>
        <v>0</v>
      </c>
      <c r="I308" s="198">
        <f>G308+H308</f>
        <v>0</v>
      </c>
      <c r="J308" s="318">
        <f t="shared" si="144"/>
        <v>0</v>
      </c>
      <c r="K308" s="256">
        <f t="shared" ref="K308" si="146">SUM(K309,K311)-K319+K321</f>
        <v>0</v>
      </c>
      <c r="L308" s="198">
        <f>J308+K308</f>
        <v>0</v>
      </c>
      <c r="M308" s="192">
        <f t="shared" ref="M308" si="147">SUM(M309,M311)-M319+M321</f>
        <v>0</v>
      </c>
      <c r="N308" s="193">
        <f t="shared" ref="N308" si="148">SUM(N309,N311)-N319+N321</f>
        <v>0</v>
      </c>
      <c r="O308" s="198">
        <f>M308+N308</f>
        <v>0</v>
      </c>
      <c r="P308" s="414"/>
    </row>
    <row r="309" spans="1:16" s="19" customFormat="1" x14ac:dyDescent="0.25">
      <c r="A309" s="197" t="s">
        <v>298</v>
      </c>
      <c r="B309" s="197" t="s">
        <v>299</v>
      </c>
      <c r="C309" s="196">
        <f>C22-C301</f>
        <v>0</v>
      </c>
      <c r="D309" s="318">
        <f t="shared" ref="D309:J309" si="149">D22-D301</f>
        <v>0</v>
      </c>
      <c r="E309" s="193">
        <f t="shared" ref="E309" si="150">E22-E301</f>
        <v>0</v>
      </c>
      <c r="F309" s="194">
        <f>D309+E309</f>
        <v>0</v>
      </c>
      <c r="G309" s="318">
        <f t="shared" si="149"/>
        <v>0</v>
      </c>
      <c r="H309" s="256">
        <f t="shared" ref="H309" si="151">H22-H301</f>
        <v>0</v>
      </c>
      <c r="I309" s="198">
        <f>G309+H309</f>
        <v>0</v>
      </c>
      <c r="J309" s="318">
        <f t="shared" si="149"/>
        <v>0</v>
      </c>
      <c r="K309" s="256">
        <f t="shared" ref="K309" si="152">K22-K301</f>
        <v>0</v>
      </c>
      <c r="L309" s="198">
        <f>J309+K309</f>
        <v>0</v>
      </c>
      <c r="M309" s="192">
        <f t="shared" ref="M309" si="153">M22-M301</f>
        <v>0</v>
      </c>
      <c r="N309" s="193">
        <f t="shared" ref="N309" si="154">N22-N301</f>
        <v>0</v>
      </c>
      <c r="O309" s="198">
        <f>M309+N309</f>
        <v>0</v>
      </c>
      <c r="P309" s="414"/>
    </row>
    <row r="310" spans="1:16" ht="3" customHeight="1" x14ac:dyDescent="0.25">
      <c r="A310" s="186"/>
      <c r="B310" s="186"/>
      <c r="C310" s="134"/>
      <c r="D310" s="309"/>
      <c r="E310" s="135"/>
      <c r="F310" s="189"/>
      <c r="G310" s="309"/>
      <c r="H310" s="251"/>
      <c r="I310" s="191"/>
      <c r="J310" s="309"/>
      <c r="K310" s="251"/>
      <c r="L310" s="191"/>
      <c r="M310" s="146"/>
      <c r="N310" s="135"/>
      <c r="O310" s="191"/>
      <c r="P310" s="413"/>
    </row>
    <row r="311" spans="1:16" s="19" customFormat="1" x14ac:dyDescent="0.25">
      <c r="A311" s="199" t="s">
        <v>300</v>
      </c>
      <c r="B311" s="199" t="s">
        <v>301</v>
      </c>
      <c r="C311" s="196">
        <f>SUM(C312,C314,C316)-SUM(C313,C315,C317)</f>
        <v>0</v>
      </c>
      <c r="D311" s="318">
        <f t="shared" ref="D311:J311" si="155">SUM(D312,D314,D316)-SUM(D313,D315,D317)</f>
        <v>0</v>
      </c>
      <c r="E311" s="193">
        <f t="shared" ref="E311" si="156">SUM(E312,E314,E316)-SUM(E313,E315,E317)</f>
        <v>0</v>
      </c>
      <c r="F311" s="194">
        <f>D311+E311</f>
        <v>0</v>
      </c>
      <c r="G311" s="318">
        <f t="shared" si="155"/>
        <v>0</v>
      </c>
      <c r="H311" s="256">
        <f t="shared" ref="H311" si="157">SUM(H312,H314,H316)-SUM(H313,H315,H317)</f>
        <v>0</v>
      </c>
      <c r="I311" s="198">
        <f>G311+H311</f>
        <v>0</v>
      </c>
      <c r="J311" s="318">
        <f t="shared" si="155"/>
        <v>0</v>
      </c>
      <c r="K311" s="256">
        <f t="shared" ref="K311" si="158">SUM(K312,K314,K316)-SUM(K313,K315,K317)</f>
        <v>0</v>
      </c>
      <c r="L311" s="198">
        <f>J311+K311</f>
        <v>0</v>
      </c>
      <c r="M311" s="192">
        <f t="shared" ref="M311" si="159">SUM(M312,M314,M316)-SUM(M313,M315,M317)</f>
        <v>0</v>
      </c>
      <c r="N311" s="193">
        <f t="shared" ref="N311" si="160">SUM(N312,N314,N316)-SUM(N313,N315,N317)</f>
        <v>0</v>
      </c>
      <c r="O311" s="198">
        <f>M311+N311</f>
        <v>0</v>
      </c>
      <c r="P311" s="414"/>
    </row>
    <row r="312" spans="1:16" x14ac:dyDescent="0.25">
      <c r="A312" s="200" t="s">
        <v>302</v>
      </c>
      <c r="B312" s="86" t="s">
        <v>303</v>
      </c>
      <c r="C312" s="68">
        <f t="shared" ref="C312:C321" si="161">F312+I312+L312+O312</f>
        <v>0</v>
      </c>
      <c r="D312" s="319"/>
      <c r="E312" s="69"/>
      <c r="F312" s="320">
        <f>D312+E312</f>
        <v>0</v>
      </c>
      <c r="G312" s="319"/>
      <c r="H312" s="257"/>
      <c r="I312" s="201">
        <f>G312+H312</f>
        <v>0</v>
      </c>
      <c r="J312" s="319"/>
      <c r="K312" s="257"/>
      <c r="L312" s="201">
        <f>J312+K312</f>
        <v>0</v>
      </c>
      <c r="M312" s="346"/>
      <c r="N312" s="69"/>
      <c r="O312" s="201">
        <f>M312+N312</f>
        <v>0</v>
      </c>
      <c r="P312" s="401"/>
    </row>
    <row r="313" spans="1:16" ht="24" x14ac:dyDescent="0.25">
      <c r="A313" s="156" t="s">
        <v>304</v>
      </c>
      <c r="B313" s="35" t="s">
        <v>305</v>
      </c>
      <c r="C313" s="60">
        <f t="shared" si="161"/>
        <v>0</v>
      </c>
      <c r="D313" s="299"/>
      <c r="E313" s="62"/>
      <c r="F313" s="151">
        <f>D313+E313</f>
        <v>0</v>
      </c>
      <c r="G313" s="299"/>
      <c r="H313" s="246"/>
      <c r="I313" s="115">
        <f>G313+H313</f>
        <v>0</v>
      </c>
      <c r="J313" s="299"/>
      <c r="K313" s="246"/>
      <c r="L313" s="115">
        <f>J313+K313</f>
        <v>0</v>
      </c>
      <c r="M313" s="130"/>
      <c r="N313" s="62"/>
      <c r="O313" s="115">
        <f>M313+N313</f>
        <v>0</v>
      </c>
      <c r="P313" s="398"/>
    </row>
    <row r="314" spans="1:16" x14ac:dyDescent="0.25">
      <c r="A314" s="156" t="s">
        <v>306</v>
      </c>
      <c r="B314" s="35" t="s">
        <v>307</v>
      </c>
      <c r="C314" s="60">
        <f t="shared" si="161"/>
        <v>0</v>
      </c>
      <c r="D314" s="299"/>
      <c r="E314" s="62"/>
      <c r="F314" s="151">
        <f>D314+E314</f>
        <v>0</v>
      </c>
      <c r="G314" s="299"/>
      <c r="H314" s="246"/>
      <c r="I314" s="115">
        <f t="shared" ref="I314:I321" si="162">G314+H314</f>
        <v>0</v>
      </c>
      <c r="J314" s="299"/>
      <c r="K314" s="246"/>
      <c r="L314" s="115">
        <f t="shared" ref="L314:L321" si="163">J314+K314</f>
        <v>0</v>
      </c>
      <c r="M314" s="130"/>
      <c r="N314" s="62"/>
      <c r="O314" s="115">
        <f t="shared" ref="O314:O321" si="164">M314+N314</f>
        <v>0</v>
      </c>
      <c r="P314" s="398"/>
    </row>
    <row r="315" spans="1:16" ht="24" x14ac:dyDescent="0.25">
      <c r="A315" s="156" t="s">
        <v>308</v>
      </c>
      <c r="B315" s="35" t="s">
        <v>309</v>
      </c>
      <c r="C315" s="60">
        <f t="shared" si="161"/>
        <v>0</v>
      </c>
      <c r="D315" s="299"/>
      <c r="E315" s="62"/>
      <c r="F315" s="151">
        <f t="shared" ref="F315:F321" si="165">D315+E315</f>
        <v>0</v>
      </c>
      <c r="G315" s="299"/>
      <c r="H315" s="246"/>
      <c r="I315" s="115">
        <f t="shared" si="162"/>
        <v>0</v>
      </c>
      <c r="J315" s="299"/>
      <c r="K315" s="246"/>
      <c r="L315" s="115">
        <f t="shared" si="163"/>
        <v>0</v>
      </c>
      <c r="M315" s="130"/>
      <c r="N315" s="62"/>
      <c r="O315" s="115">
        <f t="shared" si="164"/>
        <v>0</v>
      </c>
      <c r="P315" s="398"/>
    </row>
    <row r="316" spans="1:16" x14ac:dyDescent="0.25">
      <c r="A316" s="156" t="s">
        <v>310</v>
      </c>
      <c r="B316" s="35" t="s">
        <v>311</v>
      </c>
      <c r="C316" s="60">
        <f t="shared" si="161"/>
        <v>0</v>
      </c>
      <c r="D316" s="299"/>
      <c r="E316" s="62"/>
      <c r="F316" s="151">
        <f t="shared" si="165"/>
        <v>0</v>
      </c>
      <c r="G316" s="299"/>
      <c r="H316" s="246"/>
      <c r="I316" s="115">
        <f t="shared" si="162"/>
        <v>0</v>
      </c>
      <c r="J316" s="299"/>
      <c r="K316" s="246"/>
      <c r="L316" s="115">
        <f t="shared" si="163"/>
        <v>0</v>
      </c>
      <c r="M316" s="130"/>
      <c r="N316" s="62"/>
      <c r="O316" s="115">
        <f t="shared" si="164"/>
        <v>0</v>
      </c>
      <c r="P316" s="398"/>
    </row>
    <row r="317" spans="1:16" ht="24" x14ac:dyDescent="0.25">
      <c r="A317" s="202" t="s">
        <v>312</v>
      </c>
      <c r="B317" s="203" t="s">
        <v>313</v>
      </c>
      <c r="C317" s="129">
        <f t="shared" si="161"/>
        <v>0</v>
      </c>
      <c r="D317" s="307"/>
      <c r="E317" s="132"/>
      <c r="F317" s="308">
        <f t="shared" si="165"/>
        <v>0</v>
      </c>
      <c r="G317" s="307"/>
      <c r="H317" s="250"/>
      <c r="I317" s="170">
        <f t="shared" si="162"/>
        <v>0</v>
      </c>
      <c r="J317" s="307"/>
      <c r="K317" s="250"/>
      <c r="L317" s="170">
        <f t="shared" si="163"/>
        <v>0</v>
      </c>
      <c r="M317" s="133"/>
      <c r="N317" s="132"/>
      <c r="O317" s="170">
        <f t="shared" si="164"/>
        <v>0</v>
      </c>
      <c r="P317" s="409"/>
    </row>
    <row r="318" spans="1:16" ht="3" customHeight="1" x14ac:dyDescent="0.25">
      <c r="A318" s="186"/>
      <c r="B318" s="186"/>
      <c r="C318" s="134"/>
      <c r="D318" s="309"/>
      <c r="E318" s="135"/>
      <c r="F318" s="189"/>
      <c r="G318" s="309"/>
      <c r="H318" s="251"/>
      <c r="I318" s="191"/>
      <c r="J318" s="309"/>
      <c r="K318" s="251"/>
      <c r="L318" s="191"/>
      <c r="M318" s="146"/>
      <c r="N318" s="135"/>
      <c r="O318" s="191"/>
      <c r="P318" s="413"/>
    </row>
    <row r="319" spans="1:16" s="19" customFormat="1" x14ac:dyDescent="0.25">
      <c r="A319" s="199" t="s">
        <v>314</v>
      </c>
      <c r="B319" s="199" t="s">
        <v>315</v>
      </c>
      <c r="C319" s="204">
        <f t="shared" si="161"/>
        <v>0</v>
      </c>
      <c r="D319" s="321"/>
      <c r="E319" s="205"/>
      <c r="F319" s="322">
        <f t="shared" si="165"/>
        <v>0</v>
      </c>
      <c r="G319" s="321"/>
      <c r="H319" s="258"/>
      <c r="I319" s="206">
        <f t="shared" si="162"/>
        <v>0</v>
      </c>
      <c r="J319" s="321"/>
      <c r="K319" s="258"/>
      <c r="L319" s="206">
        <f t="shared" si="163"/>
        <v>0</v>
      </c>
      <c r="M319" s="354"/>
      <c r="N319" s="205"/>
      <c r="O319" s="206">
        <f t="shared" si="164"/>
        <v>0</v>
      </c>
      <c r="P319" s="414"/>
    </row>
    <row r="320" spans="1:16" s="19" customFormat="1" ht="3" customHeight="1" x14ac:dyDescent="0.25">
      <c r="A320" s="199"/>
      <c r="B320" s="207"/>
      <c r="C320" s="208"/>
      <c r="D320" s="323"/>
      <c r="E320" s="209"/>
      <c r="F320" s="324"/>
      <c r="G320" s="291"/>
      <c r="H320" s="242"/>
      <c r="I320" s="104"/>
      <c r="J320" s="291"/>
      <c r="K320" s="242"/>
      <c r="L320" s="104"/>
      <c r="M320" s="351"/>
      <c r="N320" s="103"/>
      <c r="O320" s="104"/>
      <c r="P320" s="415"/>
    </row>
    <row r="321" spans="1:16" s="19" customFormat="1" ht="48" x14ac:dyDescent="0.25">
      <c r="A321" s="199" t="s">
        <v>316</v>
      </c>
      <c r="B321" s="210" t="s">
        <v>317</v>
      </c>
      <c r="C321" s="211">
        <f t="shared" si="161"/>
        <v>0</v>
      </c>
      <c r="D321" s="325"/>
      <c r="E321" s="224"/>
      <c r="F321" s="326">
        <f t="shared" si="165"/>
        <v>0</v>
      </c>
      <c r="G321" s="321"/>
      <c r="H321" s="258"/>
      <c r="I321" s="206">
        <f t="shared" si="162"/>
        <v>0</v>
      </c>
      <c r="J321" s="321"/>
      <c r="K321" s="258"/>
      <c r="L321" s="206">
        <f t="shared" si="163"/>
        <v>0</v>
      </c>
      <c r="M321" s="354"/>
      <c r="N321" s="205"/>
      <c r="O321" s="206">
        <f t="shared" si="164"/>
        <v>0</v>
      </c>
      <c r="P321" s="414"/>
    </row>
    <row r="322" spans="1:16" x14ac:dyDescent="0.25">
      <c r="A322" s="215"/>
      <c r="B322" s="216"/>
      <c r="C322" s="216"/>
      <c r="D322" s="216"/>
      <c r="E322" s="216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377"/>
    </row>
    <row r="323" spans="1:16" x14ac:dyDescent="0.25">
      <c r="A323" s="220"/>
      <c r="B323" s="221"/>
      <c r="C323" s="221"/>
      <c r="D323" s="221"/>
      <c r="E323" s="221"/>
      <c r="F323" s="221"/>
      <c r="G323" s="221"/>
      <c r="H323" s="221"/>
      <c r="I323" s="221"/>
      <c r="J323" s="221"/>
      <c r="K323" s="221"/>
      <c r="L323" s="221"/>
      <c r="M323" s="221"/>
      <c r="N323" s="221"/>
      <c r="O323" s="221"/>
      <c r="P323" s="222"/>
    </row>
    <row r="324" spans="1:16" ht="12.75" customHeight="1" x14ac:dyDescent="0.25">
      <c r="A324" s="221" t="s">
        <v>318</v>
      </c>
      <c r="B324" s="223"/>
      <c r="C324" s="221" t="s">
        <v>319</v>
      </c>
      <c r="D324" s="221"/>
      <c r="E324" s="221"/>
      <c r="F324" s="221"/>
      <c r="G324" s="221"/>
      <c r="H324" s="221"/>
      <c r="I324" s="221"/>
      <c r="J324" s="221"/>
      <c r="K324" s="221"/>
      <c r="L324" s="221"/>
      <c r="M324" s="221"/>
      <c r="N324" s="221"/>
      <c r="O324" s="221"/>
      <c r="P324" s="222"/>
    </row>
    <row r="325" spans="1:16" x14ac:dyDescent="0.25">
      <c r="A325" s="220"/>
      <c r="B325" s="221"/>
      <c r="C325" s="221"/>
      <c r="D325" s="221"/>
      <c r="E325" s="221"/>
      <c r="F325" s="221"/>
      <c r="G325" s="221"/>
      <c r="H325" s="221"/>
      <c r="I325" s="221"/>
      <c r="J325" s="221"/>
      <c r="K325" s="221"/>
      <c r="L325" s="221"/>
      <c r="M325" s="221"/>
      <c r="N325" s="221"/>
      <c r="O325" s="221"/>
      <c r="P325" s="222"/>
    </row>
    <row r="326" spans="1:16" x14ac:dyDescent="0.25">
      <c r="A326" s="221" t="s">
        <v>320</v>
      </c>
      <c r="B326" s="223"/>
      <c r="C326" s="221" t="s">
        <v>319</v>
      </c>
      <c r="D326" s="221"/>
      <c r="E326" s="221"/>
      <c r="F326" s="221"/>
      <c r="G326" s="221"/>
      <c r="H326" s="221"/>
      <c r="I326" s="221"/>
      <c r="J326" s="221"/>
      <c r="K326" s="221"/>
      <c r="L326" s="221"/>
      <c r="M326" s="221"/>
      <c r="N326" s="221"/>
      <c r="O326" s="221"/>
      <c r="P326" s="222"/>
    </row>
    <row r="327" spans="1:16" x14ac:dyDescent="0.25">
      <c r="A327" s="220"/>
      <c r="B327" s="221"/>
      <c r="C327" s="221"/>
      <c r="D327" s="221"/>
      <c r="E327" s="221"/>
      <c r="F327" s="221"/>
      <c r="G327" s="221"/>
      <c r="H327" s="221"/>
      <c r="I327" s="221"/>
      <c r="J327" s="221"/>
      <c r="K327" s="221"/>
      <c r="L327" s="221"/>
      <c r="M327" s="221"/>
      <c r="N327" s="221"/>
      <c r="O327" s="221"/>
      <c r="P327" s="222"/>
    </row>
    <row r="328" spans="1:16" ht="12.75" thickBot="1" x14ac:dyDescent="0.3">
      <c r="A328" s="213"/>
      <c r="B328" s="214"/>
      <c r="C328" s="214"/>
      <c r="D328" s="214"/>
      <c r="E328" s="214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7"/>
    </row>
    <row r="329" spans="1:1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</sheetData>
  <sheetProtection algorithmName="SHA-512" hashValue="4iEKbEcZA68UiuvDZhRLlze9bowd8yjJPUeHKFRrZwfGz79AgFr0HMQ+IxCY6mkp9nE3mgUbp/LlcGakjR+OuQ==" saltValue="/2YSCtC0SKH0UeHcKxXZBA==" spinCount="100000" sheet="1" objects="1" scenarios="1"/>
  <mergeCells count="22">
    <mergeCell ref="A1:P1"/>
    <mergeCell ref="P16:P18"/>
    <mergeCell ref="A2:P2"/>
    <mergeCell ref="C15:P15"/>
    <mergeCell ref="A306:B306"/>
    <mergeCell ref="O17:O18"/>
    <mergeCell ref="A308:B308"/>
    <mergeCell ref="A16:A18"/>
    <mergeCell ref="B16:B18"/>
    <mergeCell ref="C16:O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</mergeCells>
  <printOptions gridLines="1"/>
  <pageMargins left="0.39370078740157483" right="0.39370078740157483" top="0.78740157480314965" bottom="0.39370078740157483" header="0.43307086614173229" footer="0.19685039370078741"/>
  <pageSetup paperSize="9" scale="50" orientation="portrait" r:id="rId1"/>
  <headerFooter alignWithMargins="0">
    <oddHeader xml:space="preserve">&amp;C                               &amp;R&amp;"Arial,Regular"&amp;10 1.pielikums Jūrmalas pilsētas domes
2014.gada 13.novembra instrukcijai Nr.2
(protokols Nr.16, 8.punkts)
         </oddHeader>
    <oddFooter xml:space="preserve">&amp;L&amp;"Times New Roman,Regular"&amp;8&amp;D; &amp;T&amp;R&amp;"Times New Roman,Regular"&amp;8&amp;P (&amp;N)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1_piel.</vt:lpstr>
      <vt:lpstr>Sheet1</vt:lpstr>
      <vt:lpstr>'1_piel.'!Print_Titles</vt:lpstr>
    </vt:vector>
  </TitlesOfParts>
  <Company>jpd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 Krutkramele</dc:creator>
  <cp:lastModifiedBy>Arnita Liepina</cp:lastModifiedBy>
  <cp:lastPrinted>2014-11-13T13:06:52Z</cp:lastPrinted>
  <dcterms:created xsi:type="dcterms:W3CDTF">2013-10-28T15:39:50Z</dcterms:created>
  <dcterms:modified xsi:type="dcterms:W3CDTF">2014-11-13T13:06:58Z</dcterms:modified>
</cp:coreProperties>
</file>