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9065" windowHeight="115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13" i="1" l="1"/>
  <c r="R13" i="1"/>
  <c r="L20" i="1" l="1"/>
  <c r="L21" i="1"/>
  <c r="L22" i="1"/>
  <c r="L23" i="1"/>
  <c r="L24" i="1"/>
  <c r="L25" i="1"/>
  <c r="L26" i="1"/>
  <c r="L27" i="1"/>
  <c r="L28" i="1"/>
  <c r="L29" i="1"/>
  <c r="G25" i="1" l="1"/>
  <c r="G26" i="1"/>
  <c r="G27" i="1"/>
  <c r="G28" i="1"/>
  <c r="G23" i="1"/>
  <c r="G24" i="1"/>
  <c r="B23" i="1"/>
  <c r="C30" i="1"/>
  <c r="S24" i="1" l="1"/>
  <c r="R24" i="1"/>
  <c r="S28" i="1"/>
  <c r="R28" i="1"/>
  <c r="S26" i="1"/>
  <c r="R26" i="1"/>
  <c r="R23" i="1"/>
  <c r="Q23" i="1" s="1"/>
  <c r="S23" i="1"/>
  <c r="R27" i="1"/>
  <c r="S27" i="1"/>
  <c r="R25" i="1"/>
  <c r="Q25" i="1" s="1"/>
  <c r="S25" i="1"/>
  <c r="B20" i="1"/>
  <c r="B21" i="1"/>
  <c r="B22" i="1"/>
  <c r="B24" i="1"/>
  <c r="B25" i="1"/>
  <c r="B26" i="1"/>
  <c r="B27" i="1"/>
  <c r="B28" i="1"/>
  <c r="B29" i="1"/>
  <c r="B19" i="1"/>
  <c r="Q27" i="1" l="1"/>
  <c r="Q26" i="1"/>
  <c r="Q28" i="1"/>
  <c r="Q24" i="1"/>
  <c r="D30" i="1"/>
  <c r="E30" i="1"/>
  <c r="F30" i="1"/>
  <c r="G13" i="1" l="1"/>
  <c r="L13" i="1"/>
  <c r="B13" i="1"/>
  <c r="P30" i="1"/>
  <c r="O30" i="1"/>
  <c r="N30" i="1"/>
  <c r="M30" i="1"/>
  <c r="L19" i="1"/>
  <c r="K30" i="1"/>
  <c r="J30" i="1"/>
  <c r="I30" i="1"/>
  <c r="H30" i="1"/>
  <c r="G29" i="1"/>
  <c r="G22" i="1"/>
  <c r="G21" i="1"/>
  <c r="G20" i="1"/>
  <c r="G19" i="1"/>
  <c r="S19" i="1" l="1"/>
  <c r="R19" i="1"/>
  <c r="R21" i="1"/>
  <c r="S21" i="1"/>
  <c r="R29" i="1"/>
  <c r="S29" i="1"/>
  <c r="S20" i="1"/>
  <c r="R20" i="1"/>
  <c r="S22" i="1"/>
  <c r="R22" i="1"/>
  <c r="L30" i="1"/>
  <c r="B30" i="1"/>
  <c r="G30" i="1"/>
  <c r="Q19" i="1" l="1"/>
  <c r="Q22" i="1"/>
  <c r="Q20" i="1"/>
  <c r="Q29" i="1"/>
  <c r="Q21" i="1"/>
  <c r="K31" i="1"/>
  <c r="H31" i="1"/>
  <c r="I31" i="1"/>
  <c r="J31" i="1"/>
  <c r="C31" i="1"/>
  <c r="E31" i="1"/>
  <c r="F31" i="1"/>
  <c r="D31" i="1"/>
  <c r="O31" i="1"/>
  <c r="P31" i="1"/>
  <c r="M31" i="1"/>
  <c r="N31" i="1"/>
  <c r="L32" i="1"/>
  <c r="B32" i="1"/>
  <c r="G32" i="1"/>
  <c r="L31" i="1" l="1"/>
  <c r="G31" i="1"/>
  <c r="B31" i="1"/>
</calcChain>
</file>

<file path=xl/sharedStrings.xml><?xml version="1.0" encoding="utf-8"?>
<sst xmlns="http://schemas.openxmlformats.org/spreadsheetml/2006/main" count="88" uniqueCount="36">
  <si>
    <t>2.pielikums Jūrmalas pilsētas domes</t>
  </si>
  <si>
    <t>KOPĀ</t>
  </si>
  <si>
    <t>Attiecināmās izmaksas</t>
  </si>
  <si>
    <t>Neattiecināmās izmaksas</t>
  </si>
  <si>
    <t>KOPĀ:</t>
  </si>
  <si>
    <r>
      <t>*</t>
    </r>
    <r>
      <rPr>
        <sz val="9"/>
        <color theme="1"/>
        <rFont val="Times New Roman"/>
        <family val="1"/>
        <charset val="186"/>
      </rPr>
      <t>Izmaksu pozīcijas norāda saskaņā ar normatīvajiem aktiem par attiecīgās Eiropas Savienības fonda aktivitātes īstenošanu norādītajām izmaksu pozīcijām</t>
    </r>
  </si>
  <si>
    <t>Apstiprinātais plāns</t>
  </si>
  <si>
    <t>Finansējuma avots</t>
  </si>
  <si>
    <t>Precizētais plāns</t>
  </si>
  <si>
    <t>IZMAKSU POZĪCIJAS (AKTIVITĀTES) NOSAUKUMS*</t>
  </si>
  <si>
    <t>IEŅĒMUMI</t>
  </si>
  <si>
    <t>Bilance</t>
  </si>
  <si>
    <t>Īpatsvars, %</t>
  </si>
  <si>
    <t>Izpilde</t>
  </si>
  <si>
    <t>Izpilde pret precizēto plānu (%)</t>
  </si>
  <si>
    <t>Attiecināmo izmaksu segšanai</t>
  </si>
  <si>
    <t>Neattiecināmo izmaksu segšanai</t>
  </si>
  <si>
    <t>Projekta</t>
  </si>
  <si>
    <r>
      <t>budžeta kopsavilkums (</t>
    </r>
    <r>
      <rPr>
        <b/>
        <i/>
        <sz val="12"/>
        <color theme="1"/>
        <rFont val="Times New Roman"/>
        <family val="1"/>
        <charset val="186"/>
      </rPr>
      <t>euro</t>
    </r>
    <r>
      <rPr>
        <b/>
        <sz val="12"/>
        <color theme="1"/>
        <rFont val="Times New Roman"/>
        <family val="1"/>
        <charset val="186"/>
      </rPr>
      <t>)</t>
    </r>
  </si>
  <si>
    <t xml:space="preserve"> „Meldru meža takas”</t>
  </si>
  <si>
    <t>Prezentācija par dabas aizsardzību un ĪADT un jaunā filma par ĶNP, nometnes programmas prezentācija.Iepazīšanās spēles dabā.</t>
  </si>
  <si>
    <t>Darbošanās „Meža mājā” kopā ar Ķemeru nacionālā parka darbiniekiem, spēļu „Ekosistēmas” un „Parkupols” izspēlēšana.</t>
  </si>
  <si>
    <t>Pārgājiens uz Kaņiera ezeru, putnu vērošana.Tur arī tikšanās ar zivju aizsardzības inspektoru, izbraukums ar laivām ezerā.</t>
  </si>
  <si>
    <t xml:space="preserve">.Mīlestības saliņas pieguļošā dīķa sakopšana.
Kūrorta vēstures iepazīšana, ekskursija uz sanatoriju „Jaunķemeri” (dūņu un ūdens dziedniecības nodaļas; unikālas, vecas filmas par Ķemeru vēsturi noskatīšanās ) un kūrorta vēstures muzeja sanatorijā „Jantarnij Bereg” apmeklēšana.
</t>
  </si>
  <si>
    <t xml:space="preserve">LVĢMC ūdens laboratorijas apmeklējums Dzintaros, Ošu ielā – 5. Vēršupītes krastu atbrīvošana no atkritumiem Purvīša – Katedrāles ielu rajonā.
</t>
  </si>
  <si>
    <t>Brauciens līdz jūras piekrastei (Jaunķemeriem) un dabas skolas piekrastes nodarbība; smilšu skulptūru konkurss (kopā ar Meža mājas darbiniekiem). Pārgājiens gar jūru līdz Lapmežciemam, pa ceļam veicot uzdevumus saistībā ar iepriekšējās dienās izspēlēto ekosistēmu spēli (meklējot piekrastei raksturīgās sugas u.tml.). Seno zvejnieku dzīves  iepazīšana Lapmežciema muzejā. Brauciens uz Kaņiera pilskalna taku, kur tiks sagatavotas darba lapas ar uzdevumiem. Meklēt mežam raksturīgās sugas, atpazīt zemo purvu.</t>
  </si>
  <si>
    <t xml:space="preserve">ĶNP inspektori ciemojas skolā. Prezentācija par inspektoru darbu. Pastaiga pa Ķemeriem: bīstamo koku un vides pārkāpumu meklējumi; skolēni iemācās noteikt koku apkārtmēru un augstumu, pazīt koku sugas.
Ūdensaugu un ūdensdzīvnieku atpazīšana Slocenes upē un Slokas ezerā.
</t>
  </si>
  <si>
    <t>Noslēguma konference „Labi darbi dabas labā” par projekta „Meldru meža takas” rezultātiem Meža mājā ar ĶNP darbinieku piedalīšanos, fotoizstāde.</t>
  </si>
  <si>
    <t>Projekta darbinieku, konsultantu un speciālistu atalgojums</t>
  </si>
  <si>
    <t>Projekta administrēšanas izmaksas</t>
  </si>
  <si>
    <t>Darba devēja valsts sociālās apdrošināšanas obligātās iemaksas</t>
  </si>
  <si>
    <t>LVAF finansējums</t>
  </si>
  <si>
    <t>Līdzfinansējums</t>
  </si>
  <si>
    <t xml:space="preserve"> Līdzfinansējums</t>
  </si>
  <si>
    <t>2015.gada 22.janvāra lēmumam Nr.7</t>
  </si>
  <si>
    <t>(protokols Nr.2, 9.punkts)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</si>
</sst>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Times New Roman"/>
      <family val="2"/>
      <charset val="186"/>
    </font>
    <font>
      <sz val="10"/>
      <color theme="1"/>
      <name val="Times New Roman"/>
      <family val="1"/>
      <charset val="186"/>
    </font>
    <font>
      <sz val="12"/>
      <color theme="1"/>
      <name val="Times New Roman"/>
      <family val="1"/>
      <charset val="186"/>
    </font>
    <font>
      <b/>
      <i/>
      <sz val="11"/>
      <color theme="1"/>
      <name val="Times New Roman"/>
      <family val="1"/>
      <charset val="186"/>
    </font>
    <font>
      <sz val="9"/>
      <color theme="1"/>
      <name val="Times New Roman"/>
      <family val="1"/>
      <charset val="186"/>
    </font>
    <font>
      <b/>
      <sz val="12"/>
      <color theme="1"/>
      <name val="Times New Roman"/>
      <family val="1"/>
      <charset val="186"/>
    </font>
    <font>
      <b/>
      <i/>
      <sz val="10"/>
      <color theme="1"/>
      <name val="Times New Roman"/>
      <family val="1"/>
      <charset val="186"/>
    </font>
    <font>
      <i/>
      <sz val="10"/>
      <color theme="1"/>
      <name val="Times New Roman"/>
      <family val="1"/>
      <charset val="186"/>
    </font>
    <font>
      <sz val="9"/>
      <color rgb="FFFF0000"/>
      <name val="Times New Roman"/>
      <family val="1"/>
      <charset val="186"/>
    </font>
    <font>
      <b/>
      <i/>
      <sz val="10"/>
      <color theme="1" tint="4.9989318521683403E-2"/>
      <name val="Times New Roman"/>
      <family val="1"/>
      <charset val="186"/>
    </font>
    <font>
      <b/>
      <i/>
      <sz val="11"/>
      <color theme="1" tint="4.9989318521683403E-2"/>
      <name val="Times New Roman"/>
      <family val="1"/>
      <charset val="186"/>
    </font>
    <font>
      <b/>
      <i/>
      <sz val="12"/>
      <color theme="1"/>
      <name val="Times New Roman"/>
      <family val="1"/>
      <charset val="186"/>
    </font>
    <font>
      <sz val="10"/>
      <name val="Times New Roman"/>
      <family val="1"/>
      <charset val="186"/>
    </font>
    <font>
      <sz val="13"/>
      <color theme="1"/>
      <name val="Times New Roman"/>
      <family val="1"/>
      <charset val="186"/>
    </font>
    <font>
      <sz val="13"/>
      <color theme="1"/>
      <name val="Times New Roman"/>
      <family val="1"/>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auto="1"/>
      </top>
      <bottom/>
      <diagonal/>
    </border>
    <border>
      <left/>
      <right/>
      <top style="hair">
        <color auto="1"/>
      </top>
      <bottom/>
      <diagonal/>
    </border>
    <border>
      <left/>
      <right style="hair">
        <color auto="1"/>
      </right>
      <top style="hair">
        <color auto="1"/>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s>
  <cellStyleXfs count="1">
    <xf numFmtId="0" fontId="0" fillId="0" borderId="0"/>
  </cellStyleXfs>
  <cellXfs count="56">
    <xf numFmtId="0" fontId="0" fillId="0" borderId="0" xfId="0"/>
    <xf numFmtId="0" fontId="1" fillId="0" borderId="0" xfId="0" applyFont="1" applyAlignment="1">
      <alignment horizontal="right" vertical="center"/>
    </xf>
    <xf numFmtId="0" fontId="2" fillId="0" borderId="0" xfId="0" applyFont="1" applyAlignment="1">
      <alignment horizontal="right" vertical="center"/>
    </xf>
    <xf numFmtId="0" fontId="8"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right" vertical="center" wrapText="1"/>
    </xf>
    <xf numFmtId="0" fontId="5" fillId="0" borderId="0" xfId="0" applyFont="1" applyBorder="1" applyAlignment="1">
      <alignment horizontal="left" vertical="center"/>
    </xf>
    <xf numFmtId="0" fontId="6" fillId="0" borderId="2" xfId="0" applyFont="1" applyBorder="1" applyAlignment="1">
      <alignment horizontal="center" wrapText="1"/>
    </xf>
    <xf numFmtId="0" fontId="9" fillId="0" borderId="0" xfId="0" applyFont="1" applyBorder="1" applyAlignment="1">
      <alignment horizontal="right" vertical="center" wrapText="1"/>
    </xf>
    <xf numFmtId="0" fontId="6" fillId="0" borderId="0" xfId="0" applyFont="1" applyBorder="1" applyAlignment="1">
      <alignment horizontal="center" wrapText="1"/>
    </xf>
    <xf numFmtId="0" fontId="6" fillId="0" borderId="0" xfId="0" applyFont="1" applyBorder="1" applyAlignment="1">
      <alignment vertical="center" wrapText="1"/>
    </xf>
    <xf numFmtId="0" fontId="5" fillId="0" borderId="0" xfId="0" applyFont="1" applyAlignment="1">
      <alignment vertical="center"/>
    </xf>
    <xf numFmtId="0" fontId="3" fillId="0" borderId="0" xfId="0" applyFont="1" applyAlignment="1">
      <alignment horizontal="right"/>
    </xf>
    <xf numFmtId="0" fontId="8" fillId="0" borderId="8" xfId="0" applyFont="1" applyBorder="1" applyAlignment="1">
      <alignment vertical="center" wrapText="1"/>
    </xf>
    <xf numFmtId="0" fontId="10" fillId="0" borderId="1" xfId="0" applyFont="1" applyBorder="1" applyAlignment="1">
      <alignment horizontal="right" vertical="center" wrapText="1"/>
    </xf>
    <xf numFmtId="0" fontId="3" fillId="0" borderId="0" xfId="0" applyFont="1" applyAlignment="1">
      <alignment horizontal="right" vertical="center"/>
    </xf>
    <xf numFmtId="0" fontId="6" fillId="0" borderId="1" xfId="0" applyFont="1" applyBorder="1" applyAlignment="1">
      <alignment vertical="center" wrapText="1"/>
    </xf>
    <xf numFmtId="0" fontId="6" fillId="0" borderId="1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3" fillId="0" borderId="1" xfId="0" applyNumberFormat="1" applyFont="1" applyBorder="1" applyAlignment="1">
      <alignment horizontal="center"/>
    </xf>
    <xf numFmtId="0" fontId="6" fillId="0" borderId="1" xfId="0" applyFont="1" applyBorder="1" applyAlignment="1">
      <alignment horizontal="center" vertical="center" wrapText="1"/>
    </xf>
    <xf numFmtId="0" fontId="12" fillId="0" borderId="12" xfId="0" applyFont="1" applyBorder="1" applyAlignment="1">
      <alignment vertical="top" wrapText="1"/>
    </xf>
    <xf numFmtId="0" fontId="12" fillId="0" borderId="12" xfId="0" applyFont="1" applyBorder="1" applyAlignment="1">
      <alignment wrapText="1"/>
    </xf>
    <xf numFmtId="0" fontId="12" fillId="0" borderId="12"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12" fillId="0" borderId="13" xfId="0" applyFont="1" applyBorder="1" applyAlignment="1">
      <alignment vertical="top" wrapText="1"/>
    </xf>
    <xf numFmtId="0" fontId="7" fillId="0" borderId="1" xfId="0" applyFont="1" applyBorder="1" applyAlignment="1">
      <alignment horizontal="center" vertical="center" wrapText="1"/>
    </xf>
    <xf numFmtId="0" fontId="6" fillId="0" borderId="6" xfId="0" applyFont="1" applyBorder="1" applyAlignment="1">
      <alignment horizontal="center" vertical="center" wrapText="1"/>
    </xf>
    <xf numFmtId="1" fontId="6" fillId="0" borderId="2" xfId="0" applyNumberFormat="1" applyFont="1" applyBorder="1" applyAlignment="1">
      <alignment vertical="center" wrapText="1"/>
    </xf>
    <xf numFmtId="0" fontId="7" fillId="0" borderId="9" xfId="0" applyFont="1" applyBorder="1" applyAlignment="1">
      <alignment horizontal="center" vertical="center" wrapText="1"/>
    </xf>
    <xf numFmtId="0" fontId="0" fillId="0" borderId="14" xfId="0" applyBorder="1"/>
    <xf numFmtId="1" fontId="6" fillId="0" borderId="1" xfId="0" applyNumberFormat="1" applyFont="1" applyBorder="1" applyAlignment="1">
      <alignment vertical="center" wrapText="1"/>
    </xf>
    <xf numFmtId="0" fontId="13" fillId="0" borderId="0" xfId="0" applyFont="1" applyAlignment="1">
      <alignment horizontal="right" vertical="center"/>
    </xf>
    <xf numFmtId="0" fontId="14" fillId="0" borderId="0" xfId="0" applyFont="1" applyAlignment="1">
      <alignment horizontal="righ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tabSelected="1" view="pageLayout" topLeftCell="B28" zoomScaleNormal="74" workbookViewId="0">
      <selection activeCell="K48" sqref="K48"/>
    </sheetView>
  </sheetViews>
  <sheetFormatPr defaultRowHeight="15" x14ac:dyDescent="0.25"/>
  <cols>
    <col min="1" max="1" width="27.85546875" customWidth="1"/>
    <col min="2" max="2" width="10.140625" customWidth="1"/>
    <col min="3" max="5" width="11.5703125" bestFit="1" customWidth="1"/>
    <col min="6" max="6" width="13.85546875" bestFit="1" customWidth="1"/>
    <col min="8" max="9" width="11.5703125" bestFit="1" customWidth="1"/>
    <col min="10" max="10" width="11" customWidth="1"/>
    <col min="11" max="11" width="14" customWidth="1"/>
    <col min="12" max="12" width="8.42578125" customWidth="1"/>
    <col min="16" max="16" width="14.7109375" customWidth="1"/>
    <col min="17" max="17" width="7.5703125" customWidth="1"/>
    <col min="18" max="19" width="12" bestFit="1" customWidth="1"/>
    <col min="21" max="21" width="13.140625" customWidth="1"/>
  </cols>
  <sheetData>
    <row r="1" spans="1:22" ht="16.5" x14ac:dyDescent="0.25">
      <c r="A1" s="1"/>
      <c r="L1" s="1"/>
      <c r="U1" s="40" t="s">
        <v>0</v>
      </c>
    </row>
    <row r="2" spans="1:22" ht="16.5" x14ac:dyDescent="0.25">
      <c r="A2" s="1"/>
      <c r="L2" s="1"/>
      <c r="U2" s="41" t="s">
        <v>34</v>
      </c>
    </row>
    <row r="3" spans="1:22" ht="16.5" x14ac:dyDescent="0.25">
      <c r="A3" s="1"/>
      <c r="L3" s="1"/>
      <c r="U3" s="41" t="s">
        <v>35</v>
      </c>
    </row>
    <row r="4" spans="1:22" ht="15.75" x14ac:dyDescent="0.25">
      <c r="A4" s="2"/>
    </row>
    <row r="5" spans="1:22" ht="15.75" x14ac:dyDescent="0.25">
      <c r="A5" s="2"/>
      <c r="H5" s="50" t="s">
        <v>17</v>
      </c>
      <c r="I5" s="50"/>
      <c r="J5" s="50"/>
      <c r="K5" s="50"/>
    </row>
    <row r="6" spans="1:22" ht="15.75" x14ac:dyDescent="0.25">
      <c r="A6" s="2"/>
      <c r="H6" s="51" t="s">
        <v>19</v>
      </c>
      <c r="I6" s="51"/>
      <c r="J6" s="51"/>
      <c r="K6" s="51"/>
    </row>
    <row r="7" spans="1:22" ht="15.75" x14ac:dyDescent="0.25">
      <c r="A7" s="55" t="s">
        <v>18</v>
      </c>
      <c r="B7" s="55"/>
      <c r="C7" s="55"/>
      <c r="D7" s="55"/>
      <c r="E7" s="55"/>
      <c r="F7" s="55"/>
      <c r="G7" s="55"/>
      <c r="H7" s="55"/>
      <c r="I7" s="55"/>
      <c r="J7" s="55"/>
      <c r="K7" s="55"/>
      <c r="L7" s="55"/>
      <c r="M7" s="55"/>
      <c r="N7" s="55"/>
      <c r="O7" s="55"/>
      <c r="P7" s="55"/>
      <c r="Q7" s="55"/>
      <c r="R7" s="55"/>
      <c r="S7" s="55"/>
      <c r="T7" s="55"/>
      <c r="U7" s="55"/>
    </row>
    <row r="8" spans="1:22" ht="15.75" x14ac:dyDescent="0.25">
      <c r="A8" s="9"/>
    </row>
    <row r="9" spans="1:22" x14ac:dyDescent="0.25">
      <c r="A9" s="3"/>
      <c r="B9" s="3"/>
      <c r="C9" s="3"/>
      <c r="D9" s="3"/>
      <c r="E9" s="3"/>
      <c r="F9" s="3"/>
      <c r="G9" s="3"/>
      <c r="H9" s="3"/>
      <c r="I9" s="3"/>
    </row>
    <row r="10" spans="1:22" x14ac:dyDescent="0.25">
      <c r="A10" s="52" t="s">
        <v>10</v>
      </c>
      <c r="B10" s="45" t="s">
        <v>6</v>
      </c>
      <c r="C10" s="46"/>
      <c r="D10" s="46"/>
      <c r="E10" s="46"/>
      <c r="F10" s="47"/>
      <c r="G10" s="42" t="s">
        <v>8</v>
      </c>
      <c r="H10" s="43"/>
      <c r="I10" s="43"/>
      <c r="J10" s="43"/>
      <c r="K10" s="44"/>
      <c r="L10" s="42" t="s">
        <v>13</v>
      </c>
      <c r="M10" s="43"/>
      <c r="N10" s="43"/>
      <c r="O10" s="43"/>
      <c r="P10" s="44"/>
      <c r="Q10" s="45" t="s">
        <v>14</v>
      </c>
      <c r="R10" s="46"/>
      <c r="S10" s="46"/>
      <c r="T10" s="46"/>
      <c r="U10" s="47"/>
    </row>
    <row r="11" spans="1:22" ht="38.25" x14ac:dyDescent="0.25">
      <c r="A11" s="53"/>
      <c r="B11" s="48" t="s">
        <v>1</v>
      </c>
      <c r="C11" s="49" t="s">
        <v>15</v>
      </c>
      <c r="D11" s="49"/>
      <c r="E11" s="49"/>
      <c r="F11" s="5" t="s">
        <v>16</v>
      </c>
      <c r="G11" s="48" t="s">
        <v>1</v>
      </c>
      <c r="H11" s="49" t="s">
        <v>15</v>
      </c>
      <c r="I11" s="49"/>
      <c r="J11" s="49"/>
      <c r="K11" s="5" t="s">
        <v>16</v>
      </c>
      <c r="L11" s="48" t="s">
        <v>1</v>
      </c>
      <c r="M11" s="49" t="s">
        <v>15</v>
      </c>
      <c r="N11" s="49"/>
      <c r="O11" s="49"/>
      <c r="P11" s="5" t="s">
        <v>16</v>
      </c>
      <c r="Q11" s="48" t="s">
        <v>1</v>
      </c>
      <c r="R11" s="49" t="s">
        <v>15</v>
      </c>
      <c r="S11" s="49"/>
      <c r="T11" s="49"/>
      <c r="U11" s="5" t="s">
        <v>16</v>
      </c>
    </row>
    <row r="12" spans="1:22" ht="38.25" x14ac:dyDescent="0.25">
      <c r="A12" s="54"/>
      <c r="B12" s="48"/>
      <c r="C12" s="34" t="s">
        <v>31</v>
      </c>
      <c r="D12" s="34" t="s">
        <v>33</v>
      </c>
      <c r="E12" s="5" t="s">
        <v>7</v>
      </c>
      <c r="F12" s="5" t="s">
        <v>7</v>
      </c>
      <c r="G12" s="48"/>
      <c r="H12" s="34" t="s">
        <v>31</v>
      </c>
      <c r="I12" s="34" t="s">
        <v>33</v>
      </c>
      <c r="J12" s="5" t="s">
        <v>7</v>
      </c>
      <c r="K12" s="5" t="s">
        <v>7</v>
      </c>
      <c r="L12" s="48"/>
      <c r="M12" s="34" t="s">
        <v>31</v>
      </c>
      <c r="N12" s="34" t="s">
        <v>33</v>
      </c>
      <c r="O12" s="5" t="s">
        <v>7</v>
      </c>
      <c r="P12" s="5" t="s">
        <v>7</v>
      </c>
      <c r="Q12" s="48"/>
      <c r="R12" s="37" t="s">
        <v>31</v>
      </c>
      <c r="S12" s="37" t="s">
        <v>32</v>
      </c>
      <c r="T12" s="37" t="s">
        <v>7</v>
      </c>
      <c r="U12" s="37" t="s">
        <v>7</v>
      </c>
    </row>
    <row r="13" spans="1:22" x14ac:dyDescent="0.25">
      <c r="A13" s="17" t="s">
        <v>1</v>
      </c>
      <c r="B13" s="10">
        <f>SUM(C13:F13)</f>
        <v>4800</v>
      </c>
      <c r="C13" s="19">
        <v>3600</v>
      </c>
      <c r="D13" s="19">
        <v>1200</v>
      </c>
      <c r="E13" s="19"/>
      <c r="F13" s="19"/>
      <c r="G13" s="10">
        <f>SUM(H13:K13)</f>
        <v>4800</v>
      </c>
      <c r="H13" s="19">
        <v>3600</v>
      </c>
      <c r="I13" s="19">
        <v>1200</v>
      </c>
      <c r="J13" s="19"/>
      <c r="K13" s="19"/>
      <c r="L13" s="10">
        <f>SUM(M13:P13)</f>
        <v>4716.62</v>
      </c>
      <c r="M13" s="19">
        <v>3554.01</v>
      </c>
      <c r="N13" s="19">
        <v>1162.6099999999999</v>
      </c>
      <c r="O13" s="19"/>
      <c r="P13" s="19"/>
      <c r="Q13" s="36">
        <v>98</v>
      </c>
      <c r="R13" s="39">
        <f>M13*100/H13</f>
        <v>98.722499999999997</v>
      </c>
      <c r="S13" s="39">
        <f>N13*100/I13</f>
        <v>96.884166666666658</v>
      </c>
      <c r="T13" s="19"/>
      <c r="U13" s="19"/>
      <c r="V13" s="38"/>
    </row>
    <row r="14" spans="1:22" x14ac:dyDescent="0.25">
      <c r="A14" s="11"/>
      <c r="B14" s="12"/>
      <c r="C14" s="13"/>
      <c r="D14" s="13"/>
      <c r="E14" s="13"/>
      <c r="F14" s="13"/>
      <c r="G14" s="12"/>
      <c r="H14" s="13"/>
      <c r="I14" s="13"/>
      <c r="J14" s="13"/>
      <c r="K14" s="13"/>
      <c r="L14" s="12"/>
      <c r="M14" s="13"/>
      <c r="N14" s="13"/>
      <c r="O14" s="13"/>
      <c r="P14" s="13"/>
      <c r="Q14" s="4"/>
      <c r="R14" s="35"/>
      <c r="S14" s="35"/>
      <c r="T14" s="35"/>
      <c r="U14" s="35"/>
    </row>
    <row r="15" spans="1:22" x14ac:dyDescent="0.25">
      <c r="A15" s="16"/>
      <c r="B15" s="3"/>
      <c r="C15" s="3"/>
      <c r="D15" s="3"/>
      <c r="E15" s="3"/>
      <c r="F15" s="3"/>
      <c r="G15" s="3"/>
      <c r="H15" s="3"/>
      <c r="I15" s="3"/>
    </row>
    <row r="16" spans="1:22" ht="15.75" customHeight="1" x14ac:dyDescent="0.25">
      <c r="A16" s="48" t="s">
        <v>9</v>
      </c>
      <c r="B16" s="48" t="s">
        <v>6</v>
      </c>
      <c r="C16" s="48"/>
      <c r="D16" s="48"/>
      <c r="E16" s="48"/>
      <c r="F16" s="48"/>
      <c r="G16" s="48" t="s">
        <v>8</v>
      </c>
      <c r="H16" s="48"/>
      <c r="I16" s="48"/>
      <c r="J16" s="48"/>
      <c r="K16" s="48"/>
      <c r="L16" s="48" t="s">
        <v>13</v>
      </c>
      <c r="M16" s="48"/>
      <c r="N16" s="48"/>
      <c r="O16" s="48"/>
      <c r="P16" s="48"/>
      <c r="Q16" s="48" t="s">
        <v>14</v>
      </c>
      <c r="R16" s="48"/>
      <c r="S16" s="48"/>
      <c r="T16" s="48"/>
      <c r="U16" s="48"/>
    </row>
    <row r="17" spans="1:21" ht="25.5" x14ac:dyDescent="0.25">
      <c r="A17" s="48"/>
      <c r="B17" s="48" t="s">
        <v>1</v>
      </c>
      <c r="C17" s="49" t="s">
        <v>2</v>
      </c>
      <c r="D17" s="49"/>
      <c r="E17" s="49"/>
      <c r="F17" s="5" t="s">
        <v>3</v>
      </c>
      <c r="G17" s="48" t="s">
        <v>1</v>
      </c>
      <c r="H17" s="49" t="s">
        <v>2</v>
      </c>
      <c r="I17" s="49"/>
      <c r="J17" s="49"/>
      <c r="K17" s="5" t="s">
        <v>3</v>
      </c>
      <c r="L17" s="48" t="s">
        <v>1</v>
      </c>
      <c r="M17" s="49" t="s">
        <v>2</v>
      </c>
      <c r="N17" s="49"/>
      <c r="O17" s="49"/>
      <c r="P17" s="5" t="s">
        <v>3</v>
      </c>
      <c r="Q17" s="48" t="s">
        <v>1</v>
      </c>
      <c r="R17" s="49" t="s">
        <v>2</v>
      </c>
      <c r="S17" s="49"/>
      <c r="T17" s="49"/>
      <c r="U17" s="5" t="s">
        <v>3</v>
      </c>
    </row>
    <row r="18" spans="1:21" ht="38.25" x14ac:dyDescent="0.25">
      <c r="A18" s="48"/>
      <c r="B18" s="48"/>
      <c r="C18" s="5" t="s">
        <v>31</v>
      </c>
      <c r="D18" s="5" t="s">
        <v>32</v>
      </c>
      <c r="E18" s="5" t="s">
        <v>7</v>
      </c>
      <c r="F18" s="5" t="s">
        <v>7</v>
      </c>
      <c r="G18" s="48"/>
      <c r="H18" s="27" t="s">
        <v>31</v>
      </c>
      <c r="I18" s="27" t="s">
        <v>32</v>
      </c>
      <c r="J18" s="5" t="s">
        <v>7</v>
      </c>
      <c r="K18" s="5" t="s">
        <v>7</v>
      </c>
      <c r="L18" s="48"/>
      <c r="M18" s="27" t="s">
        <v>31</v>
      </c>
      <c r="N18" s="27" t="s">
        <v>32</v>
      </c>
      <c r="O18" s="5" t="s">
        <v>7</v>
      </c>
      <c r="P18" s="5" t="s">
        <v>7</v>
      </c>
      <c r="Q18" s="48"/>
      <c r="R18" s="27" t="s">
        <v>31</v>
      </c>
      <c r="S18" s="27" t="s">
        <v>32</v>
      </c>
      <c r="T18" s="5" t="s">
        <v>7</v>
      </c>
      <c r="U18" s="5" t="s">
        <v>7</v>
      </c>
    </row>
    <row r="19" spans="1:21" ht="63.75" x14ac:dyDescent="0.25">
      <c r="A19" s="24" t="s">
        <v>20</v>
      </c>
      <c r="B19" s="6">
        <f>SUM(C19:F19)</f>
        <v>300</v>
      </c>
      <c r="C19" s="7">
        <v>243</v>
      </c>
      <c r="D19" s="7">
        <v>57</v>
      </c>
      <c r="E19" s="7"/>
      <c r="F19" s="7"/>
      <c r="G19" s="6">
        <f>SUM(H19:K19)</f>
        <v>300</v>
      </c>
      <c r="H19" s="7">
        <v>243</v>
      </c>
      <c r="I19" s="27">
        <v>57</v>
      </c>
      <c r="J19" s="7"/>
      <c r="K19" s="7"/>
      <c r="L19" s="6">
        <f>SUM(M19:P19)</f>
        <v>299.99</v>
      </c>
      <c r="M19" s="7">
        <v>242.99</v>
      </c>
      <c r="N19" s="7">
        <v>57</v>
      </c>
      <c r="O19" s="7"/>
      <c r="P19" s="7"/>
      <c r="Q19" s="32">
        <f>R19+S19</f>
        <v>99.99666666666667</v>
      </c>
      <c r="R19" s="31">
        <f>M19*100/G19</f>
        <v>80.99666666666667</v>
      </c>
      <c r="S19" s="31">
        <f>N19*100/G19</f>
        <v>19</v>
      </c>
      <c r="T19" s="7"/>
      <c r="U19" s="7"/>
    </row>
    <row r="20" spans="1:21" ht="51" x14ac:dyDescent="0.25">
      <c r="A20" s="24" t="s">
        <v>21</v>
      </c>
      <c r="B20" s="23">
        <f t="shared" ref="B20:B29" si="0">SUM(C20:F20)</f>
        <v>150</v>
      </c>
      <c r="C20" s="7">
        <v>150</v>
      </c>
      <c r="D20" s="7"/>
      <c r="E20" s="7"/>
      <c r="F20" s="7"/>
      <c r="G20" s="6">
        <f t="shared" ref="G20:G29" si="1">SUM(H20:K20)</f>
        <v>150</v>
      </c>
      <c r="H20" s="7">
        <v>150</v>
      </c>
      <c r="I20" s="7"/>
      <c r="J20" s="7"/>
      <c r="K20" s="7"/>
      <c r="L20" s="29">
        <f t="shared" ref="L20:L30" si="2">SUM(M20:P20)</f>
        <v>150</v>
      </c>
      <c r="M20" s="7">
        <v>150</v>
      </c>
      <c r="N20" s="7"/>
      <c r="O20" s="7"/>
      <c r="P20" s="7"/>
      <c r="Q20" s="32">
        <f t="shared" ref="Q20:Q29" si="3">R20+S20</f>
        <v>100</v>
      </c>
      <c r="R20" s="31">
        <f t="shared" ref="R20:R29" si="4">M20*100/G20</f>
        <v>100</v>
      </c>
      <c r="S20" s="31">
        <f t="shared" ref="S20:S29" si="5">N20*100/G20</f>
        <v>0</v>
      </c>
      <c r="T20" s="7"/>
      <c r="U20" s="7"/>
    </row>
    <row r="21" spans="1:21" ht="51" x14ac:dyDescent="0.25">
      <c r="A21" s="33" t="s">
        <v>22</v>
      </c>
      <c r="B21" s="23">
        <f t="shared" si="0"/>
        <v>350</v>
      </c>
      <c r="C21" s="7">
        <v>350</v>
      </c>
      <c r="D21" s="7"/>
      <c r="E21" s="7"/>
      <c r="F21" s="7"/>
      <c r="G21" s="6">
        <f t="shared" si="1"/>
        <v>350</v>
      </c>
      <c r="H21" s="7">
        <v>350</v>
      </c>
      <c r="I21" s="7"/>
      <c r="J21" s="7"/>
      <c r="K21" s="7"/>
      <c r="L21" s="29">
        <f t="shared" si="2"/>
        <v>350</v>
      </c>
      <c r="M21" s="7">
        <v>350</v>
      </c>
      <c r="N21" s="7"/>
      <c r="O21" s="7"/>
      <c r="P21" s="7"/>
      <c r="Q21" s="32">
        <f t="shared" si="3"/>
        <v>100</v>
      </c>
      <c r="R21" s="31">
        <f t="shared" si="4"/>
        <v>100</v>
      </c>
      <c r="S21" s="31">
        <f t="shared" si="5"/>
        <v>0</v>
      </c>
      <c r="T21" s="7"/>
      <c r="U21" s="7"/>
    </row>
    <row r="22" spans="1:21" ht="140.25" x14ac:dyDescent="0.25">
      <c r="A22" s="24" t="s">
        <v>23</v>
      </c>
      <c r="B22" s="30">
        <f t="shared" si="0"/>
        <v>340</v>
      </c>
      <c r="C22" s="7">
        <v>240</v>
      </c>
      <c r="D22" s="7">
        <v>100</v>
      </c>
      <c r="E22" s="7"/>
      <c r="F22" s="7"/>
      <c r="G22" s="6">
        <f t="shared" si="1"/>
        <v>340</v>
      </c>
      <c r="H22" s="7">
        <v>240</v>
      </c>
      <c r="I22" s="7">
        <v>100</v>
      </c>
      <c r="J22" s="7"/>
      <c r="K22" s="7"/>
      <c r="L22" s="29">
        <f t="shared" si="2"/>
        <v>340</v>
      </c>
      <c r="M22" s="7">
        <v>240</v>
      </c>
      <c r="N22" s="7">
        <v>100</v>
      </c>
      <c r="O22" s="7"/>
      <c r="P22" s="7"/>
      <c r="Q22" s="32">
        <f t="shared" si="3"/>
        <v>100</v>
      </c>
      <c r="R22" s="31">
        <f t="shared" si="4"/>
        <v>70.588235294117652</v>
      </c>
      <c r="S22" s="31">
        <f t="shared" si="5"/>
        <v>29.411764705882351</v>
      </c>
      <c r="T22" s="7"/>
      <c r="U22" s="7"/>
    </row>
    <row r="23" spans="1:21" ht="76.5" x14ac:dyDescent="0.25">
      <c r="A23" s="24" t="s">
        <v>24</v>
      </c>
      <c r="B23" s="28">
        <f t="shared" si="0"/>
        <v>295</v>
      </c>
      <c r="C23" s="7">
        <v>115</v>
      </c>
      <c r="D23" s="7">
        <v>180</v>
      </c>
      <c r="E23" s="7"/>
      <c r="F23" s="7"/>
      <c r="G23" s="28">
        <f t="shared" si="1"/>
        <v>295</v>
      </c>
      <c r="H23" s="7">
        <v>115</v>
      </c>
      <c r="I23" s="7">
        <v>180</v>
      </c>
      <c r="J23" s="7"/>
      <c r="K23" s="7"/>
      <c r="L23" s="29">
        <f t="shared" si="2"/>
        <v>279.8</v>
      </c>
      <c r="M23" s="7">
        <v>115</v>
      </c>
      <c r="N23" s="7">
        <v>164.8</v>
      </c>
      <c r="O23" s="7"/>
      <c r="P23" s="7"/>
      <c r="Q23" s="32">
        <f t="shared" si="3"/>
        <v>94.847457627118644</v>
      </c>
      <c r="R23" s="31">
        <f t="shared" si="4"/>
        <v>38.983050847457626</v>
      </c>
      <c r="S23" s="31">
        <f t="shared" si="5"/>
        <v>55.864406779661017</v>
      </c>
      <c r="T23" s="7"/>
      <c r="U23" s="7"/>
    </row>
    <row r="24" spans="1:21" ht="216.75" x14ac:dyDescent="0.25">
      <c r="A24" s="26" t="s">
        <v>25</v>
      </c>
      <c r="B24" s="30">
        <f t="shared" si="0"/>
        <v>535</v>
      </c>
      <c r="C24" s="7">
        <v>295</v>
      </c>
      <c r="D24" s="7">
        <v>240</v>
      </c>
      <c r="E24" s="7"/>
      <c r="F24" s="7"/>
      <c r="G24" s="28">
        <f t="shared" si="1"/>
        <v>535</v>
      </c>
      <c r="H24" s="7">
        <v>295</v>
      </c>
      <c r="I24" s="7">
        <v>240</v>
      </c>
      <c r="J24" s="7"/>
      <c r="K24" s="7"/>
      <c r="L24" s="29">
        <f t="shared" si="2"/>
        <v>467.81</v>
      </c>
      <c r="M24" s="7">
        <v>252</v>
      </c>
      <c r="N24" s="7">
        <v>215.81</v>
      </c>
      <c r="O24" s="7"/>
      <c r="P24" s="7"/>
      <c r="Q24" s="32">
        <f t="shared" si="3"/>
        <v>87.44112149532711</v>
      </c>
      <c r="R24" s="31">
        <f t="shared" si="4"/>
        <v>47.10280373831776</v>
      </c>
      <c r="S24" s="31">
        <f t="shared" si="5"/>
        <v>40.338317757009342</v>
      </c>
      <c r="T24" s="7"/>
      <c r="U24" s="7"/>
    </row>
    <row r="25" spans="1:21" ht="140.25" x14ac:dyDescent="0.25">
      <c r="A25" s="24" t="s">
        <v>26</v>
      </c>
      <c r="B25" s="23">
        <f t="shared" si="0"/>
        <v>250</v>
      </c>
      <c r="C25" s="7">
        <v>180</v>
      </c>
      <c r="D25" s="7">
        <v>70</v>
      </c>
      <c r="E25" s="7"/>
      <c r="F25" s="7"/>
      <c r="G25" s="28">
        <f t="shared" si="1"/>
        <v>250</v>
      </c>
      <c r="H25" s="7">
        <v>180</v>
      </c>
      <c r="I25" s="7">
        <v>70</v>
      </c>
      <c r="J25" s="7"/>
      <c r="K25" s="7"/>
      <c r="L25" s="29">
        <f t="shared" si="2"/>
        <v>250</v>
      </c>
      <c r="M25" s="7">
        <v>180</v>
      </c>
      <c r="N25" s="7">
        <v>70</v>
      </c>
      <c r="O25" s="7"/>
      <c r="P25" s="7"/>
      <c r="Q25" s="32">
        <f t="shared" si="3"/>
        <v>100</v>
      </c>
      <c r="R25" s="31">
        <f t="shared" si="4"/>
        <v>72</v>
      </c>
      <c r="S25" s="31">
        <f t="shared" si="5"/>
        <v>28</v>
      </c>
      <c r="T25" s="7"/>
      <c r="U25" s="7"/>
    </row>
    <row r="26" spans="1:21" ht="64.5" x14ac:dyDescent="0.25">
      <c r="A26" s="25" t="s">
        <v>27</v>
      </c>
      <c r="B26" s="23">
        <f t="shared" si="0"/>
        <v>300</v>
      </c>
      <c r="C26" s="7">
        <v>300</v>
      </c>
      <c r="D26" s="7"/>
      <c r="E26" s="7"/>
      <c r="F26" s="7"/>
      <c r="G26" s="28">
        <f t="shared" si="1"/>
        <v>300</v>
      </c>
      <c r="H26" s="7">
        <v>300</v>
      </c>
      <c r="I26" s="7"/>
      <c r="J26" s="7"/>
      <c r="K26" s="7"/>
      <c r="L26" s="29">
        <f t="shared" si="2"/>
        <v>300</v>
      </c>
      <c r="M26" s="7">
        <v>300</v>
      </c>
      <c r="N26" s="7"/>
      <c r="O26" s="7"/>
      <c r="P26" s="7"/>
      <c r="Q26" s="32">
        <f t="shared" si="3"/>
        <v>100</v>
      </c>
      <c r="R26" s="31">
        <f t="shared" si="4"/>
        <v>100</v>
      </c>
      <c r="S26" s="31">
        <f t="shared" si="5"/>
        <v>0</v>
      </c>
      <c r="T26" s="7"/>
      <c r="U26" s="7"/>
    </row>
    <row r="27" spans="1:21" ht="26.25" x14ac:dyDescent="0.25">
      <c r="A27" s="25" t="s">
        <v>28</v>
      </c>
      <c r="B27" s="23">
        <f t="shared" si="0"/>
        <v>1444</v>
      </c>
      <c r="C27" s="7">
        <v>1397</v>
      </c>
      <c r="D27" s="7">
        <v>47</v>
      </c>
      <c r="E27" s="7"/>
      <c r="F27" s="7"/>
      <c r="G27" s="28">
        <f t="shared" si="1"/>
        <v>1444</v>
      </c>
      <c r="H27" s="7">
        <v>1397</v>
      </c>
      <c r="I27" s="7">
        <v>47</v>
      </c>
      <c r="J27" s="7"/>
      <c r="K27" s="7"/>
      <c r="L27" s="29">
        <f t="shared" si="2"/>
        <v>1441.47</v>
      </c>
      <c r="M27" s="7">
        <v>1394.46</v>
      </c>
      <c r="N27" s="7">
        <v>47.01</v>
      </c>
      <c r="O27" s="7"/>
      <c r="P27" s="7"/>
      <c r="Q27" s="32">
        <f t="shared" si="3"/>
        <v>99.824792243767305</v>
      </c>
      <c r="R27" s="31">
        <f t="shared" si="4"/>
        <v>96.569252077562325</v>
      </c>
      <c r="S27" s="31">
        <f t="shared" si="5"/>
        <v>3.2555401662049861</v>
      </c>
      <c r="T27" s="7"/>
      <c r="U27" s="7"/>
    </row>
    <row r="28" spans="1:21" x14ac:dyDescent="0.25">
      <c r="A28" s="26" t="s">
        <v>29</v>
      </c>
      <c r="B28" s="23">
        <f t="shared" si="0"/>
        <v>400</v>
      </c>
      <c r="C28" s="7"/>
      <c r="D28" s="7">
        <v>400</v>
      </c>
      <c r="E28" s="7"/>
      <c r="F28" s="7"/>
      <c r="G28" s="28">
        <f t="shared" si="1"/>
        <v>400</v>
      </c>
      <c r="H28" s="7"/>
      <c r="I28" s="7">
        <v>400</v>
      </c>
      <c r="J28" s="7"/>
      <c r="K28" s="7"/>
      <c r="L28" s="29">
        <f t="shared" si="2"/>
        <v>400</v>
      </c>
      <c r="M28" s="7"/>
      <c r="N28" s="7">
        <v>400</v>
      </c>
      <c r="O28" s="7"/>
      <c r="P28" s="7"/>
      <c r="Q28" s="32">
        <f t="shared" si="3"/>
        <v>100</v>
      </c>
      <c r="R28" s="31">
        <f t="shared" si="4"/>
        <v>0</v>
      </c>
      <c r="S28" s="31">
        <f t="shared" si="5"/>
        <v>100</v>
      </c>
      <c r="T28" s="7"/>
      <c r="U28" s="7"/>
    </row>
    <row r="29" spans="1:21" ht="38.25" x14ac:dyDescent="0.25">
      <c r="A29" s="26" t="s">
        <v>30</v>
      </c>
      <c r="B29" s="23">
        <f t="shared" si="0"/>
        <v>436</v>
      </c>
      <c r="C29" s="7">
        <v>330</v>
      </c>
      <c r="D29" s="7">
        <v>106</v>
      </c>
      <c r="E29" s="7"/>
      <c r="F29" s="7"/>
      <c r="G29" s="6">
        <f t="shared" si="1"/>
        <v>436</v>
      </c>
      <c r="H29" s="7">
        <v>330</v>
      </c>
      <c r="I29" s="7">
        <v>106</v>
      </c>
      <c r="J29" s="7"/>
      <c r="K29" s="7"/>
      <c r="L29" s="29">
        <f t="shared" si="2"/>
        <v>437.55</v>
      </c>
      <c r="M29" s="7">
        <v>329.56</v>
      </c>
      <c r="N29" s="7">
        <v>107.99</v>
      </c>
      <c r="O29" s="7"/>
      <c r="P29" s="7"/>
      <c r="Q29" s="32">
        <f t="shared" si="3"/>
        <v>100.35550458715596</v>
      </c>
      <c r="R29" s="31">
        <f t="shared" si="4"/>
        <v>75.587155963302749</v>
      </c>
      <c r="S29" s="31">
        <f t="shared" si="5"/>
        <v>24.76834862385321</v>
      </c>
      <c r="T29" s="7"/>
      <c r="U29" s="7"/>
    </row>
    <row r="30" spans="1:21" x14ac:dyDescent="0.25">
      <c r="A30" s="8" t="s">
        <v>4</v>
      </c>
      <c r="B30" s="6">
        <f>SUM(B19:B29)</f>
        <v>4800</v>
      </c>
      <c r="C30" s="6">
        <f t="shared" ref="C30:F30" si="6">SUM(C19:C29)</f>
        <v>3600</v>
      </c>
      <c r="D30" s="6">
        <f t="shared" si="6"/>
        <v>1200</v>
      </c>
      <c r="E30" s="6">
        <f t="shared" si="6"/>
        <v>0</v>
      </c>
      <c r="F30" s="6">
        <f t="shared" si="6"/>
        <v>0</v>
      </c>
      <c r="G30" s="6">
        <f>SUM(G19:G29)</f>
        <v>4800</v>
      </c>
      <c r="H30" s="6">
        <f t="shared" ref="H30" si="7">SUM(H19:H29)</f>
        <v>3600</v>
      </c>
      <c r="I30" s="6">
        <f t="shared" ref="I30" si="8">SUM(I19:I29)</f>
        <v>1200</v>
      </c>
      <c r="J30" s="6">
        <f t="shared" ref="J30" si="9">SUM(J19:J29)</f>
        <v>0</v>
      </c>
      <c r="K30" s="6">
        <f t="shared" ref="K30" si="10">SUM(K19:K29)</f>
        <v>0</v>
      </c>
      <c r="L30" s="29">
        <f t="shared" si="2"/>
        <v>4716.62</v>
      </c>
      <c r="M30" s="6">
        <f t="shared" ref="M30" si="11">SUM(M19:M29)</f>
        <v>3554.0099999999998</v>
      </c>
      <c r="N30" s="6">
        <f t="shared" ref="N30" si="12">SUM(N19:N29)</f>
        <v>1162.6099999999999</v>
      </c>
      <c r="O30" s="6">
        <f t="shared" ref="O30" si="13">SUM(O19:O29)</f>
        <v>0</v>
      </c>
      <c r="P30" s="6">
        <f>SUM(P19:P29)</f>
        <v>0</v>
      </c>
      <c r="Q30" s="6">
        <v>98</v>
      </c>
      <c r="R30" s="6">
        <v>99</v>
      </c>
      <c r="S30" s="6">
        <v>97</v>
      </c>
      <c r="T30" s="6"/>
      <c r="U30" s="6"/>
    </row>
    <row r="31" spans="1:21" x14ac:dyDescent="0.25">
      <c r="A31" s="18" t="s">
        <v>12</v>
      </c>
      <c r="B31" s="21">
        <f>SUM(C31:F31)</f>
        <v>1</v>
      </c>
      <c r="C31" s="22">
        <f>C30/B30</f>
        <v>0.75</v>
      </c>
      <c r="D31" s="22">
        <f>D30/B30</f>
        <v>0.25</v>
      </c>
      <c r="E31" s="22">
        <f>E30/B30</f>
        <v>0</v>
      </c>
      <c r="F31" s="22">
        <f>F30/B30</f>
        <v>0</v>
      </c>
      <c r="G31" s="21">
        <f>SUM(H31:K31)</f>
        <v>1</v>
      </c>
      <c r="H31" s="22">
        <f>H30/G30</f>
        <v>0.75</v>
      </c>
      <c r="I31" s="22">
        <f>I30/G30</f>
        <v>0.25</v>
      </c>
      <c r="J31" s="22">
        <f>J30/G30</f>
        <v>0</v>
      </c>
      <c r="K31" s="22">
        <f>K30/G30</f>
        <v>0</v>
      </c>
      <c r="L31" s="21">
        <f>SUM(M31:P31)</f>
        <v>1</v>
      </c>
      <c r="M31" s="22">
        <f>M30/L30</f>
        <v>0.75350780855782318</v>
      </c>
      <c r="N31" s="22">
        <f>N30/L30</f>
        <v>0.24649219144217679</v>
      </c>
      <c r="O31" s="22">
        <f>O30/L30</f>
        <v>0</v>
      </c>
      <c r="P31" s="22">
        <f>P30/L30</f>
        <v>0</v>
      </c>
    </row>
    <row r="32" spans="1:21" x14ac:dyDescent="0.25">
      <c r="A32" s="15" t="s">
        <v>11</v>
      </c>
      <c r="B32" s="20">
        <f>B13-B30</f>
        <v>0</v>
      </c>
      <c r="G32" s="20">
        <f>G13-G30</f>
        <v>0</v>
      </c>
      <c r="L32" s="20">
        <f>L13-L30</f>
        <v>0</v>
      </c>
    </row>
    <row r="35" spans="1:1" ht="15.75" x14ac:dyDescent="0.25">
      <c r="A35" s="14" t="s">
        <v>5</v>
      </c>
    </row>
  </sheetData>
  <mergeCells count="29">
    <mergeCell ref="H5:K5"/>
    <mergeCell ref="H6:K6"/>
    <mergeCell ref="M11:O11"/>
    <mergeCell ref="B16:F16"/>
    <mergeCell ref="A10:A12"/>
    <mergeCell ref="G11:G12"/>
    <mergeCell ref="H11:J11"/>
    <mergeCell ref="L11:L12"/>
    <mergeCell ref="L16:P16"/>
    <mergeCell ref="A7:U7"/>
    <mergeCell ref="C11:E11"/>
    <mergeCell ref="Q11:Q12"/>
    <mergeCell ref="R11:T11"/>
    <mergeCell ref="A16:A18"/>
    <mergeCell ref="B10:F10"/>
    <mergeCell ref="G10:K10"/>
    <mergeCell ref="L10:P10"/>
    <mergeCell ref="Q10:U10"/>
    <mergeCell ref="B11:B12"/>
    <mergeCell ref="C17:E17"/>
    <mergeCell ref="B17:B18"/>
    <mergeCell ref="G16:K16"/>
    <mergeCell ref="G17:G18"/>
    <mergeCell ref="H17:J17"/>
    <mergeCell ref="L17:L18"/>
    <mergeCell ref="M17:O17"/>
    <mergeCell ref="Q16:U16"/>
    <mergeCell ref="Q17:Q18"/>
    <mergeCell ref="R17:T17"/>
  </mergeCells>
  <pageMargins left="0.31496062992125984" right="0.31496062992125984" top="0.74803149606299213" bottom="0.74803149606299213" header="0.31496062992125984" footer="0.31496062992125984"/>
  <pageSetup paperSize="9" scale="55" fitToHeight="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Tisko</dc:creator>
  <cp:lastModifiedBy>Liene Zalkovska</cp:lastModifiedBy>
  <cp:lastPrinted>2015-01-23T09:19:46Z</cp:lastPrinted>
  <dcterms:created xsi:type="dcterms:W3CDTF">2014-01-23T10:43:45Z</dcterms:created>
  <dcterms:modified xsi:type="dcterms:W3CDTF">2015-01-23T09:20:26Z</dcterms:modified>
</cp:coreProperties>
</file>