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<sst xmlns="http://schemas.openxmlformats.org/spreadsheetml/2006/main" count="95" uniqueCount="41">
  <si>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</si>
  <si>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</si>
  <si>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</si>
  <si>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</si>
  <si>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</si>
  <si>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</si>
  <si>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</si>
  <si>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</si>
  <si>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</si>
  <si>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</si>
  <si>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</si>
  <si>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</si>
  <si>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</si>
  <si>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</si>
  <si>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</si>
  <si>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</si>
  <si>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JPD līdzfinansējums</t>
  </si>
  <si>
    <t>JPD finansējums</t>
  </si>
  <si>
    <t>Dienas naudas</t>
  </si>
  <si>
    <t>Izdevumi par viesnīcu (naktsmītni)</t>
  </si>
  <si>
    <t xml:space="preserve">JPD līdzfinansējums </t>
  </si>
  <si>
    <t>Attiecināmo izmaksu īpatsvars (%):</t>
  </si>
  <si>
    <t>budžeta kopsavilkums (EUR)</t>
  </si>
  <si>
    <t>Ceļojuma apdrošināšanas izdevumi</t>
  </si>
  <si>
    <t>Degvielas iegādes izdevumi</t>
  </si>
  <si>
    <t>Programmas līdzfinansējums</t>
  </si>
  <si>
    <r>
      <rPr>
        <b/>
        <i/>
        <sz val="12"/>
        <color indexed="8"/>
        <rFont val="Times New Roman"/>
        <family val="1"/>
      </rPr>
      <t>"Pieredzes apmaiņa un labas prakses piemēri Baltijas un Ziemeļu valstu dabas centros"</t>
    </r>
    <r>
      <rPr>
        <sz val="11"/>
        <color theme="1"/>
        <rFont val="Times New Roman"/>
        <family val="2"/>
      </rPr>
      <t xml:space="preserve"> </t>
    </r>
  </si>
  <si>
    <t>(projekta līguma Nr.1.1-23/5707 un projekta Nr.PA-GRO-695)</t>
  </si>
  <si>
    <t>Partneru līdzfinansējums</t>
  </si>
  <si>
    <t>Izdevumi par automašīnas nomu</t>
  </si>
  <si>
    <t xml:space="preserve">Programmas līdzfinansējums </t>
  </si>
  <si>
    <t>DAP līdzfinansējums</t>
  </si>
  <si>
    <t>Saīsinājumi:</t>
  </si>
  <si>
    <t>DAP finansējums</t>
  </si>
  <si>
    <t xml:space="preserve">Aviobiļešu izdevumi </t>
  </si>
  <si>
    <t>Ieejas maksas izdevumi dabas centros / Avio pakalpojumu rezervēšanas maksa*</t>
  </si>
  <si>
    <t xml:space="preserve">DAP līdzfinansējums </t>
  </si>
  <si>
    <t>*Projekta aktivitāšu īstenošanas laikā, atbilstoši JPD noslēgtajam pakalpojumu līgumam ar tūrisma operatoru SIA "Averoja", papildus tika ieturēta maksa par avio pakalojumu rezervēšanu, projekta neattiecināmās izmaksas.</t>
  </si>
  <si>
    <t>JPD - Jūrmalas pilsētas dome</t>
  </si>
  <si>
    <t>2015.gada 15.oktobra lēmumam Nr.405</t>
  </si>
  <si>
    <t>(Protokols Nr.19, 11.punkts)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</si>
</sst>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 tint="0.04998999834060669"/>
      <name val="Times New Roman"/>
      <family val="1"/>
    </font>
    <font>
      <b/>
      <i/>
      <sz val="11"/>
      <color theme="1" tint="0.04998999834060669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 horizontal="right"/>
    </xf>
    <xf numFmtId="0" fontId="49" fillId="0" borderId="11" xfId="0" applyFont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0" fontId="50" fillId="0" borderId="12" xfId="0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9" fontId="57" fillId="0" borderId="0" xfId="0" applyNumberFormat="1" applyFont="1" applyFill="1" applyAlignment="1">
      <alignment horizontal="left"/>
    </xf>
    <xf numFmtId="0" fontId="49" fillId="0" borderId="0" xfId="0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50" fillId="0" borderId="13" xfId="0" applyNumberFormat="1" applyFont="1" applyFill="1" applyBorder="1" applyAlignment="1">
      <alignment horizontal="center" vertical="center" wrapText="1"/>
    </xf>
    <xf numFmtId="4" fontId="50" fillId="0" borderId="16" xfId="0" applyNumberFormat="1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4" fontId="50" fillId="0" borderId="17" xfId="0" applyNumberFormat="1" applyFont="1" applyFill="1" applyBorder="1" applyAlignment="1">
      <alignment horizontal="center" vertical="center" wrapText="1"/>
    </xf>
    <xf numFmtId="9" fontId="52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/>
    </xf>
    <xf numFmtId="4" fontId="58" fillId="0" borderId="17" xfId="0" applyNumberFormat="1" applyFont="1" applyFill="1" applyBorder="1" applyAlignment="1">
      <alignment horizontal="center"/>
    </xf>
    <xf numFmtId="4" fontId="58" fillId="0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90" zoomScaleNormal="90" zoomScalePageLayoutView="0" workbookViewId="0" topLeftCell="A1">
      <pane xSplit="1" topLeftCell="H1" activePane="topRight" state="frozen"/>
      <selection pane="topLeft" activeCell="A13" sqref="A13"/>
      <selection pane="topRight" activeCell="X7" sqref="X7"/>
    </sheetView>
  </sheetViews>
  <sheetFormatPr defaultColWidth="9.140625" defaultRowHeight="15"/>
  <cols>
    <col min="1" max="1" width="34.28125" style="0" customWidth="1"/>
    <col min="2" max="2" width="10.140625" style="0" customWidth="1"/>
    <col min="3" max="3" width="13.421875" style="0" customWidth="1"/>
    <col min="4" max="4" width="13.140625" style="0" hidden="1" customWidth="1"/>
    <col min="5" max="5" width="13.421875" style="0" customWidth="1"/>
    <col min="6" max="6" width="13.140625" style="0" customWidth="1"/>
    <col min="7" max="7" width="12.7109375" style="29" hidden="1" customWidth="1"/>
    <col min="8" max="8" width="9.140625" style="0" customWidth="1"/>
    <col min="9" max="9" width="15.57421875" style="0" customWidth="1"/>
    <col min="10" max="10" width="13.421875" style="0" hidden="1" customWidth="1"/>
    <col min="11" max="11" width="15.57421875" style="0" customWidth="1"/>
    <col min="12" max="12" width="13.28125" style="0" customWidth="1"/>
    <col min="13" max="13" width="13.7109375" style="0" hidden="1" customWidth="1"/>
    <col min="14" max="14" width="12.140625" style="0" customWidth="1"/>
    <col min="15" max="15" width="14.28125" style="29" customWidth="1"/>
    <col min="16" max="16" width="13.140625" style="29" hidden="1" customWidth="1"/>
    <col min="17" max="17" width="16.28125" style="29" customWidth="1"/>
    <col min="18" max="18" width="13.00390625" style="29" customWidth="1"/>
    <col min="19" max="19" width="13.7109375" style="29" hidden="1" customWidth="1"/>
    <col min="20" max="20" width="11.421875" style="29" customWidth="1"/>
    <col min="21" max="21" width="14.140625" style="0" customWidth="1"/>
    <col min="22" max="22" width="14.57421875" style="0" customWidth="1"/>
    <col min="23" max="25" width="16.140625" style="0" customWidth="1"/>
  </cols>
  <sheetData>
    <row r="1" spans="1:23" ht="15">
      <c r="A1" s="1"/>
      <c r="N1" s="1"/>
      <c r="W1" s="1" t="s">
        <v>0</v>
      </c>
    </row>
    <row r="2" spans="1:23" ht="15">
      <c r="A2" s="1"/>
      <c r="N2" s="1"/>
      <c r="W2" s="1" t="s">
        <v>39</v>
      </c>
    </row>
    <row r="3" spans="1:23" ht="15">
      <c r="A3" s="1"/>
      <c r="N3" s="1"/>
      <c r="W3" s="1" t="s">
        <v>40</v>
      </c>
    </row>
    <row r="4" ht="15.75">
      <c r="A4" s="2"/>
    </row>
    <row r="5" spans="1:23" ht="15.75" customHeight="1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5.75" customHeight="1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ht="15.75" customHeight="1">
      <c r="A7" s="77" t="s">
        <v>27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5.75">
      <c r="A8" s="66" t="s">
        <v>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ht="15.75">
      <c r="A9" s="8"/>
    </row>
    <row r="10" spans="1:10" ht="15">
      <c r="A10" s="3"/>
      <c r="B10" s="3"/>
      <c r="C10" s="3"/>
      <c r="D10" s="3"/>
      <c r="E10" s="3"/>
      <c r="F10" s="3"/>
      <c r="G10" s="39"/>
      <c r="H10" s="3"/>
      <c r="I10" s="3"/>
      <c r="J10" s="3"/>
    </row>
    <row r="11" spans="1:23" ht="15">
      <c r="A11" s="67" t="s">
        <v>8</v>
      </c>
      <c r="B11" s="63" t="s">
        <v>5</v>
      </c>
      <c r="C11" s="64"/>
      <c r="D11" s="64"/>
      <c r="E11" s="64"/>
      <c r="F11" s="64"/>
      <c r="G11" s="65"/>
      <c r="H11" s="60" t="s">
        <v>6</v>
      </c>
      <c r="I11" s="61"/>
      <c r="J11" s="61"/>
      <c r="K11" s="61"/>
      <c r="L11" s="61"/>
      <c r="M11" s="62"/>
      <c r="N11" s="60" t="s">
        <v>11</v>
      </c>
      <c r="O11" s="61"/>
      <c r="P11" s="61"/>
      <c r="Q11" s="61"/>
      <c r="R11" s="61"/>
      <c r="S11" s="62"/>
      <c r="T11" s="63" t="s">
        <v>12</v>
      </c>
      <c r="U11" s="64"/>
      <c r="V11" s="64"/>
      <c r="W11" s="65"/>
    </row>
    <row r="12" spans="1:23" ht="39" customHeight="1">
      <c r="A12" s="68"/>
      <c r="B12" s="70" t="s">
        <v>1</v>
      </c>
      <c r="C12" s="71" t="s">
        <v>13</v>
      </c>
      <c r="D12" s="71"/>
      <c r="E12" s="71"/>
      <c r="F12" s="74" t="s">
        <v>14</v>
      </c>
      <c r="G12" s="75"/>
      <c r="H12" s="70" t="s">
        <v>1</v>
      </c>
      <c r="I12" s="71" t="s">
        <v>13</v>
      </c>
      <c r="J12" s="71"/>
      <c r="K12" s="71"/>
      <c r="L12" s="74" t="s">
        <v>14</v>
      </c>
      <c r="M12" s="75"/>
      <c r="N12" s="70" t="s">
        <v>1</v>
      </c>
      <c r="O12" s="73" t="s">
        <v>13</v>
      </c>
      <c r="P12" s="73"/>
      <c r="Q12" s="73"/>
      <c r="R12" s="78" t="s">
        <v>14</v>
      </c>
      <c r="S12" s="79"/>
      <c r="T12" s="72" t="s">
        <v>1</v>
      </c>
      <c r="U12" s="71" t="s">
        <v>13</v>
      </c>
      <c r="V12" s="71"/>
      <c r="W12" s="47" t="s">
        <v>14</v>
      </c>
    </row>
    <row r="13" spans="1:23" ht="38.25">
      <c r="A13" s="69"/>
      <c r="B13" s="70"/>
      <c r="C13" s="5" t="s">
        <v>16</v>
      </c>
      <c r="D13" s="49" t="s">
        <v>31</v>
      </c>
      <c r="E13" s="5" t="s">
        <v>25</v>
      </c>
      <c r="F13" s="56" t="s">
        <v>17</v>
      </c>
      <c r="G13" s="27" t="s">
        <v>33</v>
      </c>
      <c r="H13" s="70"/>
      <c r="I13" s="55" t="s">
        <v>16</v>
      </c>
      <c r="J13" s="56" t="s">
        <v>31</v>
      </c>
      <c r="K13" s="55" t="s">
        <v>25</v>
      </c>
      <c r="L13" s="56" t="s">
        <v>17</v>
      </c>
      <c r="M13" s="56" t="s">
        <v>33</v>
      </c>
      <c r="N13" s="60"/>
      <c r="O13" s="30" t="s">
        <v>16</v>
      </c>
      <c r="P13" s="49" t="s">
        <v>28</v>
      </c>
      <c r="Q13" s="42" t="s">
        <v>25</v>
      </c>
      <c r="R13" s="56" t="s">
        <v>17</v>
      </c>
      <c r="S13" s="56" t="s">
        <v>33</v>
      </c>
      <c r="T13" s="72"/>
      <c r="U13" s="21" t="s">
        <v>16</v>
      </c>
      <c r="V13" s="21" t="s">
        <v>25</v>
      </c>
      <c r="W13" s="21" t="s">
        <v>17</v>
      </c>
    </row>
    <row r="14" spans="1:24" ht="15">
      <c r="A14" s="14" t="s">
        <v>1</v>
      </c>
      <c r="B14" s="41">
        <f>SUM(C14:G14)</f>
        <v>12700</v>
      </c>
      <c r="C14" s="20">
        <f>C27</f>
        <v>5000</v>
      </c>
      <c r="D14" s="20">
        <f>D27</f>
        <v>0</v>
      </c>
      <c r="E14" s="20">
        <f>E27</f>
        <v>7500</v>
      </c>
      <c r="F14" s="20">
        <f>F27</f>
        <v>200</v>
      </c>
      <c r="G14" s="36">
        <f>G27</f>
        <v>0</v>
      </c>
      <c r="H14" s="41">
        <f>SUM(I14:M14)</f>
        <v>9514.9</v>
      </c>
      <c r="I14" s="20">
        <f>I27</f>
        <v>3759.79</v>
      </c>
      <c r="J14" s="20">
        <f>J27</f>
        <v>0</v>
      </c>
      <c r="K14" s="20">
        <f>K27</f>
        <v>5639.6900000000005</v>
      </c>
      <c r="L14" s="20">
        <f>L27</f>
        <v>115.42</v>
      </c>
      <c r="M14" s="20">
        <f>M27</f>
        <v>0</v>
      </c>
      <c r="N14" s="41">
        <f>SUM(O14:S14)</f>
        <v>9514.9</v>
      </c>
      <c r="O14" s="44">
        <f>O27</f>
        <v>3759.79</v>
      </c>
      <c r="P14" s="50">
        <v>0</v>
      </c>
      <c r="Q14" s="45">
        <f>Q27</f>
        <v>5639.6900000000005</v>
      </c>
      <c r="R14" s="45">
        <f>R27</f>
        <v>115.42</v>
      </c>
      <c r="S14" s="36">
        <f>S27</f>
        <v>0</v>
      </c>
      <c r="T14" s="46">
        <f>N14*100/H14</f>
        <v>100</v>
      </c>
      <c r="U14" s="23">
        <f>O14*100/I14</f>
        <v>100</v>
      </c>
      <c r="V14" s="23">
        <f>Q14*100/K14</f>
        <v>99.99999999999999</v>
      </c>
      <c r="W14" s="23">
        <f>R14*100/L14</f>
        <v>100</v>
      </c>
      <c r="X14" s="43"/>
    </row>
    <row r="15" spans="1:23" ht="15">
      <c r="A15" s="9"/>
      <c r="B15" s="10"/>
      <c r="C15" s="11"/>
      <c r="D15" s="11"/>
      <c r="E15" s="11"/>
      <c r="F15" s="11"/>
      <c r="G15" s="31"/>
      <c r="H15" s="10"/>
      <c r="I15" s="11"/>
      <c r="J15" s="11"/>
      <c r="K15" s="11"/>
      <c r="L15" s="11"/>
      <c r="M15" s="11"/>
      <c r="N15" s="10"/>
      <c r="O15" s="31"/>
      <c r="P15" s="31"/>
      <c r="Q15" s="31"/>
      <c r="R15" s="31"/>
      <c r="S15" s="31"/>
      <c r="T15" s="32"/>
      <c r="U15" s="4"/>
      <c r="V15" s="4"/>
      <c r="W15" s="4"/>
    </row>
    <row r="16" spans="1:16" ht="15">
      <c r="A16" s="13"/>
      <c r="B16" s="3"/>
      <c r="C16" s="3"/>
      <c r="D16" s="3"/>
      <c r="E16" s="3"/>
      <c r="F16" s="3"/>
      <c r="G16" s="39"/>
      <c r="H16" s="3"/>
      <c r="I16" s="3"/>
      <c r="J16" s="3"/>
      <c r="O16" s="33"/>
      <c r="P16" s="33"/>
    </row>
    <row r="17" spans="1:23" ht="22.5" customHeight="1">
      <c r="A17" s="70" t="s">
        <v>7</v>
      </c>
      <c r="B17" s="70" t="s">
        <v>5</v>
      </c>
      <c r="C17" s="70"/>
      <c r="D17" s="70"/>
      <c r="E17" s="70"/>
      <c r="F17" s="70"/>
      <c r="G17" s="70"/>
      <c r="H17" s="70" t="s">
        <v>6</v>
      </c>
      <c r="I17" s="70"/>
      <c r="J17" s="70"/>
      <c r="K17" s="70"/>
      <c r="L17" s="70"/>
      <c r="M17" s="70"/>
      <c r="N17" s="60" t="s">
        <v>11</v>
      </c>
      <c r="O17" s="61"/>
      <c r="P17" s="61"/>
      <c r="Q17" s="61"/>
      <c r="R17" s="61"/>
      <c r="S17" s="61"/>
      <c r="T17" s="70" t="s">
        <v>12</v>
      </c>
      <c r="U17" s="70"/>
      <c r="V17" s="70"/>
      <c r="W17" s="70"/>
    </row>
    <row r="18" spans="1:23" ht="36.75" customHeight="1">
      <c r="A18" s="70"/>
      <c r="B18" s="70" t="s">
        <v>1</v>
      </c>
      <c r="C18" s="71" t="s">
        <v>2</v>
      </c>
      <c r="D18" s="71"/>
      <c r="E18" s="71"/>
      <c r="F18" s="74" t="s">
        <v>3</v>
      </c>
      <c r="G18" s="75"/>
      <c r="H18" s="70" t="s">
        <v>1</v>
      </c>
      <c r="I18" s="73" t="s">
        <v>2</v>
      </c>
      <c r="J18" s="73"/>
      <c r="K18" s="73"/>
      <c r="L18" s="78" t="s">
        <v>3</v>
      </c>
      <c r="M18" s="79"/>
      <c r="N18" s="70" t="s">
        <v>1</v>
      </c>
      <c r="O18" s="73" t="s">
        <v>2</v>
      </c>
      <c r="P18" s="73"/>
      <c r="Q18" s="73"/>
      <c r="R18" s="78" t="s">
        <v>3</v>
      </c>
      <c r="S18" s="79"/>
      <c r="T18" s="72" t="s">
        <v>1</v>
      </c>
      <c r="U18" s="71" t="s">
        <v>2</v>
      </c>
      <c r="V18" s="71"/>
      <c r="W18" s="47" t="s">
        <v>3</v>
      </c>
    </row>
    <row r="19" spans="1:23" ht="38.25">
      <c r="A19" s="70"/>
      <c r="B19" s="70"/>
      <c r="C19" s="19" t="s">
        <v>16</v>
      </c>
      <c r="D19" s="49" t="s">
        <v>31</v>
      </c>
      <c r="E19" s="19" t="s">
        <v>25</v>
      </c>
      <c r="F19" s="56" t="s">
        <v>17</v>
      </c>
      <c r="G19" s="27" t="s">
        <v>33</v>
      </c>
      <c r="H19" s="70"/>
      <c r="I19" s="55" t="s">
        <v>16</v>
      </c>
      <c r="J19" s="56" t="s">
        <v>31</v>
      </c>
      <c r="K19" s="55" t="s">
        <v>25</v>
      </c>
      <c r="L19" s="56" t="s">
        <v>17</v>
      </c>
      <c r="M19" s="56" t="s">
        <v>33</v>
      </c>
      <c r="N19" s="70"/>
      <c r="O19" s="27" t="s">
        <v>16</v>
      </c>
      <c r="P19" s="49" t="s">
        <v>28</v>
      </c>
      <c r="Q19" s="27" t="s">
        <v>25</v>
      </c>
      <c r="R19" s="56" t="s">
        <v>17</v>
      </c>
      <c r="S19" s="56" t="s">
        <v>33</v>
      </c>
      <c r="T19" s="72"/>
      <c r="U19" s="19" t="s">
        <v>16</v>
      </c>
      <c r="V19" s="19" t="s">
        <v>25</v>
      </c>
      <c r="W19" s="19" t="s">
        <v>17</v>
      </c>
    </row>
    <row r="20" spans="1:23" ht="24.75" customHeight="1">
      <c r="A20" s="6" t="s">
        <v>18</v>
      </c>
      <c r="B20" s="20">
        <f aca="true" t="shared" si="0" ref="B20:B26">SUM(C20:G20)</f>
        <v>1720</v>
      </c>
      <c r="C20" s="40">
        <v>688</v>
      </c>
      <c r="D20" s="40">
        <v>0</v>
      </c>
      <c r="E20" s="40">
        <v>1032</v>
      </c>
      <c r="F20" s="40">
        <v>0</v>
      </c>
      <c r="G20" s="34">
        <v>0</v>
      </c>
      <c r="H20" s="36">
        <f aca="true" t="shared" si="1" ref="H20:H26">SUM(I20:M20)</f>
        <v>1720</v>
      </c>
      <c r="I20" s="34">
        <v>688</v>
      </c>
      <c r="J20" s="34">
        <v>0</v>
      </c>
      <c r="K20" s="34">
        <v>1032</v>
      </c>
      <c r="L20" s="34">
        <v>0</v>
      </c>
      <c r="M20" s="34">
        <v>0</v>
      </c>
      <c r="N20" s="20">
        <f aca="true" t="shared" si="2" ref="N20:N25">SUM(O20:S20)</f>
        <v>1720</v>
      </c>
      <c r="O20" s="34">
        <v>688</v>
      </c>
      <c r="P20" s="34">
        <v>0</v>
      </c>
      <c r="Q20" s="34">
        <v>1032</v>
      </c>
      <c r="R20" s="34">
        <v>0</v>
      </c>
      <c r="S20" s="34">
        <v>0</v>
      </c>
      <c r="T20" s="36">
        <f aca="true" t="shared" si="3" ref="T20:U25">N20*100/H20</f>
        <v>100</v>
      </c>
      <c r="U20" s="24">
        <f t="shared" si="3"/>
        <v>100</v>
      </c>
      <c r="V20" s="24">
        <f>Q20*100/K20</f>
        <v>100</v>
      </c>
      <c r="W20" s="24">
        <v>0</v>
      </c>
    </row>
    <row r="21" spans="1:23" ht="24.75" customHeight="1">
      <c r="A21" s="6" t="s">
        <v>19</v>
      </c>
      <c r="B21" s="20">
        <f t="shared" si="0"/>
        <v>6400</v>
      </c>
      <c r="C21" s="40">
        <v>2560</v>
      </c>
      <c r="D21" s="40">
        <v>0</v>
      </c>
      <c r="E21" s="40">
        <v>3840</v>
      </c>
      <c r="F21" s="40">
        <v>0</v>
      </c>
      <c r="G21" s="34">
        <v>0</v>
      </c>
      <c r="H21" s="36">
        <f t="shared" si="1"/>
        <v>4280</v>
      </c>
      <c r="I21" s="40">
        <v>1712</v>
      </c>
      <c r="J21" s="40">
        <v>0</v>
      </c>
      <c r="K21" s="40">
        <v>2568</v>
      </c>
      <c r="L21" s="40">
        <v>0</v>
      </c>
      <c r="M21" s="34">
        <v>0</v>
      </c>
      <c r="N21" s="20">
        <f t="shared" si="2"/>
        <v>4280</v>
      </c>
      <c r="O21" s="34">
        <v>1712</v>
      </c>
      <c r="P21" s="34">
        <v>0</v>
      </c>
      <c r="Q21" s="34">
        <v>2568</v>
      </c>
      <c r="R21" s="34">
        <v>0</v>
      </c>
      <c r="S21" s="34">
        <v>0</v>
      </c>
      <c r="T21" s="36">
        <f t="shared" si="3"/>
        <v>100</v>
      </c>
      <c r="U21" s="24">
        <f t="shared" si="3"/>
        <v>100</v>
      </c>
      <c r="V21" s="24">
        <f>Q21*100/K21</f>
        <v>100</v>
      </c>
      <c r="W21" s="24">
        <v>0</v>
      </c>
    </row>
    <row r="22" spans="1:23" ht="24.75" customHeight="1">
      <c r="A22" s="6" t="s">
        <v>34</v>
      </c>
      <c r="B22" s="20">
        <f t="shared" si="0"/>
        <v>3293</v>
      </c>
      <c r="C22" s="40">
        <v>1317.2</v>
      </c>
      <c r="D22" s="40">
        <v>0</v>
      </c>
      <c r="E22" s="40">
        <v>1975.8</v>
      </c>
      <c r="F22" s="40">
        <v>0</v>
      </c>
      <c r="G22" s="34">
        <v>0</v>
      </c>
      <c r="H22" s="36">
        <f t="shared" si="1"/>
        <v>2442.32</v>
      </c>
      <c r="I22" s="40">
        <v>976.93</v>
      </c>
      <c r="J22" s="40">
        <v>0</v>
      </c>
      <c r="K22" s="40">
        <v>1465.39</v>
      </c>
      <c r="L22" s="40">
        <v>0</v>
      </c>
      <c r="M22" s="34">
        <v>0</v>
      </c>
      <c r="N22" s="20">
        <f t="shared" si="2"/>
        <v>2442.32</v>
      </c>
      <c r="O22" s="34">
        <v>976.93</v>
      </c>
      <c r="P22" s="34">
        <v>0</v>
      </c>
      <c r="Q22" s="34">
        <v>1465.39</v>
      </c>
      <c r="R22" s="34">
        <v>0</v>
      </c>
      <c r="S22" s="34">
        <v>0</v>
      </c>
      <c r="T22" s="36">
        <f t="shared" si="3"/>
        <v>100</v>
      </c>
      <c r="U22" s="24">
        <f t="shared" si="3"/>
        <v>100</v>
      </c>
      <c r="V22" s="24">
        <f>Q22*100/K22</f>
        <v>100</v>
      </c>
      <c r="W22" s="24">
        <v>0</v>
      </c>
    </row>
    <row r="23" spans="1:23" ht="24.75" customHeight="1">
      <c r="A23" s="6" t="s">
        <v>29</v>
      </c>
      <c r="B23" s="20">
        <f t="shared" si="0"/>
        <v>503</v>
      </c>
      <c r="C23" s="40">
        <v>201.2</v>
      </c>
      <c r="D23" s="40">
        <v>0</v>
      </c>
      <c r="E23" s="40">
        <v>301.8</v>
      </c>
      <c r="F23" s="40">
        <v>0</v>
      </c>
      <c r="G23" s="34">
        <v>0</v>
      </c>
      <c r="H23" s="54">
        <f t="shared" si="1"/>
        <v>710.25</v>
      </c>
      <c r="I23" s="34">
        <v>284.1</v>
      </c>
      <c r="J23" s="34">
        <v>0</v>
      </c>
      <c r="K23" s="34">
        <v>426.15</v>
      </c>
      <c r="L23" s="34">
        <v>0</v>
      </c>
      <c r="M23" s="34">
        <v>0</v>
      </c>
      <c r="N23" s="20">
        <f t="shared" si="2"/>
        <v>710.25</v>
      </c>
      <c r="O23" s="34">
        <v>284.1</v>
      </c>
      <c r="P23" s="34">
        <v>0</v>
      </c>
      <c r="Q23" s="34">
        <v>426.15</v>
      </c>
      <c r="R23" s="34">
        <v>0</v>
      </c>
      <c r="S23" s="34">
        <v>0</v>
      </c>
      <c r="T23" s="36">
        <f t="shared" si="3"/>
        <v>100</v>
      </c>
      <c r="U23" s="24">
        <f t="shared" si="3"/>
        <v>100</v>
      </c>
      <c r="V23" s="24">
        <f>Q23*100/K23</f>
        <v>100</v>
      </c>
      <c r="W23" s="24">
        <v>0</v>
      </c>
    </row>
    <row r="24" spans="1:23" ht="24.75" customHeight="1">
      <c r="A24" s="6" t="s">
        <v>23</v>
      </c>
      <c r="B24" s="20">
        <f t="shared" si="0"/>
        <v>80</v>
      </c>
      <c r="C24" s="40">
        <v>32</v>
      </c>
      <c r="D24" s="40">
        <v>0</v>
      </c>
      <c r="E24" s="40">
        <v>48</v>
      </c>
      <c r="F24" s="40">
        <v>0</v>
      </c>
      <c r="G24" s="34">
        <v>0</v>
      </c>
      <c r="H24" s="36">
        <f t="shared" si="1"/>
        <v>51.68000000000001</v>
      </c>
      <c r="I24" s="34">
        <v>20.67</v>
      </c>
      <c r="J24" s="34">
        <v>0</v>
      </c>
      <c r="K24" s="34">
        <v>31.01</v>
      </c>
      <c r="L24" s="34">
        <v>0</v>
      </c>
      <c r="M24" s="34">
        <v>0</v>
      </c>
      <c r="N24" s="20">
        <f t="shared" si="2"/>
        <v>51.68000000000001</v>
      </c>
      <c r="O24" s="34">
        <v>20.67</v>
      </c>
      <c r="P24" s="34">
        <v>0</v>
      </c>
      <c r="Q24" s="34">
        <v>31.01</v>
      </c>
      <c r="R24" s="34">
        <v>0</v>
      </c>
      <c r="S24" s="34">
        <v>0</v>
      </c>
      <c r="T24" s="36">
        <f t="shared" si="3"/>
        <v>100</v>
      </c>
      <c r="U24" s="22">
        <f t="shared" si="3"/>
        <v>99.99999999999999</v>
      </c>
      <c r="V24" s="22">
        <f>Q24*100/K24</f>
        <v>100</v>
      </c>
      <c r="W24" s="22">
        <v>0</v>
      </c>
    </row>
    <row r="25" spans="1:23" ht="24.75" customHeight="1">
      <c r="A25" s="6" t="s">
        <v>24</v>
      </c>
      <c r="B25" s="20">
        <f t="shared" si="0"/>
        <v>504</v>
      </c>
      <c r="C25" s="40">
        <v>201.6</v>
      </c>
      <c r="D25" s="40">
        <v>0</v>
      </c>
      <c r="E25" s="40">
        <v>302.4</v>
      </c>
      <c r="F25" s="40">
        <v>0</v>
      </c>
      <c r="G25" s="34">
        <v>0</v>
      </c>
      <c r="H25" s="36">
        <f t="shared" si="1"/>
        <v>195.23000000000002</v>
      </c>
      <c r="I25" s="34">
        <v>78.09</v>
      </c>
      <c r="J25" s="34">
        <v>0</v>
      </c>
      <c r="K25" s="34">
        <v>117.14</v>
      </c>
      <c r="L25" s="34">
        <v>0</v>
      </c>
      <c r="M25" s="34">
        <v>0</v>
      </c>
      <c r="N25" s="20">
        <f t="shared" si="2"/>
        <v>195.23000000000002</v>
      </c>
      <c r="O25" s="34">
        <v>78.09</v>
      </c>
      <c r="P25" s="34">
        <v>0</v>
      </c>
      <c r="Q25" s="34">
        <v>117.14</v>
      </c>
      <c r="R25" s="34">
        <v>0</v>
      </c>
      <c r="S25" s="34">
        <v>0</v>
      </c>
      <c r="T25" s="36">
        <f t="shared" si="3"/>
        <v>99.99999999999999</v>
      </c>
      <c r="U25" s="22">
        <f t="shared" si="3"/>
        <v>100</v>
      </c>
      <c r="V25" s="22">
        <f>Q25*100/K25</f>
        <v>100</v>
      </c>
      <c r="W25" s="22">
        <v>0</v>
      </c>
    </row>
    <row r="26" spans="1:23" ht="24.75" customHeight="1">
      <c r="A26" s="6" t="s">
        <v>35</v>
      </c>
      <c r="B26" s="20">
        <f t="shared" si="0"/>
        <v>200</v>
      </c>
      <c r="C26" s="40">
        <v>0</v>
      </c>
      <c r="D26" s="40">
        <v>0</v>
      </c>
      <c r="E26" s="40">
        <v>0</v>
      </c>
      <c r="F26" s="40">
        <v>200</v>
      </c>
      <c r="G26" s="34">
        <v>0</v>
      </c>
      <c r="H26" s="36">
        <f t="shared" si="1"/>
        <v>115.42</v>
      </c>
      <c r="I26" s="34">
        <v>0</v>
      </c>
      <c r="J26" s="34">
        <v>0</v>
      </c>
      <c r="K26" s="34">
        <v>0</v>
      </c>
      <c r="L26" s="34">
        <v>115.42</v>
      </c>
      <c r="M26" s="34">
        <v>0</v>
      </c>
      <c r="N26" s="20">
        <f>SUM(O26:R26)</f>
        <v>115.42</v>
      </c>
      <c r="O26" s="34">
        <v>0</v>
      </c>
      <c r="P26" s="34">
        <v>0</v>
      </c>
      <c r="Q26" s="34">
        <v>0</v>
      </c>
      <c r="R26" s="34">
        <f>95.42+20</f>
        <v>115.42</v>
      </c>
      <c r="S26" s="34">
        <v>0</v>
      </c>
      <c r="T26" s="36">
        <f>N26*100/H26</f>
        <v>100</v>
      </c>
      <c r="U26" s="22">
        <v>0</v>
      </c>
      <c r="V26" s="22">
        <v>0</v>
      </c>
      <c r="W26" s="22">
        <f>R26*100/L26</f>
        <v>100</v>
      </c>
    </row>
    <row r="27" spans="1:23" ht="15">
      <c r="A27" s="7" t="s">
        <v>4</v>
      </c>
      <c r="B27" s="20">
        <f aca="true" t="shared" si="4" ref="B27:H27">SUM(B20:B26)</f>
        <v>12700</v>
      </c>
      <c r="C27" s="20">
        <f t="shared" si="4"/>
        <v>5000</v>
      </c>
      <c r="D27" s="20">
        <f t="shared" si="4"/>
        <v>0</v>
      </c>
      <c r="E27" s="20">
        <f t="shared" si="4"/>
        <v>7500</v>
      </c>
      <c r="F27" s="20">
        <f t="shared" si="4"/>
        <v>200</v>
      </c>
      <c r="G27" s="36">
        <f t="shared" si="4"/>
        <v>0</v>
      </c>
      <c r="H27" s="20">
        <f t="shared" si="4"/>
        <v>9514.9</v>
      </c>
      <c r="I27" s="36">
        <f>SUM(I20:I25)</f>
        <v>3759.79</v>
      </c>
      <c r="J27" s="36">
        <f>SUM(J20:J26)</f>
        <v>0</v>
      </c>
      <c r="K27" s="36">
        <f>SUM(K20:K25)</f>
        <v>5639.6900000000005</v>
      </c>
      <c r="L27" s="36">
        <f aca="true" t="shared" si="5" ref="L27:S27">SUM(L20:L26)</f>
        <v>115.42</v>
      </c>
      <c r="M27" s="36">
        <f t="shared" si="5"/>
        <v>0</v>
      </c>
      <c r="N27" s="20">
        <f t="shared" si="5"/>
        <v>9514.9</v>
      </c>
      <c r="O27" s="36">
        <f t="shared" si="5"/>
        <v>3759.79</v>
      </c>
      <c r="P27" s="36">
        <f t="shared" si="5"/>
        <v>0</v>
      </c>
      <c r="Q27" s="36">
        <f t="shared" si="5"/>
        <v>5639.6900000000005</v>
      </c>
      <c r="R27" s="36">
        <f t="shared" si="5"/>
        <v>115.42</v>
      </c>
      <c r="S27" s="36">
        <f t="shared" si="5"/>
        <v>0</v>
      </c>
      <c r="T27" s="35">
        <f>N27*100/H27</f>
        <v>100</v>
      </c>
      <c r="U27" s="25">
        <f>O27*100/I27</f>
        <v>100</v>
      </c>
      <c r="V27" s="25">
        <f>Q27*100/K27</f>
        <v>99.99999999999999</v>
      </c>
      <c r="W27" s="25">
        <f>R27*100/L27</f>
        <v>100</v>
      </c>
    </row>
    <row r="28" spans="1:19" ht="15">
      <c r="A28" s="15" t="s">
        <v>10</v>
      </c>
      <c r="B28" s="17">
        <f>SUM(C28:G28)</f>
        <v>1</v>
      </c>
      <c r="C28" s="18">
        <f>C27/B27</f>
        <v>0.3937007874015748</v>
      </c>
      <c r="D28" s="18">
        <f>D27/B27</f>
        <v>0</v>
      </c>
      <c r="E28" s="18">
        <f>E27/B27</f>
        <v>0.5905511811023622</v>
      </c>
      <c r="F28" s="18">
        <f>F27/B27</f>
        <v>0.015748031496062992</v>
      </c>
      <c r="G28" s="28">
        <f>G27/B27</f>
        <v>0</v>
      </c>
      <c r="H28" s="17">
        <f>SUM(I28:M28)</f>
        <v>1.002130448034136</v>
      </c>
      <c r="I28" s="28">
        <f>ROUND((I27/H27),2)</f>
        <v>0.4</v>
      </c>
      <c r="J28" s="28">
        <f>J27/H27</f>
        <v>0</v>
      </c>
      <c r="K28" s="28">
        <f>ROUND((K27/H27),2)</f>
        <v>0.59</v>
      </c>
      <c r="L28" s="28">
        <f>L27/H27</f>
        <v>0.012130448034135936</v>
      </c>
      <c r="M28" s="28">
        <f>M27/H27</f>
        <v>0</v>
      </c>
      <c r="N28" s="17">
        <f>SUM(O28:S28)</f>
        <v>1.0000000000000002</v>
      </c>
      <c r="O28" s="28">
        <f>O27/N27</f>
        <v>0.39514761058970665</v>
      </c>
      <c r="P28" s="28">
        <f>P27/N27</f>
        <v>0</v>
      </c>
      <c r="Q28" s="28">
        <f>Q27/N27</f>
        <v>0.5927219413761575</v>
      </c>
      <c r="R28" s="51">
        <f>R27/N27</f>
        <v>0.012130448034135936</v>
      </c>
      <c r="S28" s="51">
        <f>S27/N27</f>
        <v>0</v>
      </c>
    </row>
    <row r="29" spans="1:20" ht="15.75">
      <c r="A29" s="12" t="s">
        <v>9</v>
      </c>
      <c r="B29" s="16">
        <f>B14-B27</f>
        <v>0</v>
      </c>
      <c r="H29" s="16">
        <f>H14-H27</f>
        <v>0</v>
      </c>
      <c r="N29" s="57">
        <f>N14-N27</f>
        <v>0</v>
      </c>
      <c r="O29" s="80">
        <f>O27+P27+Q27</f>
        <v>9399.48</v>
      </c>
      <c r="P29" s="81"/>
      <c r="Q29" s="81"/>
      <c r="R29" s="80">
        <f>R27</f>
        <v>115.42</v>
      </c>
      <c r="S29" s="82"/>
      <c r="T29" s="53"/>
    </row>
    <row r="30" spans="14:19" ht="15">
      <c r="N30" s="37" t="s">
        <v>21</v>
      </c>
      <c r="O30" s="37"/>
      <c r="P30" s="37"/>
      <c r="R30" s="52"/>
      <c r="S30" s="52"/>
    </row>
    <row r="31" spans="1:18" ht="15.75">
      <c r="A31" s="26" t="s">
        <v>32</v>
      </c>
      <c r="I31" s="48"/>
      <c r="J31" s="48"/>
      <c r="K31" s="48"/>
      <c r="L31" s="48"/>
      <c r="N31" s="37" t="s">
        <v>30</v>
      </c>
      <c r="O31" s="37"/>
      <c r="P31" s="37"/>
      <c r="Q31" s="38">
        <f>Q27/O29</f>
        <v>0.6000002127777282</v>
      </c>
      <c r="R31" s="38"/>
    </row>
    <row r="32" spans="1:18" ht="15">
      <c r="A32" t="s">
        <v>38</v>
      </c>
      <c r="H32" s="48"/>
      <c r="I32" s="48"/>
      <c r="J32" s="48"/>
      <c r="N32" s="37" t="s">
        <v>36</v>
      </c>
      <c r="O32" s="37"/>
      <c r="P32" s="37"/>
      <c r="Q32" s="38">
        <f>P27/O29</f>
        <v>0</v>
      </c>
      <c r="R32" s="38"/>
    </row>
    <row r="33" spans="14:18" ht="15">
      <c r="N33" s="37" t="s">
        <v>20</v>
      </c>
      <c r="O33" s="37"/>
      <c r="P33" s="37"/>
      <c r="Q33" s="38">
        <f>O27/O29</f>
        <v>0.39999978722227186</v>
      </c>
      <c r="R33" s="38"/>
    </row>
    <row r="34" spans="9:18" ht="15">
      <c r="I34" s="48"/>
      <c r="J34" s="48"/>
      <c r="O34" s="37"/>
      <c r="P34" s="37"/>
      <c r="Q34" s="38"/>
      <c r="R34" s="38"/>
    </row>
    <row r="35" ht="15">
      <c r="A35" s="58" t="s">
        <v>37</v>
      </c>
    </row>
    <row r="36" ht="15">
      <c r="H36" s="48"/>
    </row>
  </sheetData>
  <sheetProtection/>
  <mergeCells count="38">
    <mergeCell ref="N18:N19"/>
    <mergeCell ref="A17:A19"/>
    <mergeCell ref="B17:G17"/>
    <mergeCell ref="O18:Q18"/>
    <mergeCell ref="I18:K18"/>
    <mergeCell ref="F18:G18"/>
    <mergeCell ref="L18:M18"/>
    <mergeCell ref="C18:E18"/>
    <mergeCell ref="B18:B19"/>
    <mergeCell ref="H17:M17"/>
    <mergeCell ref="H18:H19"/>
    <mergeCell ref="O29:Q29"/>
    <mergeCell ref="T17:W17"/>
    <mergeCell ref="T18:T19"/>
    <mergeCell ref="U18:V18"/>
    <mergeCell ref="R18:S18"/>
    <mergeCell ref="R29:S29"/>
    <mergeCell ref="L12:M12"/>
    <mergeCell ref="A6:W6"/>
    <mergeCell ref="A7:W7"/>
    <mergeCell ref="R12:S12"/>
    <mergeCell ref="N17:S17"/>
    <mergeCell ref="A5:W5"/>
    <mergeCell ref="N11:S11"/>
    <mergeCell ref="T11:W11"/>
    <mergeCell ref="H11:M11"/>
    <mergeCell ref="A8:W8"/>
    <mergeCell ref="A11:A13"/>
    <mergeCell ref="H12:H13"/>
    <mergeCell ref="I12:K12"/>
    <mergeCell ref="N12:N13"/>
    <mergeCell ref="B11:G11"/>
    <mergeCell ref="T12:T13"/>
    <mergeCell ref="U12:V12"/>
    <mergeCell ref="B12:B13"/>
    <mergeCell ref="O12:Q12"/>
    <mergeCell ref="C12:E12"/>
    <mergeCell ref="F12:G12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Tisko</dc:creator>
  <cp:keywords/>
  <dc:description/>
  <cp:lastModifiedBy>Liene Zalkovska</cp:lastModifiedBy>
  <cp:lastPrinted>2015-10-16T08:06:10Z</cp:lastPrinted>
  <dcterms:created xsi:type="dcterms:W3CDTF">2014-01-23T10:43:45Z</dcterms:created>
  <dcterms:modified xsi:type="dcterms:W3CDTF">2015-10-16T08:22:14Z</dcterms:modified>
  <cp:category/>
  <cp:version/>
  <cp:contentType/>
  <cp:contentStatus/>
</cp:coreProperties>
</file>