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8" i="1" l="1"/>
  <c r="M28" i="1" l="1"/>
  <c r="L28" i="1" l="1"/>
  <c r="K30" i="1" s="1"/>
  <c r="L33" i="1" s="1"/>
  <c r="Q27" i="1"/>
  <c r="J27" i="1"/>
  <c r="I28" i="1"/>
  <c r="F27" i="1"/>
  <c r="F28" i="1" s="1"/>
  <c r="E28" i="1"/>
  <c r="D28" i="1"/>
  <c r="C28" i="1"/>
  <c r="N27" i="1" l="1"/>
  <c r="Q22" i="1"/>
  <c r="Q23" i="1"/>
  <c r="Q24" i="1"/>
  <c r="Q25" i="1"/>
  <c r="F26" i="1" l="1"/>
  <c r="Q26" i="1" l="1"/>
  <c r="J26" i="1" l="1"/>
  <c r="L14" i="1"/>
  <c r="E14" i="1" l="1"/>
  <c r="K28" i="1"/>
  <c r="P20" i="1"/>
  <c r="M14" i="1" l="1"/>
  <c r="M30" i="1"/>
  <c r="I14" i="1"/>
  <c r="Q28" i="1"/>
  <c r="L32" i="1"/>
  <c r="K14" i="1"/>
  <c r="Q14" i="1" l="1"/>
  <c r="J14" i="1"/>
  <c r="J22" i="1" l="1"/>
  <c r="F21" i="1" l="1"/>
  <c r="B23" i="1" l="1"/>
  <c r="B21" i="1"/>
  <c r="B20" i="1"/>
  <c r="D14" i="1" l="1"/>
  <c r="P28" i="1" l="1"/>
  <c r="H14" i="1"/>
  <c r="F20" i="1"/>
  <c r="C14" i="1" l="1"/>
  <c r="B22" i="1"/>
  <c r="B24" i="1"/>
  <c r="B26" i="1"/>
  <c r="J25" i="1" l="1"/>
  <c r="F24" i="1"/>
  <c r="F22" i="1"/>
  <c r="J20" i="1" l="1"/>
  <c r="P21" i="1"/>
  <c r="J24" i="1"/>
  <c r="N24" i="1" s="1"/>
  <c r="N26" i="1"/>
  <c r="B25" i="1"/>
  <c r="B28" i="1" s="1"/>
  <c r="B14" i="1"/>
  <c r="N22" i="1"/>
  <c r="N20" i="1" l="1"/>
  <c r="E29" i="1"/>
  <c r="P14" i="1"/>
  <c r="B30" i="1"/>
  <c r="D29" i="1"/>
  <c r="J23" i="1"/>
  <c r="J21" i="1"/>
  <c r="J28" i="1" s="1"/>
  <c r="G28" i="1"/>
  <c r="F25" i="1"/>
  <c r="F23" i="1"/>
  <c r="L29" i="1" l="1"/>
  <c r="K29" i="1"/>
  <c r="M29" i="1"/>
  <c r="J30" i="1"/>
  <c r="N25" i="1"/>
  <c r="G29" i="1"/>
  <c r="G14" i="1"/>
  <c r="N21" i="1"/>
  <c r="N23" i="1"/>
  <c r="N28" i="1" l="1"/>
  <c r="H29" i="1"/>
  <c r="I29" i="1"/>
  <c r="O14" i="1"/>
  <c r="F14" i="1"/>
  <c r="F30" i="1" s="1"/>
  <c r="C29" i="1"/>
  <c r="N14" i="1" l="1"/>
  <c r="J29" i="1"/>
  <c r="B29" i="1"/>
  <c r="F29" i="1"/>
</calcChain>
</file>

<file path=xl/sharedStrings.xml><?xml version="1.0" encoding="utf-8"?>
<sst xmlns="http://schemas.openxmlformats.org/spreadsheetml/2006/main" count="83" uniqueCount="38">
  <si>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</si>
  <si>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</si>
  <si>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</si>
  <si>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</si>
  <si>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</si>
  <si>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</si>
  <si>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</si>
  <si>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</si>
  <si>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</si>
  <si>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</si>
  <si>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</si>
  <si>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</si>
  <si>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</si>
  <si>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</si>
  <si>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</si>
  <si>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</si>
  <si>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JPD līdzfinansējums</t>
  </si>
  <si>
    <t>JPD finansējums</t>
  </si>
  <si>
    <t xml:space="preserve">JPD līdzfinansējums </t>
  </si>
  <si>
    <t>Attiecināmo izmaksu īpatsvars (%):</t>
  </si>
  <si>
    <t>budžeta kopsavilkums (EUR)</t>
  </si>
  <si>
    <t>Programmas līdzfinansējums</t>
  </si>
  <si>
    <t xml:space="preserve">Programmas līdzfinansējums </t>
  </si>
  <si>
    <t>Saīsinājumi:</t>
  </si>
  <si>
    <t>*Projekta aktivitāšu īstenošanas laikā, atbilstoši JPD noslēgtajam pakalpojumu līgumam ar tūrisma operatoru SIA "Averoja", papildus tika ieturēta maksa par avio pakalojumu rezervēšanu, projekta neattiecināmās izmaksas.</t>
  </si>
  <si>
    <t>JPD - Jūrmalas pilsētas dome</t>
  </si>
  <si>
    <t>Dienas nauda (komandējums uz Minheni, Vācija, 5 dienas, 2 personas)</t>
  </si>
  <si>
    <t>Viesnīca (4 naktis, 2 personas)</t>
  </si>
  <si>
    <t>Avio biļetes (2 personas)</t>
  </si>
  <si>
    <t>Vietējā transporta izdevumi (auto īre, degvielas izmaksas)</t>
  </si>
  <si>
    <t>Ceļojuma apdrošināšana (5 dienas, 2 personas)</t>
  </si>
  <si>
    <t>Maksa par dalību izstādē (ieskaitot komunikācijas izmaksas, avansa maksājumu un Vācijas izstāžu padomes nodevu)</t>
  </si>
  <si>
    <t>Stenda platības un konstrukcijas noma (elektrība, stenda aprīkojums, ekrāns)</t>
  </si>
  <si>
    <t>(projekta līguma Nr.1.2-16.8/1322 un projekta Nr.4.3-24/NFI/INP-001)</t>
  </si>
  <si>
    <t>Stenda aprīkošana-dizaina maketa drukāšana un stenda aplīmēšana</t>
  </si>
  <si>
    <t>"Pašvaldību dalība starptautiskās izstādēs"</t>
  </si>
  <si>
    <t>2016.gada 10.marta lēmumam Nr.118</t>
  </si>
  <si>
    <t>(Protokols Nr.3,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</si>
</sst>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9" fontId="11" fillId="0" borderId="0" xfId="0" applyNumberFormat="1" applyFont="1" applyFill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9" fontId="3" fillId="0" borderId="9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85" zoomScaleNormal="90" workbookViewId="0">
      <pane xSplit="1" topLeftCell="B1" activePane="topRight" state="frozen"/>
      <selection activeCell="A13" sqref="A13"/>
      <selection pane="topRight" activeCell="A8" sqref="A8:Q8"/>
    </sheetView>
  </sheetViews>
  <sheetFormatPr defaultRowHeight="15" x14ac:dyDescent="0.25"/>
  <cols>
    <col min="1" max="1" width="34.28515625" customWidth="1"/>
    <col min="2" max="2" width="10.140625" customWidth="1"/>
    <col min="3" max="4" width="13.42578125" customWidth="1"/>
    <col min="5" max="5" width="13.140625" customWidth="1"/>
    <col min="6" max="6" width="12.140625" customWidth="1"/>
    <col min="7" max="8" width="15.5703125" customWidth="1"/>
    <col min="9" max="9" width="13.28515625" customWidth="1"/>
    <col min="10" max="10" width="12.140625" customWidth="1"/>
    <col min="11" max="11" width="14.28515625" style="29" customWidth="1"/>
    <col min="12" max="12" width="16.28515625" style="29" customWidth="1"/>
    <col min="13" max="13" width="13" style="29" customWidth="1"/>
    <col min="14" max="14" width="11.42578125" style="29" customWidth="1"/>
    <col min="15" max="15" width="14.140625" customWidth="1"/>
    <col min="16" max="16" width="14.5703125" customWidth="1"/>
    <col min="17" max="19" width="16.140625" customWidth="1"/>
  </cols>
  <sheetData>
    <row r="1" spans="1:18" x14ac:dyDescent="0.25">
      <c r="A1" s="1"/>
      <c r="J1" s="1"/>
      <c r="Q1" s="1" t="s">
        <v>0</v>
      </c>
    </row>
    <row r="2" spans="1:18" x14ac:dyDescent="0.25">
      <c r="A2" s="1"/>
      <c r="J2" s="1"/>
      <c r="Q2" s="1" t="s">
        <v>36</v>
      </c>
    </row>
    <row r="3" spans="1:18" x14ac:dyDescent="0.25">
      <c r="A3" s="1"/>
      <c r="J3" s="1"/>
      <c r="Q3" s="1" t="s">
        <v>37</v>
      </c>
    </row>
    <row r="4" spans="1:18" ht="15.75" x14ac:dyDescent="0.25">
      <c r="A4" s="2"/>
    </row>
    <row r="5" spans="1:18" ht="15.75" customHeight="1" x14ac:dyDescent="0.25">
      <c r="A5" s="71" t="s">
        <v>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8" ht="15.75" customHeight="1" x14ac:dyDescent="0.25">
      <c r="A6" s="79" t="s">
        <v>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8" ht="15.75" customHeight="1" x14ac:dyDescent="0.25">
      <c r="A7" s="62" t="s">
        <v>33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8" ht="15.75" x14ac:dyDescent="0.25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8" ht="15.75" x14ac:dyDescent="0.25">
      <c r="A9" s="8"/>
    </row>
    <row r="10" spans="1:18" x14ac:dyDescent="0.25">
      <c r="A10" s="3"/>
      <c r="B10" s="3"/>
      <c r="C10" s="3"/>
      <c r="D10" s="3"/>
      <c r="E10" s="3"/>
      <c r="F10" s="3"/>
      <c r="G10" s="3"/>
    </row>
    <row r="11" spans="1:18" x14ac:dyDescent="0.25">
      <c r="A11" s="76" t="s">
        <v>8</v>
      </c>
      <c r="B11" s="72" t="s">
        <v>5</v>
      </c>
      <c r="C11" s="73"/>
      <c r="D11" s="73"/>
      <c r="E11" s="73"/>
      <c r="F11" s="63" t="s">
        <v>6</v>
      </c>
      <c r="G11" s="64"/>
      <c r="H11" s="64"/>
      <c r="I11" s="64"/>
      <c r="J11" s="63" t="s">
        <v>11</v>
      </c>
      <c r="K11" s="64"/>
      <c r="L11" s="64"/>
      <c r="M11" s="64"/>
      <c r="N11" s="72" t="s">
        <v>12</v>
      </c>
      <c r="O11" s="73"/>
      <c r="P11" s="73"/>
      <c r="Q11" s="74"/>
    </row>
    <row r="12" spans="1:18" ht="39" customHeight="1" x14ac:dyDescent="0.25">
      <c r="A12" s="77"/>
      <c r="B12" s="67" t="s">
        <v>1</v>
      </c>
      <c r="C12" s="69" t="s">
        <v>13</v>
      </c>
      <c r="D12" s="69"/>
      <c r="E12" s="56" t="s">
        <v>14</v>
      </c>
      <c r="F12" s="67" t="s">
        <v>1</v>
      </c>
      <c r="G12" s="69" t="s">
        <v>13</v>
      </c>
      <c r="H12" s="69"/>
      <c r="I12" s="56" t="s">
        <v>14</v>
      </c>
      <c r="J12" s="67" t="s">
        <v>1</v>
      </c>
      <c r="K12" s="70" t="s">
        <v>13</v>
      </c>
      <c r="L12" s="70"/>
      <c r="M12" s="57" t="s">
        <v>14</v>
      </c>
      <c r="N12" s="68" t="s">
        <v>1</v>
      </c>
      <c r="O12" s="69" t="s">
        <v>13</v>
      </c>
      <c r="P12" s="69"/>
      <c r="Q12" s="46" t="s">
        <v>14</v>
      </c>
    </row>
    <row r="13" spans="1:18" ht="25.5" x14ac:dyDescent="0.25">
      <c r="A13" s="78"/>
      <c r="B13" s="67"/>
      <c r="C13" s="5" t="s">
        <v>16</v>
      </c>
      <c r="D13" s="5" t="s">
        <v>21</v>
      </c>
      <c r="E13" s="53" t="s">
        <v>17</v>
      </c>
      <c r="F13" s="67"/>
      <c r="G13" s="52" t="s">
        <v>16</v>
      </c>
      <c r="H13" s="52" t="s">
        <v>21</v>
      </c>
      <c r="I13" s="53" t="s">
        <v>17</v>
      </c>
      <c r="J13" s="63"/>
      <c r="K13" s="30" t="s">
        <v>16</v>
      </c>
      <c r="L13" s="41" t="s">
        <v>21</v>
      </c>
      <c r="M13" s="53" t="s">
        <v>17</v>
      </c>
      <c r="N13" s="68"/>
      <c r="O13" s="21" t="s">
        <v>16</v>
      </c>
      <c r="P13" s="21" t="s">
        <v>21</v>
      </c>
      <c r="Q13" s="21" t="s">
        <v>17</v>
      </c>
    </row>
    <row r="14" spans="1:18" x14ac:dyDescent="0.25">
      <c r="A14" s="14" t="s">
        <v>1</v>
      </c>
      <c r="B14" s="40">
        <f>SUM(C14:E14)</f>
        <v>18984</v>
      </c>
      <c r="C14" s="20">
        <f>C28</f>
        <v>0</v>
      </c>
      <c r="D14" s="20">
        <f>D28</f>
        <v>15230</v>
      </c>
      <c r="E14" s="20">
        <f>E28</f>
        <v>3754</v>
      </c>
      <c r="F14" s="40">
        <f>SUM(G14:I14)</f>
        <v>20566.97</v>
      </c>
      <c r="G14" s="20">
        <f>G28</f>
        <v>0</v>
      </c>
      <c r="H14" s="20">
        <f>H28</f>
        <v>15230</v>
      </c>
      <c r="I14" s="20">
        <f>I28</f>
        <v>5336.9699999999993</v>
      </c>
      <c r="J14" s="40">
        <f>SUM(K14:M14)</f>
        <v>20566.97</v>
      </c>
      <c r="K14" s="43">
        <f>K28</f>
        <v>0</v>
      </c>
      <c r="L14" s="44">
        <f>L28</f>
        <v>15230</v>
      </c>
      <c r="M14" s="44">
        <f>M28</f>
        <v>5336.9699999999993</v>
      </c>
      <c r="N14" s="45">
        <f>J14*100/F14</f>
        <v>100</v>
      </c>
      <c r="O14" s="23" t="e">
        <f>K14*100/G14</f>
        <v>#DIV/0!</v>
      </c>
      <c r="P14" s="23">
        <f>L14*100/H14</f>
        <v>100</v>
      </c>
      <c r="Q14" s="23">
        <f>M14*100/I14</f>
        <v>99.999999999999986</v>
      </c>
      <c r="R14" s="42"/>
    </row>
    <row r="15" spans="1:18" x14ac:dyDescent="0.25">
      <c r="A15" s="9"/>
      <c r="B15" s="10"/>
      <c r="C15" s="11"/>
      <c r="D15" s="11"/>
      <c r="E15" s="11"/>
      <c r="F15" s="10"/>
      <c r="G15" s="11"/>
      <c r="H15" s="11"/>
      <c r="I15" s="11"/>
      <c r="J15" s="10"/>
      <c r="K15" s="31"/>
      <c r="L15" s="31"/>
      <c r="M15" s="31"/>
      <c r="N15" s="32"/>
      <c r="O15" s="4"/>
      <c r="P15" s="4"/>
      <c r="Q15" s="4"/>
    </row>
    <row r="16" spans="1:18" x14ac:dyDescent="0.25">
      <c r="A16" s="13"/>
      <c r="B16" s="3"/>
      <c r="C16" s="3"/>
      <c r="D16" s="3"/>
      <c r="E16" s="3"/>
      <c r="F16" s="3"/>
      <c r="G16" s="3"/>
      <c r="K16" s="33"/>
    </row>
    <row r="17" spans="1:17" ht="22.5" customHeight="1" x14ac:dyDescent="0.25">
      <c r="A17" s="67" t="s">
        <v>7</v>
      </c>
      <c r="B17" s="67" t="s">
        <v>5</v>
      </c>
      <c r="C17" s="67"/>
      <c r="D17" s="67"/>
      <c r="E17" s="67"/>
      <c r="F17" s="67" t="s">
        <v>6</v>
      </c>
      <c r="G17" s="67"/>
      <c r="H17" s="67"/>
      <c r="I17" s="67"/>
      <c r="J17" s="63" t="s">
        <v>11</v>
      </c>
      <c r="K17" s="64"/>
      <c r="L17" s="64"/>
      <c r="M17" s="64"/>
      <c r="N17" s="67" t="s">
        <v>12</v>
      </c>
      <c r="O17" s="67"/>
      <c r="P17" s="67"/>
      <c r="Q17" s="67"/>
    </row>
    <row r="18" spans="1:17" ht="36.75" customHeight="1" x14ac:dyDescent="0.25">
      <c r="A18" s="67"/>
      <c r="B18" s="67" t="s">
        <v>1</v>
      </c>
      <c r="C18" s="69" t="s">
        <v>2</v>
      </c>
      <c r="D18" s="69"/>
      <c r="E18" s="56" t="s">
        <v>3</v>
      </c>
      <c r="F18" s="67" t="s">
        <v>1</v>
      </c>
      <c r="G18" s="70" t="s">
        <v>2</v>
      </c>
      <c r="H18" s="70"/>
      <c r="I18" s="57" t="s">
        <v>3</v>
      </c>
      <c r="J18" s="67" t="s">
        <v>1</v>
      </c>
      <c r="K18" s="70" t="s">
        <v>2</v>
      </c>
      <c r="L18" s="70"/>
      <c r="M18" s="57" t="s">
        <v>3</v>
      </c>
      <c r="N18" s="68" t="s">
        <v>1</v>
      </c>
      <c r="O18" s="69" t="s">
        <v>2</v>
      </c>
      <c r="P18" s="69"/>
      <c r="Q18" s="46" t="s">
        <v>3</v>
      </c>
    </row>
    <row r="19" spans="1:17" ht="25.5" x14ac:dyDescent="0.25">
      <c r="A19" s="67"/>
      <c r="B19" s="67"/>
      <c r="C19" s="19" t="s">
        <v>16</v>
      </c>
      <c r="D19" s="19" t="s">
        <v>21</v>
      </c>
      <c r="E19" s="53" t="s">
        <v>17</v>
      </c>
      <c r="F19" s="67"/>
      <c r="G19" s="52" t="s">
        <v>16</v>
      </c>
      <c r="H19" s="52" t="s">
        <v>21</v>
      </c>
      <c r="I19" s="53" t="s">
        <v>17</v>
      </c>
      <c r="J19" s="67"/>
      <c r="K19" s="27" t="s">
        <v>16</v>
      </c>
      <c r="L19" s="27" t="s">
        <v>21</v>
      </c>
      <c r="M19" s="53" t="s">
        <v>17</v>
      </c>
      <c r="N19" s="68"/>
      <c r="O19" s="19" t="s">
        <v>16</v>
      </c>
      <c r="P19" s="19" t="s">
        <v>21</v>
      </c>
      <c r="Q19" s="19" t="s">
        <v>17</v>
      </c>
    </row>
    <row r="20" spans="1:17" ht="24.75" customHeight="1" x14ac:dyDescent="0.25">
      <c r="A20" s="59" t="s">
        <v>31</v>
      </c>
      <c r="B20" s="20">
        <f t="shared" ref="B20:B26" si="0">SUM(C20:E20)</f>
        <v>587</v>
      </c>
      <c r="C20" s="39">
        <v>0</v>
      </c>
      <c r="D20" s="39">
        <v>587</v>
      </c>
      <c r="E20" s="39">
        <v>0</v>
      </c>
      <c r="F20" s="36">
        <f t="shared" ref="F20:F27" si="1">SUM(G20:I20)</f>
        <v>587</v>
      </c>
      <c r="G20" s="34">
        <v>0</v>
      </c>
      <c r="H20" s="39">
        <v>587</v>
      </c>
      <c r="I20" s="34">
        <v>0</v>
      </c>
      <c r="J20" s="20">
        <f t="shared" ref="J20:J27" si="2">SUM(K20:M20)</f>
        <v>587</v>
      </c>
      <c r="K20" s="34">
        <v>0</v>
      </c>
      <c r="L20" s="34">
        <v>587</v>
      </c>
      <c r="M20" s="34">
        <v>0</v>
      </c>
      <c r="N20" s="36">
        <f t="shared" ref="N20:N28" si="3">J20*100/F20</f>
        <v>100</v>
      </c>
      <c r="O20" s="22">
        <v>0</v>
      </c>
      <c r="P20" s="24">
        <f>L20*100/H20</f>
        <v>100</v>
      </c>
      <c r="Q20" s="22">
        <v>0</v>
      </c>
    </row>
    <row r="21" spans="1:17" ht="24.75" customHeight="1" x14ac:dyDescent="0.25">
      <c r="A21" s="59" t="s">
        <v>32</v>
      </c>
      <c r="B21" s="20">
        <f t="shared" si="0"/>
        <v>14643</v>
      </c>
      <c r="C21" s="39">
        <v>0</v>
      </c>
      <c r="D21" s="39">
        <v>14643</v>
      </c>
      <c r="E21" s="39">
        <v>0</v>
      </c>
      <c r="F21" s="36">
        <f t="shared" si="1"/>
        <v>13823</v>
      </c>
      <c r="G21" s="39">
        <v>0</v>
      </c>
      <c r="H21" s="39">
        <v>13823</v>
      </c>
      <c r="I21" s="60">
        <v>0</v>
      </c>
      <c r="J21" s="61">
        <f t="shared" si="2"/>
        <v>13823</v>
      </c>
      <c r="K21" s="60">
        <v>0</v>
      </c>
      <c r="L21" s="60">
        <v>13823</v>
      </c>
      <c r="M21" s="60">
        <v>0</v>
      </c>
      <c r="N21" s="36">
        <f t="shared" si="3"/>
        <v>100</v>
      </c>
      <c r="O21" s="22">
        <v>0</v>
      </c>
      <c r="P21" s="24">
        <f>L21*100/H21</f>
        <v>100</v>
      </c>
      <c r="Q21" s="22">
        <v>0</v>
      </c>
    </row>
    <row r="22" spans="1:17" ht="24.75" customHeight="1" x14ac:dyDescent="0.25">
      <c r="A22" s="6" t="s">
        <v>26</v>
      </c>
      <c r="B22" s="20">
        <f t="shared" si="0"/>
        <v>644</v>
      </c>
      <c r="C22" s="39">
        <v>0</v>
      </c>
      <c r="D22" s="39">
        <v>0</v>
      </c>
      <c r="E22" s="39">
        <v>644</v>
      </c>
      <c r="F22" s="36">
        <f t="shared" si="1"/>
        <v>460</v>
      </c>
      <c r="G22" s="39">
        <v>0</v>
      </c>
      <c r="H22" s="39">
        <v>0</v>
      </c>
      <c r="I22" s="60">
        <v>460</v>
      </c>
      <c r="J22" s="61">
        <f t="shared" si="2"/>
        <v>460</v>
      </c>
      <c r="K22" s="60">
        <v>0</v>
      </c>
      <c r="L22" s="60">
        <v>0</v>
      </c>
      <c r="M22" s="60">
        <v>460</v>
      </c>
      <c r="N22" s="36">
        <f t="shared" si="3"/>
        <v>100</v>
      </c>
      <c r="O22" s="22">
        <v>0</v>
      </c>
      <c r="P22" s="22">
        <v>0</v>
      </c>
      <c r="Q22" s="22">
        <f t="shared" ref="Q22:Q25" si="4">M22*100/I22</f>
        <v>100</v>
      </c>
    </row>
    <row r="23" spans="1:17" ht="24.75" customHeight="1" x14ac:dyDescent="0.25">
      <c r="A23" s="6" t="s">
        <v>27</v>
      </c>
      <c r="B23" s="20">
        <f t="shared" si="0"/>
        <v>2040</v>
      </c>
      <c r="C23" s="39">
        <v>0</v>
      </c>
      <c r="D23" s="39">
        <v>0</v>
      </c>
      <c r="E23" s="39">
        <v>2040</v>
      </c>
      <c r="F23" s="51">
        <f t="shared" si="1"/>
        <v>1056.4000000000001</v>
      </c>
      <c r="G23" s="39">
        <v>0</v>
      </c>
      <c r="H23" s="39">
        <v>0</v>
      </c>
      <c r="I23" s="60">
        <v>1056.4000000000001</v>
      </c>
      <c r="J23" s="61">
        <f t="shared" si="2"/>
        <v>1056.4000000000001</v>
      </c>
      <c r="K23" s="60">
        <v>0</v>
      </c>
      <c r="L23" s="60">
        <v>0</v>
      </c>
      <c r="M23" s="60">
        <v>1056.4000000000001</v>
      </c>
      <c r="N23" s="36">
        <f t="shared" si="3"/>
        <v>100</v>
      </c>
      <c r="O23" s="22">
        <v>0</v>
      </c>
      <c r="P23" s="22">
        <v>0</v>
      </c>
      <c r="Q23" s="22">
        <f t="shared" si="4"/>
        <v>100</v>
      </c>
    </row>
    <row r="24" spans="1:17" ht="24.75" customHeight="1" x14ac:dyDescent="0.25">
      <c r="A24" s="6" t="s">
        <v>28</v>
      </c>
      <c r="B24" s="20">
        <f t="shared" si="0"/>
        <v>800</v>
      </c>
      <c r="C24" s="39">
        <v>0</v>
      </c>
      <c r="D24" s="39">
        <v>0</v>
      </c>
      <c r="E24" s="39">
        <v>800</v>
      </c>
      <c r="F24" s="36">
        <f t="shared" si="1"/>
        <v>1033.05</v>
      </c>
      <c r="G24" s="39">
        <v>0</v>
      </c>
      <c r="H24" s="39">
        <v>0</v>
      </c>
      <c r="I24" s="60">
        <v>1033.05</v>
      </c>
      <c r="J24" s="61">
        <f t="shared" si="2"/>
        <v>1033.05</v>
      </c>
      <c r="K24" s="60">
        <v>0</v>
      </c>
      <c r="L24" s="60">
        <v>0</v>
      </c>
      <c r="M24" s="60">
        <v>1033.05</v>
      </c>
      <c r="N24" s="36">
        <f t="shared" si="3"/>
        <v>100</v>
      </c>
      <c r="O24" s="22">
        <v>0</v>
      </c>
      <c r="P24" s="22">
        <v>0</v>
      </c>
      <c r="Q24" s="22">
        <f t="shared" si="4"/>
        <v>100</v>
      </c>
    </row>
    <row r="25" spans="1:17" ht="24.75" customHeight="1" x14ac:dyDescent="0.25">
      <c r="A25" s="6" t="s">
        <v>29</v>
      </c>
      <c r="B25" s="20">
        <f t="shared" si="0"/>
        <v>200</v>
      </c>
      <c r="C25" s="39">
        <v>0</v>
      </c>
      <c r="D25" s="39">
        <v>0</v>
      </c>
      <c r="E25" s="39">
        <v>200</v>
      </c>
      <c r="F25" s="36">
        <f t="shared" si="1"/>
        <v>524.02</v>
      </c>
      <c r="G25" s="39">
        <v>0</v>
      </c>
      <c r="H25" s="39">
        <v>0</v>
      </c>
      <c r="I25" s="60">
        <v>524.02</v>
      </c>
      <c r="J25" s="61">
        <f t="shared" si="2"/>
        <v>524.02</v>
      </c>
      <c r="K25" s="60">
        <v>0</v>
      </c>
      <c r="L25" s="60">
        <v>0</v>
      </c>
      <c r="M25" s="60">
        <v>524.02</v>
      </c>
      <c r="N25" s="36">
        <f t="shared" si="3"/>
        <v>100</v>
      </c>
      <c r="O25" s="22">
        <v>0</v>
      </c>
      <c r="P25" s="22">
        <v>0</v>
      </c>
      <c r="Q25" s="22">
        <f t="shared" si="4"/>
        <v>100</v>
      </c>
    </row>
    <row r="26" spans="1:17" ht="24.75" customHeight="1" x14ac:dyDescent="0.25">
      <c r="A26" s="6" t="s">
        <v>30</v>
      </c>
      <c r="B26" s="20">
        <f t="shared" si="0"/>
        <v>70</v>
      </c>
      <c r="C26" s="39">
        <v>0</v>
      </c>
      <c r="D26" s="39">
        <v>0</v>
      </c>
      <c r="E26" s="39">
        <v>70</v>
      </c>
      <c r="F26" s="36">
        <f t="shared" si="1"/>
        <v>16</v>
      </c>
      <c r="G26" s="39">
        <v>0</v>
      </c>
      <c r="H26" s="39">
        <v>0</v>
      </c>
      <c r="I26" s="39">
        <v>16</v>
      </c>
      <c r="J26" s="20">
        <f t="shared" si="2"/>
        <v>16</v>
      </c>
      <c r="K26" s="34">
        <v>0</v>
      </c>
      <c r="L26" s="34">
        <v>0</v>
      </c>
      <c r="M26" s="34">
        <v>16</v>
      </c>
      <c r="N26" s="36">
        <f t="shared" si="3"/>
        <v>100</v>
      </c>
      <c r="O26" s="22">
        <v>0</v>
      </c>
      <c r="P26" s="22">
        <v>0</v>
      </c>
      <c r="Q26" s="22">
        <f>M26*100/I26</f>
        <v>100</v>
      </c>
    </row>
    <row r="27" spans="1:17" ht="24.75" customHeight="1" x14ac:dyDescent="0.25">
      <c r="A27" s="6" t="s">
        <v>34</v>
      </c>
      <c r="B27" s="20">
        <v>0</v>
      </c>
      <c r="C27" s="39">
        <v>0</v>
      </c>
      <c r="D27" s="39">
        <v>0</v>
      </c>
      <c r="E27" s="39">
        <v>0</v>
      </c>
      <c r="F27" s="36">
        <f t="shared" si="1"/>
        <v>3067.5</v>
      </c>
      <c r="G27" s="39">
        <v>0</v>
      </c>
      <c r="H27" s="39">
        <v>820</v>
      </c>
      <c r="I27" s="39">
        <v>2247.5</v>
      </c>
      <c r="J27" s="20">
        <f t="shared" si="2"/>
        <v>3067.5</v>
      </c>
      <c r="K27" s="34">
        <v>0</v>
      </c>
      <c r="L27" s="34">
        <v>820</v>
      </c>
      <c r="M27" s="34">
        <v>2247.5</v>
      </c>
      <c r="N27" s="36">
        <f t="shared" si="3"/>
        <v>100</v>
      </c>
      <c r="O27" s="22">
        <v>0</v>
      </c>
      <c r="P27" s="22">
        <v>0</v>
      </c>
      <c r="Q27" s="22">
        <f>M27*100/I27</f>
        <v>100</v>
      </c>
    </row>
    <row r="28" spans="1:17" x14ac:dyDescent="0.25">
      <c r="A28" s="7" t="s">
        <v>4</v>
      </c>
      <c r="B28" s="20">
        <f t="shared" ref="B28" si="5">SUM(B20:B26)</f>
        <v>18984</v>
      </c>
      <c r="C28" s="20">
        <f>SUM(C20:C27)</f>
        <v>0</v>
      </c>
      <c r="D28" s="20">
        <f>SUM(D20:D27)</f>
        <v>15230</v>
      </c>
      <c r="E28" s="20">
        <f>SUM(E20:E27)</f>
        <v>3754</v>
      </c>
      <c r="F28" s="20">
        <f>SUM(F20:F27)</f>
        <v>20566.97</v>
      </c>
      <c r="G28" s="36">
        <f>SUM(G20:G25)</f>
        <v>0</v>
      </c>
      <c r="H28" s="36">
        <f>SUM(H20:H27)</f>
        <v>15230</v>
      </c>
      <c r="I28" s="36">
        <f>SUM(I20:I27)</f>
        <v>5336.9699999999993</v>
      </c>
      <c r="J28" s="20">
        <f>SUM(J20:J27)</f>
        <v>20566.97</v>
      </c>
      <c r="K28" s="36">
        <f t="shared" ref="K28" si="6">SUM(K20:K26)</f>
        <v>0</v>
      </c>
      <c r="L28" s="36">
        <f>SUM(L20:L27)</f>
        <v>15230</v>
      </c>
      <c r="M28" s="36">
        <f>SUM(M20:M27)</f>
        <v>5336.9699999999993</v>
      </c>
      <c r="N28" s="35">
        <f t="shared" si="3"/>
        <v>100</v>
      </c>
      <c r="O28" s="25">
        <v>0</v>
      </c>
      <c r="P28" s="25">
        <f>L28*100/H28</f>
        <v>100</v>
      </c>
      <c r="Q28" s="25">
        <f>M28*100/I28</f>
        <v>99.999999999999986</v>
      </c>
    </row>
    <row r="29" spans="1:17" x14ac:dyDescent="0.25">
      <c r="A29" s="15" t="s">
        <v>10</v>
      </c>
      <c r="B29" s="17">
        <f>SUM(C29:E29)</f>
        <v>1</v>
      </c>
      <c r="C29" s="18">
        <f>C28/B28</f>
        <v>0</v>
      </c>
      <c r="D29" s="18">
        <f>D28/B28</f>
        <v>0.8022545301306363</v>
      </c>
      <c r="E29" s="18">
        <f>E28/B28</f>
        <v>0.19774546986936367</v>
      </c>
      <c r="F29" s="17">
        <f>SUM(G29:I29)</f>
        <v>0.99949228301495063</v>
      </c>
      <c r="G29" s="28">
        <f>ROUND((G28/F28),2)</f>
        <v>0</v>
      </c>
      <c r="H29" s="28">
        <f>ROUND((H28/F28),2)</f>
        <v>0.74</v>
      </c>
      <c r="I29" s="28">
        <f>I28/F28</f>
        <v>0.25949228301495064</v>
      </c>
      <c r="J29" s="17">
        <f>SUM(K29:M29)</f>
        <v>0.99999999999999989</v>
      </c>
      <c r="K29" s="28">
        <f>K28/J28</f>
        <v>0</v>
      </c>
      <c r="L29" s="28">
        <f>L28/J28</f>
        <v>0.74050771698504925</v>
      </c>
      <c r="M29" s="48">
        <f>M28/J28</f>
        <v>0.25949228301495064</v>
      </c>
    </row>
    <row r="30" spans="1:17" ht="15.75" x14ac:dyDescent="0.25">
      <c r="A30" s="12" t="s">
        <v>9</v>
      </c>
      <c r="B30" s="16">
        <f>B14-B28</f>
        <v>0</v>
      </c>
      <c r="F30" s="16">
        <f>F14-F28</f>
        <v>0</v>
      </c>
      <c r="J30" s="54">
        <f>J14-J28</f>
        <v>0</v>
      </c>
      <c r="K30" s="65">
        <f>SUM(K28:L28)</f>
        <v>15230</v>
      </c>
      <c r="L30" s="66"/>
      <c r="M30" s="58">
        <f>M28</f>
        <v>5336.9699999999993</v>
      </c>
      <c r="N30" s="50"/>
    </row>
    <row r="31" spans="1:17" x14ac:dyDescent="0.25">
      <c r="J31" s="37" t="s">
        <v>19</v>
      </c>
      <c r="K31" s="37"/>
      <c r="M31" s="49"/>
    </row>
    <row r="32" spans="1:17" ht="15.75" x14ac:dyDescent="0.25">
      <c r="A32" s="26" t="s">
        <v>23</v>
      </c>
      <c r="G32" s="47"/>
      <c r="H32" s="47"/>
      <c r="I32" s="47"/>
      <c r="J32" s="37" t="s">
        <v>22</v>
      </c>
      <c r="K32" s="37"/>
      <c r="L32" s="38">
        <f>L28/K30</f>
        <v>1</v>
      </c>
      <c r="M32" s="38"/>
    </row>
    <row r="33" spans="1:13" x14ac:dyDescent="0.25">
      <c r="A33" t="s">
        <v>25</v>
      </c>
      <c r="F33" s="47"/>
      <c r="G33" s="47"/>
      <c r="J33" s="37" t="s">
        <v>18</v>
      </c>
      <c r="K33" s="37"/>
      <c r="L33" s="38">
        <f>K28/K30</f>
        <v>0</v>
      </c>
      <c r="M33" s="38"/>
    </row>
    <row r="34" spans="1:13" x14ac:dyDescent="0.25">
      <c r="J34" s="37"/>
      <c r="K34" s="37"/>
      <c r="L34" s="38"/>
      <c r="M34" s="38"/>
    </row>
    <row r="35" spans="1:13" x14ac:dyDescent="0.25">
      <c r="G35" s="47"/>
      <c r="K35" s="37"/>
      <c r="L35" s="38"/>
      <c r="M35" s="38"/>
    </row>
    <row r="36" spans="1:13" x14ac:dyDescent="0.25">
      <c r="A36" s="55" t="s">
        <v>24</v>
      </c>
    </row>
    <row r="37" spans="1:13" x14ac:dyDescent="0.25">
      <c r="F37" s="47"/>
    </row>
  </sheetData>
  <mergeCells count="31">
    <mergeCell ref="A5:Q5"/>
    <mergeCell ref="J11:M11"/>
    <mergeCell ref="N11:Q11"/>
    <mergeCell ref="F11:I11"/>
    <mergeCell ref="A8:Q8"/>
    <mergeCell ref="A11:A13"/>
    <mergeCell ref="F12:F13"/>
    <mergeCell ref="G12:H12"/>
    <mergeCell ref="J12:J13"/>
    <mergeCell ref="B11:E11"/>
    <mergeCell ref="N12:N13"/>
    <mergeCell ref="O12:P12"/>
    <mergeCell ref="B12:B13"/>
    <mergeCell ref="K12:L12"/>
    <mergeCell ref="C12:D12"/>
    <mergeCell ref="A6:Q6"/>
    <mergeCell ref="A7:Q7"/>
    <mergeCell ref="J17:M17"/>
    <mergeCell ref="K30:L30"/>
    <mergeCell ref="N17:Q17"/>
    <mergeCell ref="N18:N19"/>
    <mergeCell ref="O18:P18"/>
    <mergeCell ref="J18:J19"/>
    <mergeCell ref="A17:A19"/>
    <mergeCell ref="B17:E17"/>
    <mergeCell ref="K18:L18"/>
    <mergeCell ref="G18:H18"/>
    <mergeCell ref="C18:D18"/>
    <mergeCell ref="B18:B19"/>
    <mergeCell ref="F17:I17"/>
    <mergeCell ref="F18:F19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2016-02-29T12:02:51Z</cp:lastPrinted>
  <dcterms:created xsi:type="dcterms:W3CDTF">2014-01-23T10:43:45Z</dcterms:created>
  <dcterms:modified xsi:type="dcterms:W3CDTF">2016-03-10T13:53:34Z</dcterms:modified>
</cp:coreProperties>
</file>