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535"/>
  </bookViews>
  <sheets>
    <sheet name="3_pelikums_lemumam" sheetId="2" r:id="rId1"/>
  </sheets>
  <calcPr calcId="145621"/>
  <customWorkbookViews>
    <customWorkbookView name="Iveta Tiško - Personal View" guid="{D4BF881F-0022-46E2-8AE6-C15855F29584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E27" i="2" l="1"/>
  <c r="E14" i="2"/>
  <c r="E22" i="2"/>
  <c r="E21" i="2" s="1"/>
  <c r="E11" i="2"/>
  <c r="F11" i="2"/>
  <c r="D11" i="2"/>
  <c r="D22" i="2"/>
  <c r="D21" i="2" s="1"/>
  <c r="E29" i="2" l="1"/>
  <c r="F24" i="2" l="1"/>
  <c r="F22" i="2" s="1"/>
  <c r="F21" i="2" s="1"/>
  <c r="F31" i="2" l="1"/>
  <c r="F30" i="2" s="1"/>
  <c r="E31" i="2"/>
  <c r="E30" i="2" s="1"/>
  <c r="E28" i="2"/>
  <c r="E26" i="2"/>
  <c r="E25" i="2" s="1"/>
  <c r="E20" i="2" s="1"/>
  <c r="E18" i="2" s="1"/>
  <c r="E33" i="2" l="1"/>
  <c r="E17" i="2" s="1"/>
  <c r="D31" i="2" l="1"/>
  <c r="F29" i="2" l="1"/>
  <c r="F28" i="2" s="1"/>
  <c r="F26" i="2"/>
  <c r="D28" i="2"/>
  <c r="F25" i="2" l="1"/>
  <c r="F20" i="2" s="1"/>
  <c r="F18" i="2" s="1"/>
  <c r="D26" i="2"/>
  <c r="D25" i="2" s="1"/>
  <c r="D20" i="2" s="1"/>
  <c r="D33" i="2" l="1"/>
  <c r="F33" i="2" l="1"/>
  <c r="F17" i="2" s="1"/>
  <c r="D30" i="2" l="1"/>
  <c r="D18" i="2" s="1"/>
  <c r="D17" i="2" s="1"/>
</calcChain>
</file>

<file path=xl/sharedStrings.xml><?xml version="1.0" encoding="utf-8"?>
<sst xmlns="http://schemas.openxmlformats.org/spreadsheetml/2006/main" count="38" uniqueCount="38">
  <si>
    <t>Priekšfinansējums no pašvaldības budžeta</t>
  </si>
  <si>
    <r>
      <t xml:space="preserve">Pašvaldības budžeta līdzekļi </t>
    </r>
    <r>
      <rPr>
        <u/>
        <sz val="9"/>
        <rFont val="Times New Roman"/>
        <family val="1"/>
        <charset val="186"/>
      </rPr>
      <t>neattiecināmo</t>
    </r>
    <r>
      <rPr>
        <sz val="9"/>
        <rFont val="Times New Roman"/>
        <family val="1"/>
        <charset val="186"/>
      </rPr>
      <t xml:space="preserve"> izmaksu veikšanai </t>
    </r>
  </si>
  <si>
    <t>Līdzfinansējums no pašvaldības budžeta</t>
  </si>
  <si>
    <t>Projekta īstenotājs</t>
  </si>
  <si>
    <t>Funkcionālās klasifikācijas kods</t>
  </si>
  <si>
    <t>Atlikums perioda beigās, t.sk:</t>
  </si>
  <si>
    <t xml:space="preserve">Pozīcija </t>
  </si>
  <si>
    <t>Izpilde</t>
  </si>
  <si>
    <t>Apstiprinātais plāns</t>
  </si>
  <si>
    <t>IEŅĒMUMI kopā, t.sk.:</t>
  </si>
  <si>
    <t>IZDEVUMI kopā, t.sk.:</t>
  </si>
  <si>
    <t>IZDEVUMI ekonomisko klasifikācijas kodu griezumā</t>
  </si>
  <si>
    <t>Kods</t>
  </si>
  <si>
    <t>Koda nosaukums</t>
  </si>
  <si>
    <t>3.pielikums Jūrmalas pilsētas domes</t>
  </si>
  <si>
    <t>Dienas nauda</t>
  </si>
  <si>
    <t>Preces un pakalpojumi</t>
  </si>
  <si>
    <t>Pārējie komandējumu un dienesta, darba braucienu izdevumi</t>
  </si>
  <si>
    <t>Pakalpojumi</t>
  </si>
  <si>
    <t>Īre un noma</t>
  </si>
  <si>
    <t>Uzturēšanas izdevumu transferti, pašu resursu maksājumi, starptautiskā sadarbība</t>
  </si>
  <si>
    <t>Ieņēmumi no citiem avotiem saskaņā ar noslēgtajiem līgumiem</t>
  </si>
  <si>
    <t>atgriežamie līdzekļi  F22010020</t>
  </si>
  <si>
    <t>Citi pakalpojumi</t>
  </si>
  <si>
    <t>Pārējie iepriekš neklasificētie pakalpojumu veidi</t>
  </si>
  <si>
    <r>
      <rPr>
        <b/>
        <sz val="13"/>
        <rFont val="Times New Roman"/>
        <family val="1"/>
        <charset val="186"/>
      </rPr>
      <t>Pārskats par projekta "Pašvaldības dalība starptautiskās izstādēs"</t>
    </r>
    <r>
      <rPr>
        <b/>
        <sz val="12"/>
        <rFont val="Times New Roman"/>
        <family val="1"/>
        <charset val="186"/>
      </rPr>
      <t xml:space="preserve">
</t>
    </r>
    <r>
      <rPr>
        <b/>
        <i/>
        <sz val="12"/>
        <rFont val="Times New Roman"/>
        <family val="1"/>
        <charset val="186"/>
      </rPr>
      <t>(projekta līguma Nr.1.2-16.8/1322 un projekta Nr.4.3-24/NFI/INP-001)</t>
    </r>
    <r>
      <rPr>
        <b/>
        <sz val="12"/>
        <rFont val="Times New Roman"/>
        <family val="1"/>
        <charset val="186"/>
      </rPr>
      <t xml:space="preserve">
</t>
    </r>
    <r>
      <rPr>
        <b/>
        <sz val="13"/>
        <rFont val="Times New Roman"/>
        <family val="1"/>
        <charset val="186"/>
      </rPr>
      <t>finanšu līdzekļu apguvi</t>
    </r>
  </si>
  <si>
    <t>04.900.</t>
  </si>
  <si>
    <t>Mācību, darba un dienesta komandējumi, dienesta, darba braucieni</t>
  </si>
  <si>
    <t xml:space="preserve">Ārvalstu mācību, darba un dienesta komandējumi, dienesta, darba braucieni </t>
  </si>
  <si>
    <t>Iekārtu un inventāra īre un noma</t>
  </si>
  <si>
    <t>Pašvaldību  uzturēšanas izdevumu transferti</t>
  </si>
  <si>
    <t>Pašvaldību uzturēšanas izdevumu transferti padotības iestādēm</t>
  </si>
  <si>
    <t>Precizētais plāns</t>
  </si>
  <si>
    <t>*Pozīcijas „Pašvaldību uzturēšanas izdevumu transferti padotības iestādēm” kopsummu veido priekšfinansējuma atmaksa Jūrmalas pilsētas pašvaldības budžetā –15 230 EUR un projekta budžeta līdzekļu ekonomija 2 417 EUR apmērā.</t>
  </si>
  <si>
    <t>Kopējais projekta faktiski apgūtais finansējums (EUR):  20 567 EUR, t.sk., attiecināmās izmaksas - 15 230 EUR, kas segtas no Norvēģijas finanšu instrumenta finansējuma (100 %), neattiecināmās izmaksas - 5 337 EUR segtas no Jūrmalas pilsētas pašvaldības budžeta. Jūrmalas pilsētas pašvaldības budžeta nodrošinātais priekšfinansējums - 15 230 EUR.</t>
  </si>
  <si>
    <t>Jūrmalas pilsētas domes Attīstības pārvaldes Stratēģiskās un biznesa plānošanas nodaļa</t>
  </si>
  <si>
    <t>2016.gada 10.marta lēmumam Nr.118</t>
  </si>
  <si>
    <t>(Protokols Nr.3, 11.punkts)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</si>
</sst>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186"/>
    </font>
    <font>
      <sz val="8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u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i/>
      <sz val="12"/>
      <name val="Times New Roman"/>
      <family val="1"/>
      <charset val="186"/>
    </font>
    <font>
      <sz val="13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9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rgb="FF7030A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2" borderId="1" applyNumberFormat="0" applyFont="0" applyAlignment="0" applyProtection="0"/>
  </cellStyleXfs>
  <cellXfs count="95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0" fontId="3" fillId="0" borderId="4" xfId="0" applyFont="1" applyBorder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Fill="1" applyBorder="1" applyAlignment="1" applyProtection="1">
      <alignment horizontal="center" vertical="top" wrapText="1"/>
    </xf>
    <xf numFmtId="0" fontId="3" fillId="0" borderId="18" xfId="0" applyFont="1" applyBorder="1"/>
    <xf numFmtId="0" fontId="3" fillId="0" borderId="20" xfId="0" applyFont="1" applyBorder="1" applyAlignment="1">
      <alignment horizontal="right"/>
    </xf>
    <xf numFmtId="0" fontId="2" fillId="0" borderId="19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center" vertical="top" wrapText="1"/>
    </xf>
    <xf numFmtId="0" fontId="2" fillId="0" borderId="21" xfId="0" applyFont="1" applyBorder="1" applyAlignment="1">
      <alignment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2" fillId="0" borderId="21" xfId="2" applyFont="1" applyFill="1" applyBorder="1" applyAlignment="1" applyProtection="1">
      <alignment horizontal="right" vertical="center" wrapText="1"/>
    </xf>
    <xf numFmtId="0" fontId="3" fillId="0" borderId="17" xfId="0" applyFont="1" applyBorder="1" applyAlignment="1">
      <alignment vertical="top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4" borderId="2" xfId="1" applyFont="1" applyFill="1" applyBorder="1" applyAlignment="1" applyProtection="1">
      <alignment horizontal="right" vertical="center" wrapText="1"/>
    </xf>
    <xf numFmtId="0" fontId="3" fillId="4" borderId="2" xfId="1" applyFont="1" applyFill="1" applyBorder="1" applyAlignment="1" applyProtection="1">
      <alignment horizontal="left" vertical="center" wrapText="1"/>
    </xf>
    <xf numFmtId="0" fontId="3" fillId="4" borderId="2" xfId="1" applyFon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>
      <alignment horizontal="right"/>
    </xf>
    <xf numFmtId="1" fontId="12" fillId="0" borderId="5" xfId="0" applyNumberFormat="1" applyFont="1" applyFill="1" applyBorder="1" applyAlignment="1">
      <alignment horizontal="right"/>
    </xf>
    <xf numFmtId="0" fontId="3" fillId="0" borderId="3" xfId="1" applyFont="1" applyFill="1" applyBorder="1" applyAlignment="1" applyProtection="1">
      <alignment horizontal="right"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0" fontId="2" fillId="4" borderId="2" xfId="1" applyFont="1" applyFill="1" applyBorder="1" applyAlignment="1" applyProtection="1">
      <alignment horizontal="left" vertical="center" wrapText="1"/>
    </xf>
    <xf numFmtId="0" fontId="3" fillId="4" borderId="3" xfId="1" applyFont="1" applyFill="1" applyBorder="1" applyAlignment="1" applyProtection="1">
      <alignment horizontal="center" vertical="center" wrapText="1"/>
    </xf>
    <xf numFmtId="0" fontId="3" fillId="4" borderId="3" xfId="1" applyFont="1" applyFill="1" applyBorder="1" applyAlignment="1" applyProtection="1">
      <alignment horizontal="left" vertical="center" wrapText="1"/>
    </xf>
    <xf numFmtId="3" fontId="2" fillId="3" borderId="12" xfId="0" applyNumberFormat="1" applyFont="1" applyFill="1" applyBorder="1" applyAlignment="1">
      <alignment horizontal="right" vertical="center"/>
    </xf>
    <xf numFmtId="3" fontId="2" fillId="3" borderId="10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3" fontId="3" fillId="0" borderId="38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3" fontId="2" fillId="3" borderId="16" xfId="0" applyNumberFormat="1" applyFont="1" applyFill="1" applyBorder="1" applyAlignment="1"/>
    <xf numFmtId="3" fontId="2" fillId="0" borderId="5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12" fillId="0" borderId="16" xfId="0" applyNumberFormat="1" applyFont="1" applyFill="1" applyBorder="1" applyAlignment="1" applyProtection="1">
      <alignment horizontal="right" vertical="center" wrapText="1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3" fontId="3" fillId="4" borderId="13" xfId="1" applyNumberFormat="1" applyFont="1" applyFill="1" applyBorder="1" applyAlignment="1" applyProtection="1">
      <alignment vertical="center"/>
    </xf>
    <xf numFmtId="3" fontId="3" fillId="4" borderId="2" xfId="1" applyNumberFormat="1" applyFont="1" applyFill="1" applyBorder="1" applyAlignment="1" applyProtection="1">
      <alignment vertical="center"/>
    </xf>
    <xf numFmtId="3" fontId="3" fillId="4" borderId="6" xfId="1" applyNumberFormat="1" applyFont="1" applyFill="1" applyBorder="1" applyAlignment="1" applyProtection="1">
      <alignment vertical="center"/>
    </xf>
    <xf numFmtId="3" fontId="3" fillId="4" borderId="3" xfId="1" applyNumberFormat="1" applyFont="1" applyFill="1" applyBorder="1" applyAlignment="1" applyProtection="1">
      <alignment vertical="center"/>
    </xf>
    <xf numFmtId="3" fontId="12" fillId="4" borderId="2" xfId="0" applyNumberFormat="1" applyFont="1" applyFill="1" applyBorder="1" applyAlignment="1" applyProtection="1">
      <alignment horizontal="right" vertical="center" wrapText="1"/>
    </xf>
    <xf numFmtId="3" fontId="3" fillId="4" borderId="15" xfId="1" applyNumberFormat="1" applyFont="1" applyFill="1" applyBorder="1" applyAlignment="1" applyProtection="1">
      <alignment vertical="center"/>
    </xf>
    <xf numFmtId="3" fontId="12" fillId="4" borderId="31" xfId="0" applyNumberFormat="1" applyFont="1" applyFill="1" applyBorder="1" applyAlignment="1" applyProtection="1">
      <alignment horizontal="right" vertical="center" wrapText="1"/>
    </xf>
    <xf numFmtId="3" fontId="3" fillId="0" borderId="13" xfId="1" applyNumberFormat="1" applyFont="1" applyFill="1" applyBorder="1" applyAlignment="1" applyProtection="1">
      <alignment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3" fontId="3" fillId="0" borderId="2" xfId="0" applyNumberFormat="1" applyFont="1" applyFill="1" applyBorder="1" applyAlignment="1">
      <alignment horizontal="right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8" fillId="0" borderId="0" xfId="0" applyFont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18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4" borderId="15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27" xfId="0" applyFont="1" applyFill="1" applyBorder="1" applyAlignment="1">
      <alignment horizontal="left"/>
    </xf>
    <xf numFmtId="0" fontId="3" fillId="4" borderId="23" xfId="0" applyFont="1" applyFill="1" applyBorder="1" applyAlignment="1">
      <alignment horizontal="left" wrapText="1"/>
    </xf>
    <xf numFmtId="0" fontId="3" fillId="4" borderId="24" xfId="0" applyFont="1" applyFill="1" applyBorder="1" applyAlignment="1">
      <alignment horizontal="left" wrapText="1"/>
    </xf>
    <xf numFmtId="0" fontId="3" fillId="4" borderId="25" xfId="0" applyFont="1" applyFill="1" applyBorder="1" applyAlignment="1">
      <alignment horizontal="left" wrapText="1"/>
    </xf>
    <xf numFmtId="0" fontId="0" fillId="0" borderId="30" xfId="0" applyBorder="1" applyAlignment="1">
      <alignment horizontal="center" vertical="center"/>
    </xf>
    <xf numFmtId="0" fontId="14" fillId="0" borderId="18" xfId="0" applyFont="1" applyBorder="1" applyAlignment="1">
      <alignment horizontal="left" wrapText="1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3" fillId="0" borderId="13" xfId="2" applyFont="1" applyFill="1" applyBorder="1" applyAlignment="1" applyProtection="1">
      <alignment horizontal="left" vertical="center" wrapText="1"/>
    </xf>
    <xf numFmtId="0" fontId="3" fillId="0" borderId="22" xfId="2" applyFont="1" applyFill="1" applyBorder="1" applyAlignment="1" applyProtection="1">
      <alignment horizontal="left" vertical="center" wrapText="1"/>
    </xf>
  </cellXfs>
  <cellStyles count="6">
    <cellStyle name="Normal" xfId="0" builtinId="0"/>
    <cellStyle name="Normal 2" xfId="1"/>
    <cellStyle name="Normal 2 2" xfId="2"/>
    <cellStyle name="Normal 2 3" xfId="3"/>
    <cellStyle name="Normal 3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6"/>
  <sheetViews>
    <sheetView tabSelected="1" zoomScale="106" zoomScaleNormal="73" workbookViewId="0">
      <selection activeCell="M5" sqref="M5"/>
    </sheetView>
  </sheetViews>
  <sheetFormatPr defaultRowHeight="12" x14ac:dyDescent="0.2"/>
  <cols>
    <col min="1" max="1" width="9.140625" style="1"/>
    <col min="2" max="2" width="11.85546875" style="1" customWidth="1"/>
    <col min="3" max="3" width="34.7109375" style="1" customWidth="1"/>
    <col min="4" max="5" width="20.5703125" style="1" customWidth="1"/>
    <col min="6" max="6" width="18.85546875" style="1" customWidth="1"/>
    <col min="7" max="16384" width="9.140625" style="1"/>
  </cols>
  <sheetData>
    <row r="1" spans="2:9" ht="16.5" x14ac:dyDescent="0.2">
      <c r="D1" s="63" t="s">
        <v>14</v>
      </c>
      <c r="E1" s="63"/>
      <c r="F1" s="63"/>
      <c r="G1" s="13"/>
    </row>
    <row r="2" spans="2:9" ht="16.5" x14ac:dyDescent="0.2">
      <c r="C2" s="63" t="s">
        <v>36</v>
      </c>
      <c r="D2" s="63"/>
      <c r="E2" s="63"/>
      <c r="F2" s="63"/>
      <c r="G2" s="13"/>
    </row>
    <row r="3" spans="2:9" ht="16.5" x14ac:dyDescent="0.2">
      <c r="D3" s="63" t="s">
        <v>37</v>
      </c>
      <c r="E3" s="63"/>
      <c r="F3" s="63"/>
      <c r="G3" s="13"/>
    </row>
    <row r="4" spans="2:9" x14ac:dyDescent="0.2">
      <c r="G4" s="13"/>
    </row>
    <row r="5" spans="2:9" ht="56.25" customHeight="1" x14ac:dyDescent="0.25">
      <c r="B5" s="72" t="s">
        <v>25</v>
      </c>
      <c r="C5" s="72"/>
      <c r="D5" s="72"/>
      <c r="E5" s="72"/>
      <c r="F5" s="72"/>
      <c r="G5" s="13"/>
    </row>
    <row r="6" spans="2:9" ht="24.75" customHeight="1" x14ac:dyDescent="0.2">
      <c r="B6" s="19" t="s">
        <v>3</v>
      </c>
      <c r="C6" s="8"/>
      <c r="D6" s="73" t="s">
        <v>35</v>
      </c>
      <c r="E6" s="73"/>
      <c r="F6" s="74"/>
      <c r="G6" s="13"/>
    </row>
    <row r="7" spans="2:9" x14ac:dyDescent="0.2">
      <c r="B7" s="75" t="s">
        <v>4</v>
      </c>
      <c r="C7" s="76"/>
      <c r="D7" s="76" t="s">
        <v>26</v>
      </c>
      <c r="E7" s="76"/>
      <c r="F7" s="77"/>
      <c r="G7" s="13"/>
    </row>
    <row r="8" spans="2:9" ht="39.75" customHeight="1" x14ac:dyDescent="0.2">
      <c r="B8" s="78" t="s">
        <v>34</v>
      </c>
      <c r="C8" s="79"/>
      <c r="D8" s="79"/>
      <c r="E8" s="79"/>
      <c r="F8" s="80"/>
      <c r="G8" s="13"/>
    </row>
    <row r="9" spans="2:9" x14ac:dyDescent="0.2">
      <c r="B9" s="64" t="s">
        <v>6</v>
      </c>
      <c r="C9" s="65"/>
      <c r="D9" s="68" t="s">
        <v>8</v>
      </c>
      <c r="E9" s="68" t="s">
        <v>32</v>
      </c>
      <c r="F9" s="70" t="s">
        <v>7</v>
      </c>
      <c r="G9" s="13"/>
    </row>
    <row r="10" spans="2:9" ht="15" customHeight="1" x14ac:dyDescent="0.2">
      <c r="B10" s="66"/>
      <c r="C10" s="67"/>
      <c r="D10" s="69"/>
      <c r="E10" s="81"/>
      <c r="F10" s="71"/>
      <c r="G10" s="13"/>
    </row>
    <row r="11" spans="2:9" x14ac:dyDescent="0.2">
      <c r="B11" s="59" t="s">
        <v>9</v>
      </c>
      <c r="C11" s="60"/>
      <c r="D11" s="31">
        <f>SUM(D12:D14,D15)</f>
        <v>34214</v>
      </c>
      <c r="E11" s="31">
        <f t="shared" ref="E11:F11" si="0">SUM(E12:E14,E15)</f>
        <v>38214</v>
      </c>
      <c r="F11" s="32">
        <f t="shared" si="0"/>
        <v>38214</v>
      </c>
      <c r="G11" s="13"/>
    </row>
    <row r="12" spans="2:9" x14ac:dyDescent="0.2">
      <c r="B12" s="61" t="s">
        <v>0</v>
      </c>
      <c r="C12" s="62"/>
      <c r="D12" s="33">
        <v>15230</v>
      </c>
      <c r="E12" s="33">
        <v>15230</v>
      </c>
      <c r="F12" s="34">
        <v>15230</v>
      </c>
      <c r="G12" s="14"/>
    </row>
    <row r="13" spans="2:9" x14ac:dyDescent="0.2">
      <c r="B13" s="5" t="s">
        <v>2</v>
      </c>
      <c r="C13" s="6"/>
      <c r="D13" s="33"/>
      <c r="E13" s="33"/>
      <c r="F13" s="34"/>
      <c r="G13" s="14"/>
    </row>
    <row r="14" spans="2:9" ht="14.25" customHeight="1" x14ac:dyDescent="0.2">
      <c r="B14" s="87" t="s">
        <v>1</v>
      </c>
      <c r="C14" s="88"/>
      <c r="D14" s="35">
        <v>3754</v>
      </c>
      <c r="E14" s="35">
        <f>3754+4000</f>
        <v>7754</v>
      </c>
      <c r="F14" s="36">
        <v>7754</v>
      </c>
      <c r="G14" s="15"/>
      <c r="I14" s="3"/>
    </row>
    <row r="15" spans="2:9" ht="21.75" customHeight="1" x14ac:dyDescent="0.2">
      <c r="B15" s="89" t="s">
        <v>21</v>
      </c>
      <c r="C15" s="90"/>
      <c r="D15" s="33">
        <v>15230</v>
      </c>
      <c r="E15" s="33">
        <v>15230</v>
      </c>
      <c r="F15" s="34">
        <v>15230</v>
      </c>
      <c r="G15" s="17"/>
    </row>
    <row r="16" spans="2:9" x14ac:dyDescent="0.2">
      <c r="B16" s="91"/>
      <c r="C16" s="92"/>
      <c r="D16" s="37"/>
      <c r="E16" s="37"/>
      <c r="F16" s="38"/>
      <c r="G16" s="15"/>
    </row>
    <row r="17" spans="2:9" x14ac:dyDescent="0.2">
      <c r="B17" s="83" t="s">
        <v>10</v>
      </c>
      <c r="C17" s="84"/>
      <c r="D17" s="39">
        <f>D18+D33</f>
        <v>34214</v>
      </c>
      <c r="E17" s="39">
        <f>E18+E33</f>
        <v>38213.5</v>
      </c>
      <c r="F17" s="39">
        <f>F18+F33</f>
        <v>38213.97</v>
      </c>
      <c r="G17" s="14"/>
    </row>
    <row r="18" spans="2:9" x14ac:dyDescent="0.2">
      <c r="B18" s="85" t="s">
        <v>11</v>
      </c>
      <c r="C18" s="86"/>
      <c r="D18" s="40">
        <f>D20+D30</f>
        <v>18984</v>
      </c>
      <c r="E18" s="40">
        <f t="shared" ref="E18:F18" si="1">E20+E30</f>
        <v>38213.5</v>
      </c>
      <c r="F18" s="40">
        <f t="shared" si="1"/>
        <v>38213.97</v>
      </c>
      <c r="G18" s="14"/>
    </row>
    <row r="19" spans="2:9" x14ac:dyDescent="0.2">
      <c r="B19" s="55" t="s">
        <v>12</v>
      </c>
      <c r="C19" s="57" t="s">
        <v>13</v>
      </c>
      <c r="D19" s="41"/>
      <c r="E19" s="41"/>
      <c r="F19" s="42"/>
      <c r="G19" s="14"/>
      <c r="H19" s="3"/>
    </row>
    <row r="20" spans="2:9" x14ac:dyDescent="0.2">
      <c r="B20" s="56">
        <v>2000</v>
      </c>
      <c r="C20" s="58" t="s">
        <v>16</v>
      </c>
      <c r="D20" s="43">
        <f>SUM(D21+D25)</f>
        <v>18984</v>
      </c>
      <c r="E20" s="43">
        <f t="shared" ref="E20:F20" si="2">SUM(E21+E25)</f>
        <v>20566.5</v>
      </c>
      <c r="F20" s="43">
        <f t="shared" si="2"/>
        <v>20566.97</v>
      </c>
      <c r="G20" s="15"/>
      <c r="H20" s="3"/>
    </row>
    <row r="21" spans="2:9" ht="24" x14ac:dyDescent="0.2">
      <c r="B21" s="28">
        <v>2100</v>
      </c>
      <c r="C21" s="22" t="s">
        <v>27</v>
      </c>
      <c r="D21" s="44">
        <f>D22</f>
        <v>3754</v>
      </c>
      <c r="E21" s="44">
        <f t="shared" ref="E21:F21" si="3">E22</f>
        <v>3089</v>
      </c>
      <c r="F21" s="45">
        <f t="shared" si="3"/>
        <v>3089.47</v>
      </c>
      <c r="G21" s="15"/>
      <c r="H21" s="3"/>
    </row>
    <row r="22" spans="2:9" ht="24" x14ac:dyDescent="0.2">
      <c r="B22" s="29">
        <v>2120</v>
      </c>
      <c r="C22" s="30" t="s">
        <v>28</v>
      </c>
      <c r="D22" s="46">
        <f>SUM(D23:D24)</f>
        <v>3754</v>
      </c>
      <c r="E22" s="46">
        <f t="shared" ref="E22:F22" si="4">SUM(E23:E24)</f>
        <v>3089</v>
      </c>
      <c r="F22" s="47">
        <f t="shared" si="4"/>
        <v>3089.47</v>
      </c>
      <c r="G22" s="15"/>
      <c r="H22" s="3"/>
    </row>
    <row r="23" spans="2:9" x14ac:dyDescent="0.2">
      <c r="B23" s="21">
        <v>2121</v>
      </c>
      <c r="C23" s="22" t="s">
        <v>15</v>
      </c>
      <c r="D23" s="44">
        <v>644</v>
      </c>
      <c r="E23" s="44">
        <v>460</v>
      </c>
      <c r="F23" s="48">
        <v>460</v>
      </c>
      <c r="G23" s="15"/>
      <c r="H23" s="3"/>
    </row>
    <row r="24" spans="2:9" ht="24" x14ac:dyDescent="0.2">
      <c r="B24" s="21">
        <v>2122</v>
      </c>
      <c r="C24" s="22" t="s">
        <v>17</v>
      </c>
      <c r="D24" s="44">
        <v>3110</v>
      </c>
      <c r="E24" s="49">
        <v>2629</v>
      </c>
      <c r="F24" s="50">
        <f>1056.4+1033.05+524.02+16</f>
        <v>2629.47</v>
      </c>
      <c r="G24" s="15"/>
      <c r="H24" s="3"/>
    </row>
    <row r="25" spans="2:9" x14ac:dyDescent="0.2">
      <c r="B25" s="28">
        <v>2200</v>
      </c>
      <c r="C25" s="22" t="s">
        <v>18</v>
      </c>
      <c r="D25" s="44">
        <f>SUM(D26+D28)</f>
        <v>15230</v>
      </c>
      <c r="E25" s="44">
        <f t="shared" ref="E25:F25" si="5">SUM(E26+E28)</f>
        <v>17477.5</v>
      </c>
      <c r="F25" s="45">
        <f t="shared" si="5"/>
        <v>17477.5</v>
      </c>
      <c r="G25" s="15"/>
      <c r="H25" s="3"/>
    </row>
    <row r="26" spans="2:9" x14ac:dyDescent="0.2">
      <c r="B26" s="23">
        <v>2260</v>
      </c>
      <c r="C26" s="22" t="s">
        <v>19</v>
      </c>
      <c r="D26" s="44">
        <f>SUM(D27:D27)</f>
        <v>14643</v>
      </c>
      <c r="E26" s="44">
        <f>SUM(E27:E27)</f>
        <v>13823</v>
      </c>
      <c r="F26" s="45">
        <f>SUM(F27:F27)</f>
        <v>13823</v>
      </c>
      <c r="G26" s="15"/>
      <c r="H26" s="3"/>
    </row>
    <row r="27" spans="2:9" x14ac:dyDescent="0.2">
      <c r="B27" s="21">
        <v>2264</v>
      </c>
      <c r="C27" s="22" t="s">
        <v>29</v>
      </c>
      <c r="D27" s="44">
        <v>14643</v>
      </c>
      <c r="E27" s="51">
        <f>14131-308</f>
        <v>13823</v>
      </c>
      <c r="F27" s="48">
        <v>13823</v>
      </c>
      <c r="G27" s="15"/>
      <c r="H27" s="3"/>
    </row>
    <row r="28" spans="2:9" x14ac:dyDescent="0.2">
      <c r="B28" s="23">
        <v>2270</v>
      </c>
      <c r="C28" s="22" t="s">
        <v>23</v>
      </c>
      <c r="D28" s="44">
        <f>SUM(D29)</f>
        <v>587</v>
      </c>
      <c r="E28" s="44">
        <f>SUM(E29)</f>
        <v>3654.5</v>
      </c>
      <c r="F28" s="48">
        <f>F29</f>
        <v>3654.5</v>
      </c>
      <c r="G28" s="16"/>
      <c r="H28" s="3"/>
    </row>
    <row r="29" spans="2:9" x14ac:dyDescent="0.2">
      <c r="B29" s="21">
        <v>2279</v>
      </c>
      <c r="C29" s="22" t="s">
        <v>24</v>
      </c>
      <c r="D29" s="44">
        <v>587</v>
      </c>
      <c r="E29" s="44">
        <f>12+3642.5</f>
        <v>3654.5</v>
      </c>
      <c r="F29" s="48">
        <f>12+3642.5</f>
        <v>3654.5</v>
      </c>
      <c r="G29" s="16"/>
      <c r="H29" s="3"/>
      <c r="I29" s="3"/>
    </row>
    <row r="30" spans="2:9" ht="24" x14ac:dyDescent="0.2">
      <c r="B30" s="10">
        <v>7000</v>
      </c>
      <c r="C30" s="12" t="s">
        <v>20</v>
      </c>
      <c r="D30" s="52">
        <f>SUM(D31)</f>
        <v>0</v>
      </c>
      <c r="E30" s="52">
        <f>SUM(E31)</f>
        <v>17647</v>
      </c>
      <c r="F30" s="52">
        <f>SUM(F31)</f>
        <v>17647</v>
      </c>
      <c r="G30" s="15"/>
      <c r="H30" s="3"/>
    </row>
    <row r="31" spans="2:9" x14ac:dyDescent="0.2">
      <c r="B31" s="11">
        <v>7200</v>
      </c>
      <c r="C31" s="20" t="s">
        <v>30</v>
      </c>
      <c r="D31" s="52">
        <f>D32</f>
        <v>0</v>
      </c>
      <c r="E31" s="52">
        <f>E32</f>
        <v>17647</v>
      </c>
      <c r="F31" s="52">
        <f>F32</f>
        <v>17647</v>
      </c>
      <c r="G31" s="16"/>
      <c r="H31" s="3"/>
    </row>
    <row r="32" spans="2:9" ht="24" x14ac:dyDescent="0.2">
      <c r="B32" s="26">
        <v>7230</v>
      </c>
      <c r="C32" s="27" t="s">
        <v>31</v>
      </c>
      <c r="D32" s="52">
        <v>0</v>
      </c>
      <c r="E32" s="52">
        <v>17647</v>
      </c>
      <c r="F32" s="53">
        <v>17647</v>
      </c>
      <c r="G32" s="16"/>
      <c r="H32" s="3"/>
    </row>
    <row r="33" spans="2:8" ht="12.75" customHeight="1" x14ac:dyDescent="0.2">
      <c r="B33" s="93" t="s">
        <v>5</v>
      </c>
      <c r="C33" s="94"/>
      <c r="D33" s="37">
        <f>D34</f>
        <v>15230</v>
      </c>
      <c r="E33" s="37">
        <f>E34</f>
        <v>0</v>
      </c>
      <c r="F33" s="37">
        <f>F34</f>
        <v>0</v>
      </c>
      <c r="G33" s="14"/>
      <c r="H33" s="3"/>
    </row>
    <row r="34" spans="2:8" x14ac:dyDescent="0.2">
      <c r="B34" s="7"/>
      <c r="C34" s="18" t="s">
        <v>22</v>
      </c>
      <c r="D34" s="37">
        <v>15230</v>
      </c>
      <c r="E34" s="37"/>
      <c r="F34" s="54"/>
      <c r="G34" s="14"/>
      <c r="H34" s="3"/>
    </row>
    <row r="35" spans="2:8" x14ac:dyDescent="0.2">
      <c r="B35" s="4"/>
      <c r="C35" s="9"/>
      <c r="D35" s="24"/>
      <c r="E35" s="24"/>
      <c r="F35" s="25"/>
      <c r="G35" s="14"/>
      <c r="H35" s="3"/>
    </row>
    <row r="36" spans="2:8" ht="25.5" customHeight="1" x14ac:dyDescent="0.2">
      <c r="B36" s="82" t="s">
        <v>33</v>
      </c>
      <c r="C36" s="82"/>
      <c r="D36" s="82"/>
      <c r="E36" s="82"/>
      <c r="F36" s="82"/>
      <c r="G36" s="2"/>
    </row>
  </sheetData>
  <customSheetViews>
    <customSheetView guid="{D4BF881F-0022-46E2-8AE6-C15855F29584}" scale="106" showPageBreaks="1" fitToPage="1">
      <selection activeCell="H7" sqref="H7"/>
      <pageMargins left="0.23622047244094491" right="0.23622047244094491" top="0.74803149606299213" bottom="0.74803149606299213" header="0.31496062992125984" footer="0.31496062992125984"/>
      <printOptions horizontalCentered="1"/>
      <pageSetup paperSize="9" scale="87" fitToHeight="0" orientation="portrait" r:id="rId1"/>
      <headerFooter alignWithMargins="0"/>
    </customSheetView>
  </customSheetViews>
  <mergeCells count="21">
    <mergeCell ref="B36:F36"/>
    <mergeCell ref="B17:C17"/>
    <mergeCell ref="B18:C18"/>
    <mergeCell ref="B14:C14"/>
    <mergeCell ref="B15:C15"/>
    <mergeCell ref="B16:C16"/>
    <mergeCell ref="B33:C33"/>
    <mergeCell ref="B11:C11"/>
    <mergeCell ref="B12:C12"/>
    <mergeCell ref="D1:F1"/>
    <mergeCell ref="D3:F3"/>
    <mergeCell ref="B9:C10"/>
    <mergeCell ref="D9:D10"/>
    <mergeCell ref="F9:F10"/>
    <mergeCell ref="B5:F5"/>
    <mergeCell ref="D6:F6"/>
    <mergeCell ref="B7:C7"/>
    <mergeCell ref="D7:F7"/>
    <mergeCell ref="B8:F8"/>
    <mergeCell ref="C2:F2"/>
    <mergeCell ref="E9:E1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7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3_pelikums_lemumam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Kristine.Maurina</dc:creator>
  <cp:lastModifiedBy>Liene Zalkovska</cp:lastModifiedBy>
  <cp:lastPrinted>2016-03-10T13:54:25Z</cp:lastPrinted>
  <dcterms:created xsi:type="dcterms:W3CDTF">2009-11-16T13:33:28Z</dcterms:created>
  <dcterms:modified xsi:type="dcterms:W3CDTF">2016-03-10T14:03:00Z</dcterms:modified>
</cp:coreProperties>
</file>