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3 gadu plān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H21" i="1"/>
  <c r="M21" i="1"/>
  <c r="O21" i="1"/>
  <c r="B21" i="1"/>
  <c r="C21" i="1"/>
  <c r="E21" i="1"/>
  <c r="O67" i="1" l="1"/>
  <c r="N67" i="1"/>
  <c r="J67" i="1"/>
  <c r="I67" i="1"/>
  <c r="N62" i="1"/>
  <c r="I62" i="1"/>
  <c r="E62" i="1"/>
  <c r="D62" i="1"/>
  <c r="O50" i="1"/>
  <c r="N50" i="1"/>
  <c r="J50" i="1"/>
  <c r="I50" i="1"/>
  <c r="E50" i="1"/>
  <c r="C50" i="1"/>
  <c r="O40" i="1"/>
  <c r="M40" i="1"/>
  <c r="J40" i="1"/>
  <c r="H40" i="1"/>
  <c r="E40" i="1"/>
  <c r="C40" i="1"/>
  <c r="O12" i="1"/>
  <c r="N12" i="1"/>
  <c r="I12" i="1"/>
  <c r="G12" i="1"/>
  <c r="B12" i="1"/>
  <c r="D12" i="1"/>
  <c r="I21" i="1"/>
  <c r="M67" i="1" l="1"/>
  <c r="L67" i="1"/>
  <c r="H67" i="1"/>
  <c r="G67" i="1"/>
  <c r="E67" i="1"/>
  <c r="D67" i="1"/>
  <c r="C67" i="1"/>
  <c r="B67" i="1"/>
  <c r="O62" i="1"/>
  <c r="M62" i="1"/>
  <c r="L62" i="1"/>
  <c r="J62" i="1"/>
  <c r="H62" i="1"/>
  <c r="G62" i="1"/>
  <c r="C62" i="1"/>
  <c r="B62" i="1"/>
  <c r="M50" i="1"/>
  <c r="L50" i="1"/>
  <c r="H50" i="1"/>
  <c r="G50" i="1"/>
  <c r="D50" i="1"/>
  <c r="B50" i="1"/>
  <c r="O47" i="1"/>
  <c r="N47" i="1"/>
  <c r="M47" i="1"/>
  <c r="L47" i="1"/>
  <c r="J47" i="1"/>
  <c r="I47" i="1"/>
  <c r="H47" i="1"/>
  <c r="G47" i="1"/>
  <c r="E47" i="1"/>
  <c r="D47" i="1"/>
  <c r="C47" i="1"/>
  <c r="B47" i="1"/>
  <c r="N40" i="1"/>
  <c r="L40" i="1"/>
  <c r="I40" i="1"/>
  <c r="G40" i="1"/>
  <c r="D40" i="1"/>
  <c r="B40" i="1"/>
  <c r="N21" i="1"/>
  <c r="L21" i="1"/>
  <c r="G21" i="1"/>
  <c r="D21" i="1"/>
  <c r="M12" i="1"/>
  <c r="L12" i="1"/>
  <c r="J12" i="1"/>
  <c r="H12" i="1"/>
  <c r="E12" i="1"/>
  <c r="C12" i="1"/>
  <c r="G75" i="1" l="1"/>
  <c r="L75" i="1"/>
  <c r="B75" i="1"/>
  <c r="D75" i="1"/>
  <c r="E75" i="1"/>
  <c r="N75" i="1"/>
  <c r="I75" i="1"/>
  <c r="C75" i="1"/>
  <c r="O75" i="1"/>
  <c r="J75" i="1"/>
  <c r="M75" i="1"/>
  <c r="H75" i="1"/>
</calcChain>
</file>

<file path=xl/comments1.xml><?xml version="1.0" encoding="utf-8"?>
<comments xmlns="http://schemas.openxmlformats.org/spreadsheetml/2006/main">
  <authors>
    <author>Author</author>
  </authors>
  <commentList>
    <comment ref="L13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2017 - 2018 gadam norāda. 
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Attīstības pārvaldes budžetā
</t>
        </r>
      </text>
    </comment>
    <comment ref="E31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Attīstības pārvaldes budžetā
</t>
        </r>
      </text>
    </comment>
  </commentList>
</comments>
</file>

<file path=xl/sharedStrings.xml><?xml version="1.0" encoding="utf-8"?>
<sst xmlns="http://schemas.openxmlformats.org/spreadsheetml/2006/main" count="145" uniqueCount="82">
  <si>
    <t>Kopsavilkums par kapitālsabiedrību finansiālās darbības ietekmi uz pašvaldības budžeta izdevumiem</t>
  </si>
  <si>
    <t>2016.gada pašvaldības finansējums apstiprināts ar 2015.gada 16. decembra Jūrmalas pilsētas domes saistošajiem noteikumiem Nr.47 "Par Jūrmalas pilsētas pašvaldības 2016.gada budžetu"</t>
  </si>
  <si>
    <t>EUR</t>
  </si>
  <si>
    <t>kapitālsabiedrība</t>
  </si>
  <si>
    <t>2016.gads</t>
  </si>
  <si>
    <t>2017.gads</t>
  </si>
  <si>
    <t>2018.gads</t>
  </si>
  <si>
    <t xml:space="preserve"> pieprasījums</t>
  </si>
  <si>
    <t xml:space="preserve"> priekšlikums</t>
  </si>
  <si>
    <t>pašvaldības dotācija, ieguldījums</t>
  </si>
  <si>
    <t>mērķis</t>
  </si>
  <si>
    <t>SIA"Jūrmalas slimnīca"</t>
  </si>
  <si>
    <t>t.sk.</t>
  </si>
  <si>
    <t>Medicīnas iekārtu iegāde Ķirurģijas nodaļai, operāciju zālei (infūzijas sūkņi 7 gab., vakuumsūknis, laparoskopijas insuflators, vadības konsole traumatoloģijas operācijām, laparoskopijas insuflators)</t>
  </si>
  <si>
    <t>Ēkas rekonstrukcija Bauskas ielā 5A, Jūrmalā Rehabilitācijas pakalpojumu klāsta pieauguma nodrošināšanai.</t>
  </si>
  <si>
    <t>Elektromobiļu (3 gab.) iegāde mājas aprūpes pakalpojumu sniegšanas nodrošināšanai</t>
  </si>
  <si>
    <t>Dzemdību nodaļai medicīnisko iekārtu iegāde (dzemdību galdi 2 gab., augļa KTG)</t>
  </si>
  <si>
    <t>Radioloģijas telpu renovācija, mēbeļu inventāra iegāde.</t>
  </si>
  <si>
    <t>Ķirurģijas nodaļas telpu renovācija (piecstāvu korpusa 2.stāvā)</t>
  </si>
  <si>
    <t>Mamogrāfa iegāde Mātes un bērna veselības centra vajadzībām</t>
  </si>
  <si>
    <t>Laboratorijas telpu renovācija, mēbeļu inventāra iegāde</t>
  </si>
  <si>
    <t>Gaisa attīrīšanas iekārtu iegāde darba vides risku mazināšanai darbiniekiem un pacientiem ēkas B korpusa 2.stāvā.</t>
  </si>
  <si>
    <t>Videonovērošanas sistēmas uzstādīšana slimnīcas teritorijā</t>
  </si>
  <si>
    <t>Elektroenerģijas būvdarbu veikšana nepārtrauktas elektroenerģijas piegādes nodrošināšanai.</t>
  </si>
  <si>
    <t>SIA"Dzintaru koncertzāle"</t>
  </si>
  <si>
    <t>Kapitālsabiedrības organizēto koncertu pieejamības veicināšana</t>
  </si>
  <si>
    <t>Dzintaru koncertzāles lielās (atklātās) zāles rekonstrukcijas projektēšana</t>
  </si>
  <si>
    <t>Dzintaru koncertzāles lielās (atklātās) zāles rekonstrukcija</t>
  </si>
  <si>
    <t>Iepriekšējo gadu pamatkapitāla palielināšana</t>
  </si>
  <si>
    <t>Dzintaru koncertzāles teritorijas un infrastruktūras uzlabošana, parka labiekārtošana</t>
  </si>
  <si>
    <t>Dzintaru koncertzāles lielās zāles TEP izstrāde</t>
  </si>
  <si>
    <t>Dzintaru koncertzāles biroja ēkas metu konkurss</t>
  </si>
  <si>
    <t>Dzintaru koncertzāles Mazās zāles Kabineta mēbeļu iekārtojums</t>
  </si>
  <si>
    <t>Dzintaru koncertzāles sabiedrisko tualešu remonts</t>
  </si>
  <si>
    <t>Dzintaru koncertzāles teritorijas un infrastruktūras uzlabošanas, parka labiekārtošanas projektēšana</t>
  </si>
  <si>
    <t>Dzintaru koncertzāles mazās (slēgtās) zāles aprīkojuma iegāde</t>
  </si>
  <si>
    <t>Dzintaru koncertzāles mazās (slēgtās) zāles mūzikas instrumentu iegāde</t>
  </si>
  <si>
    <t>SIA"Jūrmalas gaisma"</t>
  </si>
  <si>
    <t>Pilsētas ielu apgaismojuma nodrošināšana</t>
  </si>
  <si>
    <t>Ielu apgaismošanas tīklu renovācija</t>
  </si>
  <si>
    <t>Ielu apgaismojuma ierīkošana pilsētas neapgaismotajās ielās.</t>
  </si>
  <si>
    <t>Ielu apgaismošanas tīklu renovācija sakarā ar AS ""Latvenergo" veikto rekonstrukciju</t>
  </si>
  <si>
    <t>Satiksmes drošības uzlabošana Jūrmalas pilsētas administratīvajā teritorijā</t>
  </si>
  <si>
    <t>Apgaismošanas elektrisko tīklu renovācija - kabeļu savienojumu skapju iznešana no privātās teritorijas.</t>
  </si>
  <si>
    <t>SIA"Jūrmalas siltums"</t>
  </si>
  <si>
    <t>SIA"Jūrmalas ūdens"</t>
  </si>
  <si>
    <t>Notekūdeņu apsaimniekošana (meliorācijas sistēmas apsaimniekošana)</t>
  </si>
  <si>
    <t>Notekūdeņu apsaimniekošana (lietus ūdens kanalizācijas apsaimniekošana)</t>
  </si>
  <si>
    <t xml:space="preserve"> Atlikums no 2015.gadā piešķirtajiem līdzekļiem pamatkapitāla palielināšanai. </t>
  </si>
  <si>
    <t>Ūdensskaitītāju uzstādīšana daudzdzīvokļu mājām</t>
  </si>
  <si>
    <t>Ūdensmērītāju uzstādīšana daudzdzīvokļu mājām</t>
  </si>
  <si>
    <t>Atmosfēras nokrišņu ietekme uz infiltrācijas procesiem sadzīves notekūdeņu savākšanas tīklos. Slokas notekūdeņu attīrīšanas iekārtai samazinot slodzi daļa tiek novirzīta uz Daugavgrīvas attīrīšanas iekārtām.</t>
  </si>
  <si>
    <t>Asenizācijas notekūdeņu savākšana un uzskaite</t>
  </si>
  <si>
    <t>Lietus kanalizācijas izbūve Piestātnes, Kr. Barona ielu, Dzintaru un Edinburgas prospektu rajonā</t>
  </si>
  <si>
    <t>PSIA "Kauguru veselības centrs</t>
  </si>
  <si>
    <t xml:space="preserve"> Atlikums no 2015.gadā palielinātā pamatkapitāla Infrastruktūras uzlabošanas darbiem</t>
  </si>
  <si>
    <t xml:space="preserve">Infrastruktūras uzlabošanas un pakalpojumu klāsta paplašināšanas darbi </t>
  </si>
  <si>
    <t>PSIA"Veselības un sociālās aprūpes centrs "Sloka""</t>
  </si>
  <si>
    <t xml:space="preserve">Pamatkapitāla palielināšana - ēka bēniņu izbūve </t>
  </si>
  <si>
    <t>Pamatkapitāla palielināšana - Jaunas pansionāta ēkas projektēšana</t>
  </si>
  <si>
    <t>Pamatkapitāla palielināšana - Jaunas pansionāta ēkas izbūve</t>
  </si>
  <si>
    <t>Sociālās aprūpes nodaļai</t>
  </si>
  <si>
    <t>Pamatkapitāla palielināšana -  Ārējo siltumtrašu, ūdensvada un kanalizācijas sistēmas rekonstrukcija</t>
  </si>
  <si>
    <t>Sociālās aprūpes un sociālās rehabilitācijas nodaļai</t>
  </si>
  <si>
    <t>Pamatkapitāla palielināšana - Medicīnas personāla izsaukuma sistēmas (trauksmes pogas) ierīkošana</t>
  </si>
  <si>
    <t>Veselības un sociālās aprūpes nodaļai</t>
  </si>
  <si>
    <t>KOPĀ</t>
  </si>
  <si>
    <t xml:space="preserve">t.sk. </t>
  </si>
  <si>
    <t>sabiedrības pašu līdzekļi vai aizņēmums</t>
  </si>
  <si>
    <t>Infrastruktūras uzlabošanas darbi (telpu remonts, informācijas sistēmas ieviešana, ūdensvada rekonstrukcija)</t>
  </si>
  <si>
    <t>Iekārtu iegāde un uzlabošana (OCT - optiskās koherences tomogrāfs; ultrasonogrāfijas iekārta; elektrokardiogrāfs; rentgena iekārtas digitalizācija; gastroskops u.c.)</t>
  </si>
  <si>
    <t>Iekārtu iegāde un uzlabošana (OCT - optiskās koherences tomogrāfs; ultrasonogrāfijas iekārta; rentgena iekārtas digitalizācija; gastroskops u.c.)</t>
  </si>
  <si>
    <t>Pamatkapitāla palielināšana (Krūšutēlu izveidošana mazās zāles galerijām)</t>
  </si>
  <si>
    <t>* Ieguldījumi Dzintaru koncertzāles attīstībā caur Jūrmalas pilsētas domes Attīstības pārvaldi. (nav iekļauti kopējā kapitālsabiedrības finanšu darbības ietekmē uz pašvaldības budžetu)</t>
  </si>
  <si>
    <t>Pašvaldības meliorācijas sistēmas atjaunošana (finansējums jāatrod meliorācijas sistēmas apsaimniekošanas programmā)</t>
  </si>
  <si>
    <t>Katlumājas modernizācijas projekta ietvaros tiks veikta katlu nomaiņa Aizputes un Lībiešu ielās</t>
  </si>
  <si>
    <t>Pamatkapitāla palielināšana, projekts "Jūrmalas ūdenssaimniecības attīstība III kārta" *aizņēmums</t>
  </si>
  <si>
    <t>Pamatkapitāla palielināšana, projekts "Jūrmalas ūdenssaimniecības attīstība IV kārta". Prioritāte - Buļļuciems *aizņēmums</t>
  </si>
  <si>
    <t>Pamatkapitāla palielināšana, projekts "Jūrmalas ūdenssaimniecības attīstība IV kārta". *aizņēmums</t>
  </si>
  <si>
    <t>Pielikums Jūrmalas pilsētas domes</t>
  </si>
  <si>
    <t>2016.gada 19.maija lēmumam Nr.221</t>
  </si>
  <si>
    <t>(protokols Nr.6, 10.punkts)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</si>
</sst>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vertical="center"/>
    </xf>
    <xf numFmtId="0" fontId="7" fillId="0" borderId="10" xfId="0" applyFont="1" applyFill="1" applyBorder="1" applyAlignment="1">
      <alignment horizontal="center"/>
    </xf>
    <xf numFmtId="0" fontId="8" fillId="0" borderId="0" xfId="0" applyFont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" fontId="5" fillId="2" borderId="7" xfId="0" applyNumberFormat="1" applyFont="1" applyFill="1" applyBorder="1" applyAlignment="1">
      <alignment horizontal="right" vertical="center"/>
    </xf>
    <xf numFmtId="3" fontId="5" fillId="2" borderId="12" xfId="0" applyNumberFormat="1" applyFont="1" applyFill="1" applyBorder="1" applyAlignment="1">
      <alignment horizontal="right" vertical="center"/>
    </xf>
    <xf numFmtId="3" fontId="5" fillId="2" borderId="8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right" vertical="center"/>
    </xf>
    <xf numFmtId="0" fontId="10" fillId="2" borderId="12" xfId="0" applyFont="1" applyFill="1" applyBorder="1" applyAlignment="1">
      <alignment horizontal="right" vertical="center"/>
    </xf>
    <xf numFmtId="3" fontId="10" fillId="2" borderId="12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3" fontId="11" fillId="0" borderId="11" xfId="0" applyNumberFormat="1" applyFont="1" applyFill="1" applyBorder="1" applyAlignment="1">
      <alignment horizontal="right" vertical="center"/>
    </xf>
    <xf numFmtId="3" fontId="1" fillId="0" borderId="12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 applyAlignment="1">
      <alignment horizontal="right" vertical="center"/>
    </xf>
    <xf numFmtId="3" fontId="13" fillId="0" borderId="10" xfId="0" applyNumberFormat="1" applyFont="1" applyFill="1" applyBorder="1" applyAlignment="1">
      <alignment horizontal="left" vertical="center" wrapText="1"/>
    </xf>
    <xf numFmtId="3" fontId="11" fillId="0" borderId="7" xfId="0" applyNumberFormat="1" applyFont="1" applyFill="1" applyBorder="1" applyAlignment="1">
      <alignment horizontal="right" vertical="center"/>
    </xf>
    <xf numFmtId="3" fontId="11" fillId="0" borderId="12" xfId="0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left" vertical="center" wrapText="1"/>
    </xf>
    <xf numFmtId="3" fontId="1" fillId="0" borderId="11" xfId="0" applyNumberFormat="1" applyFont="1" applyFill="1" applyBorder="1" applyAlignment="1">
      <alignment horizontal="right" vertical="center"/>
    </xf>
    <xf numFmtId="3" fontId="2" fillId="0" borderId="15" xfId="0" applyNumberFormat="1" applyFont="1" applyFill="1" applyBorder="1" applyAlignment="1">
      <alignment horizontal="left" vertical="top" wrapText="1"/>
    </xf>
    <xf numFmtId="3" fontId="2" fillId="0" borderId="15" xfId="0" applyNumberFormat="1" applyFont="1" applyFill="1" applyBorder="1" applyAlignment="1">
      <alignment horizontal="left" vertical="center" wrapText="1"/>
    </xf>
    <xf numFmtId="3" fontId="11" fillId="0" borderId="16" xfId="0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5" fillId="2" borderId="11" xfId="0" applyNumberFormat="1" applyFont="1" applyFill="1" applyBorder="1" applyAlignment="1">
      <alignment horizontal="right"/>
    </xf>
    <xf numFmtId="3" fontId="5" fillId="2" borderId="12" xfId="0" applyNumberFormat="1" applyFont="1" applyFill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left" vertical="center" wrapText="1"/>
    </xf>
    <xf numFmtId="3" fontId="0" fillId="0" borderId="0" xfId="0" applyNumberFormat="1"/>
    <xf numFmtId="3" fontId="1" fillId="0" borderId="12" xfId="0" applyNumberFormat="1" applyFont="1" applyFill="1" applyBorder="1" applyAlignment="1">
      <alignment horizontal="right"/>
    </xf>
    <xf numFmtId="3" fontId="2" fillId="0" borderId="10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left" wrapText="1"/>
    </xf>
    <xf numFmtId="0" fontId="14" fillId="0" borderId="12" xfId="0" applyFont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/>
    </xf>
    <xf numFmtId="0" fontId="0" fillId="0" borderId="11" xfId="0" applyBorder="1" applyAlignment="1">
      <alignment horizontal="right" vertical="center"/>
    </xf>
    <xf numFmtId="3" fontId="1" fillId="0" borderId="12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5" fillId="0" borderId="17" xfId="0" applyFont="1" applyFill="1" applyBorder="1" applyAlignment="1" applyProtection="1">
      <alignment horizontal="left" vertical="center" wrapText="1"/>
      <protection locked="0"/>
    </xf>
    <xf numFmtId="3" fontId="2" fillId="0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3" fontId="6" fillId="2" borderId="12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11" fillId="0" borderId="1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3" fontId="11" fillId="0" borderId="12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 vertical="center"/>
    </xf>
    <xf numFmtId="3" fontId="0" fillId="0" borderId="12" xfId="0" applyNumberFormat="1" applyFont="1" applyBorder="1" applyAlignment="1">
      <alignment horizontal="right"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0" xfId="0" applyNumberFormat="1" applyBorder="1" applyAlignment="1">
      <alignment vertical="center"/>
    </xf>
    <xf numFmtId="3" fontId="2" fillId="2" borderId="10" xfId="0" applyNumberFormat="1" applyFont="1" applyFill="1" applyBorder="1" applyAlignment="1">
      <alignment horizontal="center"/>
    </xf>
    <xf numFmtId="3" fontId="11" fillId="0" borderId="12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vertical="center" wrapText="1"/>
    </xf>
    <xf numFmtId="3" fontId="9" fillId="0" borderId="0" xfId="0" applyNumberFormat="1" applyFont="1" applyAlignment="1">
      <alignment vertical="center"/>
    </xf>
    <xf numFmtId="3" fontId="2" fillId="0" borderId="10" xfId="0" applyNumberFormat="1" applyFont="1" applyFill="1" applyBorder="1" applyAlignment="1">
      <alignment vertical="center" wrapText="1"/>
    </xf>
    <xf numFmtId="3" fontId="9" fillId="0" borderId="0" xfId="0" applyNumberFormat="1" applyFont="1"/>
    <xf numFmtId="3" fontId="1" fillId="0" borderId="8" xfId="0" applyNumberFormat="1" applyFont="1" applyFill="1" applyBorder="1" applyAlignment="1">
      <alignment horizontal="right" vertical="center"/>
    </xf>
    <xf numFmtId="3" fontId="2" fillId="0" borderId="10" xfId="0" applyNumberFormat="1" applyFont="1" applyBorder="1" applyAlignment="1">
      <alignment horizontal="left" vertical="center"/>
    </xf>
    <xf numFmtId="3" fontId="12" fillId="0" borderId="11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vertical="center"/>
    </xf>
    <xf numFmtId="3" fontId="5" fillId="2" borderId="16" xfId="0" applyNumberFormat="1" applyFont="1" applyFill="1" applyBorder="1" applyAlignment="1">
      <alignment horizontal="right"/>
    </xf>
    <xf numFmtId="3" fontId="5" fillId="2" borderId="20" xfId="0" applyNumberFormat="1" applyFont="1" applyFill="1" applyBorder="1" applyAlignment="1">
      <alignment horizontal="right"/>
    </xf>
    <xf numFmtId="3" fontId="5" fillId="2" borderId="7" xfId="0" applyNumberFormat="1" applyFont="1" applyFill="1" applyBorder="1" applyAlignment="1">
      <alignment horizontal="right"/>
    </xf>
    <xf numFmtId="3" fontId="6" fillId="0" borderId="0" xfId="0" applyNumberFormat="1" applyFont="1"/>
    <xf numFmtId="3" fontId="1" fillId="3" borderId="16" xfId="0" applyNumberFormat="1" applyFon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3" fontId="1" fillId="3" borderId="20" xfId="0" applyNumberFormat="1" applyFont="1" applyFill="1" applyBorder="1" applyAlignment="1">
      <alignment horizontal="right" vertical="center"/>
    </xf>
    <xf numFmtId="3" fontId="2" fillId="3" borderId="10" xfId="0" applyNumberFormat="1" applyFont="1" applyFill="1" applyBorder="1" applyAlignment="1">
      <alignment vertical="center" wrapText="1"/>
    </xf>
    <xf numFmtId="3" fontId="1" fillId="3" borderId="11" xfId="0" applyNumberFormat="1" applyFont="1" applyFill="1" applyBorder="1" applyAlignment="1">
      <alignment horizontal="right" vertical="center"/>
    </xf>
    <xf numFmtId="3" fontId="2" fillId="3" borderId="10" xfId="0" applyNumberFormat="1" applyFont="1" applyFill="1" applyBorder="1" applyAlignment="1">
      <alignment horizontal="left" vertical="center" wrapText="1"/>
    </xf>
    <xf numFmtId="3" fontId="2" fillId="3" borderId="10" xfId="0" applyNumberFormat="1" applyFont="1" applyFill="1" applyBorder="1" applyAlignment="1">
      <alignment vertical="center"/>
    </xf>
    <xf numFmtId="3" fontId="1" fillId="3" borderId="10" xfId="0" applyNumberFormat="1" applyFont="1" applyFill="1" applyBorder="1" applyAlignment="1">
      <alignment horizontal="lef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3" fontId="1" fillId="3" borderId="2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left" wrapText="1"/>
    </xf>
    <xf numFmtId="3" fontId="1" fillId="3" borderId="11" xfId="0" applyNumberFormat="1" applyFont="1" applyFill="1" applyBorder="1" applyAlignment="1">
      <alignment horizontal="right"/>
    </xf>
    <xf numFmtId="3" fontId="1" fillId="0" borderId="16" xfId="0" applyNumberFormat="1" applyFont="1" applyFill="1" applyBorder="1" applyAlignment="1">
      <alignment horizontal="right"/>
    </xf>
    <xf numFmtId="3" fontId="1" fillId="0" borderId="20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left" wrapText="1"/>
    </xf>
    <xf numFmtId="3" fontId="1" fillId="0" borderId="11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horizontal="left" vertical="center"/>
    </xf>
    <xf numFmtId="3" fontId="6" fillId="0" borderId="0" xfId="0" applyNumberFormat="1" applyFont="1" applyFill="1"/>
    <xf numFmtId="0" fontId="0" fillId="0" borderId="7" xfId="0" applyBorder="1" applyAlignment="1">
      <alignment horizontal="right"/>
    </xf>
    <xf numFmtId="0" fontId="11" fillId="0" borderId="12" xfId="0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right" vertical="center"/>
    </xf>
    <xf numFmtId="0" fontId="13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horizontal="right" vertical="center"/>
    </xf>
    <xf numFmtId="0" fontId="13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/>
    </xf>
    <xf numFmtId="3" fontId="11" fillId="0" borderId="8" xfId="0" applyNumberFormat="1" applyFont="1" applyBorder="1" applyAlignment="1">
      <alignment horizontal="right" vertical="center"/>
    </xf>
    <xf numFmtId="0" fontId="13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5" fillId="2" borderId="23" xfId="0" applyFont="1" applyFill="1" applyBorder="1" applyAlignment="1">
      <alignment horizontal="right"/>
    </xf>
    <xf numFmtId="3" fontId="5" fillId="2" borderId="23" xfId="0" applyNumberFormat="1" applyFont="1" applyFill="1" applyBorder="1" applyAlignment="1">
      <alignment horizontal="right"/>
    </xf>
    <xf numFmtId="3" fontId="5" fillId="2" borderId="24" xfId="0" applyNumberFormat="1" applyFont="1" applyFill="1" applyBorder="1" applyAlignment="1">
      <alignment horizontal="right"/>
    </xf>
    <xf numFmtId="0" fontId="5" fillId="2" borderId="25" xfId="0" applyFont="1" applyFill="1" applyBorder="1" applyAlignment="1">
      <alignment horizontal="center"/>
    </xf>
    <xf numFmtId="3" fontId="5" fillId="2" borderId="26" xfId="0" applyNumberFormat="1" applyFont="1" applyFill="1" applyBorder="1" applyAlignment="1">
      <alignment horizontal="right"/>
    </xf>
    <xf numFmtId="3" fontId="5" fillId="2" borderId="27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3" fontId="11" fillId="3" borderId="12" xfId="0" applyNumberFormat="1" applyFont="1" applyFill="1" applyBorder="1" applyAlignment="1">
      <alignment horizontal="right" vertical="center"/>
    </xf>
    <xf numFmtId="3" fontId="1" fillId="0" borderId="9" xfId="0" applyNumberFormat="1" applyFont="1" applyFill="1" applyBorder="1" applyAlignment="1">
      <alignment horizontal="right" vertical="center"/>
    </xf>
    <xf numFmtId="3" fontId="11" fillId="3" borderId="12" xfId="0" applyNumberFormat="1" applyFont="1" applyFill="1" applyBorder="1" applyAlignment="1">
      <alignment vertical="center"/>
    </xf>
    <xf numFmtId="0" fontId="11" fillId="3" borderId="12" xfId="0" applyFont="1" applyFill="1" applyBorder="1" applyAlignment="1">
      <alignment horizontal="right" vertical="center"/>
    </xf>
    <xf numFmtId="3" fontId="0" fillId="0" borderId="12" xfId="0" applyNumberFormat="1" applyBorder="1" applyAlignment="1">
      <alignment horizontal="right" vertical="center"/>
    </xf>
    <xf numFmtId="3" fontId="1" fillId="0" borderId="16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3" fontId="1" fillId="0" borderId="16" xfId="0" applyNumberFormat="1" applyFont="1" applyBorder="1" applyAlignment="1">
      <alignment horizontal="right"/>
    </xf>
    <xf numFmtId="3" fontId="1" fillId="0" borderId="20" xfId="0" applyNumberFormat="1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right" vertical="center"/>
    </xf>
    <xf numFmtId="3" fontId="11" fillId="0" borderId="20" xfId="0" applyNumberFormat="1" applyFont="1" applyFill="1" applyBorder="1" applyAlignment="1">
      <alignment horizontal="right" vertical="center"/>
    </xf>
    <xf numFmtId="41" fontId="11" fillId="0" borderId="1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0" fillId="0" borderId="19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5" fillId="0" borderId="13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8" xfId="0" applyFont="1" applyFill="1" applyBorder="1" applyAlignment="1">
      <alignment horizontal="left" vertical="top"/>
    </xf>
    <xf numFmtId="3" fontId="10" fillId="3" borderId="7" xfId="0" applyNumberFormat="1" applyFont="1" applyFill="1" applyBorder="1" applyAlignment="1">
      <alignment horizontal="left" vertical="top"/>
    </xf>
    <xf numFmtId="3" fontId="10" fillId="0" borderId="7" xfId="0" applyNumberFormat="1" applyFont="1" applyFill="1" applyBorder="1" applyAlignment="1">
      <alignment horizontal="left" vertical="top"/>
    </xf>
    <xf numFmtId="3" fontId="11" fillId="0" borderId="28" xfId="0" applyNumberFormat="1" applyFont="1" applyFill="1" applyBorder="1" applyAlignment="1">
      <alignment horizontal="right" vertical="center"/>
    </xf>
    <xf numFmtId="3" fontId="11" fillId="0" borderId="29" xfId="0" applyNumberFormat="1" applyFont="1" applyFill="1" applyBorder="1" applyAlignment="1">
      <alignment horizontal="right" vertical="center"/>
    </xf>
    <xf numFmtId="3" fontId="11" fillId="0" borderId="20" xfId="0" applyNumberFormat="1" applyFont="1" applyFill="1" applyBorder="1" applyAlignment="1">
      <alignment horizontal="right" vertical="center"/>
    </xf>
    <xf numFmtId="3" fontId="1" fillId="0" borderId="13" xfId="0" applyNumberFormat="1" applyFont="1" applyBorder="1" applyAlignment="1">
      <alignment horizontal="left" vertical="top" wrapText="1"/>
    </xf>
    <xf numFmtId="3" fontId="1" fillId="0" borderId="30" xfId="0" applyNumberFormat="1" applyFont="1" applyBorder="1" applyAlignment="1">
      <alignment horizontal="left" vertical="top" wrapText="1"/>
    </xf>
    <xf numFmtId="3" fontId="1" fillId="0" borderId="31" xfId="0" applyNumberFormat="1" applyFont="1" applyBorder="1" applyAlignment="1">
      <alignment horizontal="left" vertical="top" wrapText="1"/>
    </xf>
    <xf numFmtId="3" fontId="1" fillId="0" borderId="32" xfId="0" applyNumberFormat="1" applyFont="1" applyBorder="1" applyAlignment="1">
      <alignment horizontal="left" vertical="top" wrapText="1"/>
    </xf>
    <xf numFmtId="3" fontId="1" fillId="0" borderId="33" xfId="0" applyNumberFormat="1" applyFont="1" applyBorder="1" applyAlignment="1">
      <alignment horizontal="left" vertical="top" wrapText="1"/>
    </xf>
    <xf numFmtId="3" fontId="1" fillId="0" borderId="34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abSelected="1" topLeftCell="A43" workbookViewId="0">
      <selection activeCell="P3" sqref="P3"/>
    </sheetView>
  </sheetViews>
  <sheetFormatPr defaultRowHeight="15" x14ac:dyDescent="0.25"/>
  <cols>
    <col min="1" max="1" width="25.7109375" style="133" customWidth="1"/>
    <col min="2" max="2" width="11.42578125" style="132" customWidth="1"/>
    <col min="3" max="3" width="12" style="132" customWidth="1"/>
    <col min="4" max="4" width="11.7109375" style="132" customWidth="1"/>
    <col min="5" max="5" width="11.28515625" style="132" customWidth="1"/>
    <col min="6" max="6" width="35.42578125" style="132" customWidth="1"/>
    <col min="7" max="7" width="11.42578125" style="132" customWidth="1"/>
    <col min="8" max="8" width="11.5703125" style="132" customWidth="1"/>
    <col min="9" max="9" width="11" style="132" customWidth="1"/>
    <col min="10" max="10" width="10.42578125" style="132" customWidth="1"/>
    <col min="11" max="11" width="27" style="132" customWidth="1"/>
    <col min="12" max="12" width="11.140625" style="132" customWidth="1"/>
    <col min="13" max="13" width="11.5703125" style="132" customWidth="1"/>
    <col min="14" max="14" width="10.85546875" style="132" customWidth="1"/>
    <col min="15" max="15" width="11" style="132" customWidth="1"/>
    <col min="16" max="16" width="28" style="132" customWidth="1"/>
  </cols>
  <sheetData>
    <row r="1" spans="1:16" x14ac:dyDescent="0.25">
      <c r="P1" s="148" t="s">
        <v>79</v>
      </c>
    </row>
    <row r="2" spans="1:16" x14ac:dyDescent="0.25">
      <c r="P2" s="148" t="s">
        <v>80</v>
      </c>
    </row>
    <row r="3" spans="1:16" x14ac:dyDescent="0.25">
      <c r="P3" s="148" t="s">
        <v>81</v>
      </c>
    </row>
    <row r="4" spans="1:16" s="3" customFormat="1" ht="9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4" customFormat="1" ht="18.75" x14ac:dyDescent="0.3">
      <c r="A5" s="149" t="s">
        <v>0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</row>
    <row r="6" spans="1:16" s="4" customFormat="1" ht="15.75" customHeight="1" thickBot="1" x14ac:dyDescent="0.3">
      <c r="A6" s="5" t="s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2</v>
      </c>
    </row>
    <row r="7" spans="1:16" s="8" customFormat="1" ht="22.5" customHeight="1" x14ac:dyDescent="0.25">
      <c r="A7" s="150" t="s">
        <v>3</v>
      </c>
      <c r="B7" s="152" t="s">
        <v>4</v>
      </c>
      <c r="C7" s="153"/>
      <c r="D7" s="153"/>
      <c r="E7" s="153"/>
      <c r="F7" s="154"/>
      <c r="G7" s="155" t="s">
        <v>5</v>
      </c>
      <c r="H7" s="156"/>
      <c r="I7" s="156"/>
      <c r="J7" s="156"/>
      <c r="K7" s="157"/>
      <c r="L7" s="155" t="s">
        <v>6</v>
      </c>
      <c r="M7" s="156"/>
      <c r="N7" s="156"/>
      <c r="O7" s="156"/>
      <c r="P7" s="157"/>
    </row>
    <row r="8" spans="1:16" s="10" customFormat="1" ht="12" x14ac:dyDescent="0.2">
      <c r="A8" s="151"/>
      <c r="B8" s="158" t="s">
        <v>7</v>
      </c>
      <c r="C8" s="159"/>
      <c r="D8" s="160" t="s">
        <v>8</v>
      </c>
      <c r="E8" s="159"/>
      <c r="F8" s="9"/>
      <c r="G8" s="161" t="s">
        <v>7</v>
      </c>
      <c r="H8" s="162"/>
      <c r="I8" s="162" t="s">
        <v>8</v>
      </c>
      <c r="J8" s="162"/>
      <c r="K8" s="9"/>
      <c r="L8" s="161" t="s">
        <v>7</v>
      </c>
      <c r="M8" s="162"/>
      <c r="N8" s="162" t="s">
        <v>8</v>
      </c>
      <c r="O8" s="162"/>
      <c r="P8" s="9"/>
    </row>
    <row r="9" spans="1:16" s="14" customFormat="1" ht="38.25" customHeight="1" x14ac:dyDescent="0.25">
      <c r="A9" s="151"/>
      <c r="B9" s="11" t="s">
        <v>68</v>
      </c>
      <c r="C9" s="12" t="s">
        <v>9</v>
      </c>
      <c r="D9" s="11" t="s">
        <v>68</v>
      </c>
      <c r="E9" s="12" t="s">
        <v>9</v>
      </c>
      <c r="F9" s="13" t="s">
        <v>10</v>
      </c>
      <c r="G9" s="11" t="s">
        <v>68</v>
      </c>
      <c r="H9" s="12" t="s">
        <v>9</v>
      </c>
      <c r="I9" s="11" t="s">
        <v>68</v>
      </c>
      <c r="J9" s="12" t="s">
        <v>9</v>
      </c>
      <c r="K9" s="13" t="s">
        <v>10</v>
      </c>
      <c r="L9" s="11" t="s">
        <v>68</v>
      </c>
      <c r="M9" s="12" t="s">
        <v>9</v>
      </c>
      <c r="N9" s="11" t="s">
        <v>68</v>
      </c>
      <c r="O9" s="12" t="s">
        <v>9</v>
      </c>
      <c r="P9" s="13" t="s">
        <v>10</v>
      </c>
    </row>
    <row r="10" spans="1:16" s="19" customFormat="1" ht="1.5" customHeight="1" x14ac:dyDescent="0.25">
      <c r="A10" s="151"/>
      <c r="B10" s="15"/>
      <c r="C10" s="16"/>
      <c r="D10" s="17"/>
      <c r="E10" s="16"/>
      <c r="F10" s="18"/>
      <c r="G10" s="15"/>
      <c r="H10" s="16"/>
      <c r="I10" s="17"/>
      <c r="J10" s="16"/>
      <c r="K10" s="18"/>
      <c r="L10" s="15"/>
      <c r="M10" s="16"/>
      <c r="N10" s="17"/>
      <c r="O10" s="16"/>
      <c r="P10" s="18"/>
    </row>
    <row r="11" spans="1:16" s="25" customFormat="1" ht="10.5" customHeight="1" x14ac:dyDescent="0.25">
      <c r="A11" s="20"/>
      <c r="B11" s="21"/>
      <c r="C11" s="22"/>
      <c r="D11" s="23"/>
      <c r="E11" s="22"/>
      <c r="F11" s="24"/>
      <c r="G11" s="21"/>
      <c r="H11" s="22"/>
      <c r="I11" s="23"/>
      <c r="J11" s="22"/>
      <c r="K11" s="24"/>
      <c r="L11" s="21"/>
      <c r="M11" s="22"/>
      <c r="N11" s="23"/>
      <c r="O11" s="22"/>
      <c r="P11" s="24"/>
    </row>
    <row r="12" spans="1:16" s="19" customFormat="1" x14ac:dyDescent="0.2">
      <c r="A12" s="168" t="s">
        <v>11</v>
      </c>
      <c r="B12" s="26">
        <f>SUM(B13:B20)</f>
        <v>361025</v>
      </c>
      <c r="C12" s="27">
        <f>SUM(C13:C20)</f>
        <v>0</v>
      </c>
      <c r="D12" s="27">
        <f>SUM(D13:D20)</f>
        <v>361025</v>
      </c>
      <c r="E12" s="28">
        <f>SUM(E13:E20)</f>
        <v>0</v>
      </c>
      <c r="F12" s="29" t="s">
        <v>12</v>
      </c>
      <c r="G12" s="30">
        <f>SUM(G13:G20)</f>
        <v>363800</v>
      </c>
      <c r="H12" s="31">
        <f>SUM(H13:H20)</f>
        <v>0</v>
      </c>
      <c r="I12" s="32">
        <f>SUM(I13:I20)</f>
        <v>363800</v>
      </c>
      <c r="J12" s="31">
        <f>SUM(J13:J20)</f>
        <v>0</v>
      </c>
      <c r="K12" s="29" t="s">
        <v>12</v>
      </c>
      <c r="L12" s="33">
        <f>SUM(L13:L20)</f>
        <v>426000</v>
      </c>
      <c r="M12" s="34">
        <f>SUM(M13:M20)</f>
        <v>0</v>
      </c>
      <c r="N12" s="27">
        <f>SUM(N13:N20)</f>
        <v>336000</v>
      </c>
      <c r="O12" s="27">
        <f>SUM(O13:O20)</f>
        <v>0</v>
      </c>
      <c r="P12" s="77" t="s">
        <v>12</v>
      </c>
    </row>
    <row r="13" spans="1:16" s="25" customFormat="1" ht="60" x14ac:dyDescent="0.25">
      <c r="A13" s="169"/>
      <c r="B13" s="35">
        <v>32791</v>
      </c>
      <c r="C13" s="36"/>
      <c r="D13" s="93">
        <v>32791</v>
      </c>
      <c r="E13" s="36">
        <v>0</v>
      </c>
      <c r="F13" s="38" t="s">
        <v>13</v>
      </c>
      <c r="G13" s="39">
        <v>269000</v>
      </c>
      <c r="H13" s="40"/>
      <c r="I13" s="40">
        <v>269000</v>
      </c>
      <c r="J13" s="40">
        <v>0</v>
      </c>
      <c r="K13" s="41" t="s">
        <v>14</v>
      </c>
      <c r="L13" s="42">
        <v>90000</v>
      </c>
      <c r="M13" s="36"/>
      <c r="N13" s="36">
        <v>0</v>
      </c>
      <c r="O13" s="36">
        <v>0</v>
      </c>
      <c r="P13" s="41" t="s">
        <v>15</v>
      </c>
    </row>
    <row r="14" spans="1:16" s="25" customFormat="1" ht="24" x14ac:dyDescent="0.25">
      <c r="A14" s="169"/>
      <c r="B14" s="42">
        <v>13500</v>
      </c>
      <c r="C14" s="36"/>
      <c r="D14" s="36">
        <v>13500</v>
      </c>
      <c r="E14" s="36">
        <v>0</v>
      </c>
      <c r="F14" s="41" t="s">
        <v>16</v>
      </c>
      <c r="G14" s="39">
        <v>94800</v>
      </c>
      <c r="H14" s="40"/>
      <c r="I14" s="40">
        <v>94800</v>
      </c>
      <c r="J14" s="40">
        <v>0</v>
      </c>
      <c r="K14" s="41" t="s">
        <v>17</v>
      </c>
      <c r="L14" s="42">
        <v>336000</v>
      </c>
      <c r="M14" s="36"/>
      <c r="N14" s="36">
        <v>336000</v>
      </c>
      <c r="O14" s="36">
        <v>0</v>
      </c>
      <c r="P14" s="41" t="s">
        <v>18</v>
      </c>
    </row>
    <row r="15" spans="1:16" s="25" customFormat="1" ht="36.75" customHeight="1" x14ac:dyDescent="0.25">
      <c r="A15" s="169"/>
      <c r="B15" s="35">
        <v>150000</v>
      </c>
      <c r="C15" s="36"/>
      <c r="D15" s="40">
        <v>150000</v>
      </c>
      <c r="E15" s="36">
        <v>0</v>
      </c>
      <c r="F15" s="41" t="s">
        <v>19</v>
      </c>
      <c r="G15" s="42"/>
      <c r="H15" s="40"/>
      <c r="I15" s="40"/>
      <c r="J15" s="40"/>
      <c r="K15" s="43"/>
      <c r="L15" s="42"/>
      <c r="M15" s="36"/>
      <c r="N15" s="36"/>
      <c r="O15" s="36"/>
      <c r="P15" s="44"/>
    </row>
    <row r="16" spans="1:16" s="25" customFormat="1" ht="24" customHeight="1" x14ac:dyDescent="0.25">
      <c r="A16" s="169"/>
      <c r="B16" s="45">
        <v>78500</v>
      </c>
      <c r="C16" s="36"/>
      <c r="D16" s="40">
        <v>78500</v>
      </c>
      <c r="E16" s="36">
        <v>0</v>
      </c>
      <c r="F16" s="43" t="s">
        <v>20</v>
      </c>
      <c r="G16" s="42"/>
      <c r="H16" s="40"/>
      <c r="I16" s="40"/>
      <c r="J16" s="40"/>
      <c r="K16" s="41"/>
      <c r="L16" s="42"/>
      <c r="M16" s="36"/>
      <c r="N16" s="36"/>
      <c r="O16" s="36"/>
      <c r="P16" s="41"/>
    </row>
    <row r="17" spans="1:16" s="25" customFormat="1" ht="39" customHeight="1" x14ac:dyDescent="0.25">
      <c r="A17" s="169"/>
      <c r="B17" s="45">
        <v>29040</v>
      </c>
      <c r="C17" s="135"/>
      <c r="D17" s="40">
        <v>29040</v>
      </c>
      <c r="E17" s="36">
        <v>0</v>
      </c>
      <c r="F17" s="43" t="s">
        <v>21</v>
      </c>
      <c r="G17" s="42"/>
      <c r="H17" s="40"/>
      <c r="I17" s="40"/>
      <c r="J17" s="40"/>
      <c r="K17" s="41"/>
      <c r="L17" s="42"/>
      <c r="M17" s="36"/>
      <c r="N17" s="36"/>
      <c r="O17" s="36"/>
      <c r="P17" s="41"/>
    </row>
    <row r="18" spans="1:16" s="25" customFormat="1" ht="27" customHeight="1" x14ac:dyDescent="0.25">
      <c r="A18" s="169"/>
      <c r="B18" s="45">
        <v>15440</v>
      </c>
      <c r="C18" s="135"/>
      <c r="D18" s="40">
        <v>15440</v>
      </c>
      <c r="E18" s="36">
        <v>0</v>
      </c>
      <c r="F18" s="43" t="s">
        <v>22</v>
      </c>
      <c r="G18" s="42"/>
      <c r="H18" s="40"/>
      <c r="I18" s="40"/>
      <c r="J18" s="40"/>
      <c r="K18" s="41"/>
      <c r="L18" s="42"/>
      <c r="M18" s="36"/>
      <c r="N18" s="36"/>
      <c r="O18" s="36"/>
      <c r="P18" s="46"/>
    </row>
    <row r="19" spans="1:16" s="25" customFormat="1" ht="27.75" customHeight="1" x14ac:dyDescent="0.25">
      <c r="A19" s="169"/>
      <c r="B19" s="45">
        <v>41754</v>
      </c>
      <c r="C19" s="135"/>
      <c r="D19" s="40">
        <v>41754</v>
      </c>
      <c r="E19" s="36">
        <v>0</v>
      </c>
      <c r="F19" s="43" t="s">
        <v>23</v>
      </c>
      <c r="G19" s="42"/>
      <c r="H19" s="40"/>
      <c r="I19" s="40"/>
      <c r="J19" s="40"/>
      <c r="K19" s="41"/>
      <c r="L19" s="42"/>
      <c r="M19" s="36"/>
      <c r="N19" s="36"/>
      <c r="O19" s="36"/>
      <c r="P19" s="46"/>
    </row>
    <row r="20" spans="1:16" s="25" customFormat="1" x14ac:dyDescent="0.25">
      <c r="A20" s="169"/>
      <c r="B20" s="42"/>
      <c r="C20" s="36"/>
      <c r="D20" s="37"/>
      <c r="E20" s="36"/>
      <c r="F20" s="46"/>
      <c r="G20" s="42"/>
      <c r="H20" s="40"/>
      <c r="I20" s="40"/>
      <c r="J20" s="40"/>
      <c r="K20" s="46"/>
      <c r="L20" s="42"/>
      <c r="M20" s="36"/>
      <c r="N20" s="36"/>
      <c r="O20" s="36"/>
      <c r="P20" s="46"/>
    </row>
    <row r="21" spans="1:16" ht="18" customHeight="1" x14ac:dyDescent="0.25">
      <c r="A21" s="170" t="s">
        <v>24</v>
      </c>
      <c r="B21" s="47">
        <f>SUM(B22:B27)</f>
        <v>0</v>
      </c>
      <c r="C21" s="48">
        <f>SUM(C22:C27)</f>
        <v>758313</v>
      </c>
      <c r="D21" s="48">
        <f>SUM(D22:D39)</f>
        <v>0</v>
      </c>
      <c r="E21" s="48">
        <f>SUM(E22:E27)</f>
        <v>558313</v>
      </c>
      <c r="F21" s="29" t="s">
        <v>12</v>
      </c>
      <c r="G21" s="47">
        <f>SUM(G22:G39)</f>
        <v>0</v>
      </c>
      <c r="H21" s="48">
        <f>SUM(H22:H27)</f>
        <v>500000</v>
      </c>
      <c r="I21" s="48">
        <f>SUM(I22:I39)</f>
        <v>0</v>
      </c>
      <c r="J21" s="48">
        <f>SUM(J22:J27)</f>
        <v>480000</v>
      </c>
      <c r="K21" s="77" t="s">
        <v>12</v>
      </c>
      <c r="L21" s="47">
        <f>SUM(L22:L39)</f>
        <v>0</v>
      </c>
      <c r="M21" s="48">
        <f>SUM(M22:M26)</f>
        <v>500000</v>
      </c>
      <c r="N21" s="48">
        <f>SUM(N23:N39)</f>
        <v>0</v>
      </c>
      <c r="O21" s="48">
        <f>SUM(O22:O27)</f>
        <v>460000</v>
      </c>
      <c r="P21" s="77" t="s">
        <v>12</v>
      </c>
    </row>
    <row r="22" spans="1:16" s="52" customFormat="1" ht="30.75" customHeight="1" x14ac:dyDescent="0.25">
      <c r="A22" s="170"/>
      <c r="B22" s="79"/>
      <c r="C22" s="61">
        <v>500000</v>
      </c>
      <c r="D22" s="61">
        <v>0</v>
      </c>
      <c r="E22" s="61">
        <v>500000</v>
      </c>
      <c r="F22" s="51" t="s">
        <v>25</v>
      </c>
      <c r="G22" s="49"/>
      <c r="H22" s="93">
        <v>500000</v>
      </c>
      <c r="I22" s="138">
        <v>0</v>
      </c>
      <c r="J22" s="61">
        <v>480000</v>
      </c>
      <c r="K22" s="51" t="s">
        <v>25</v>
      </c>
      <c r="L22" s="49"/>
      <c r="M22" s="93">
        <v>500000</v>
      </c>
      <c r="N22" s="138">
        <v>0</v>
      </c>
      <c r="O22" s="61">
        <v>460000</v>
      </c>
      <c r="P22" s="51" t="s">
        <v>25</v>
      </c>
    </row>
    <row r="23" spans="1:16" s="52" customFormat="1" ht="27" customHeight="1" x14ac:dyDescent="0.25">
      <c r="A23" s="170"/>
      <c r="B23" s="79"/>
      <c r="C23" s="61">
        <v>250000</v>
      </c>
      <c r="D23" s="61">
        <v>0</v>
      </c>
      <c r="E23" s="61">
        <v>50000</v>
      </c>
      <c r="F23" s="51" t="s">
        <v>72</v>
      </c>
      <c r="G23" s="49"/>
      <c r="H23" s="36"/>
      <c r="I23" s="61"/>
      <c r="J23" s="40"/>
      <c r="K23" s="51"/>
      <c r="L23" s="49"/>
      <c r="M23" s="36"/>
      <c r="N23" s="61"/>
      <c r="O23" s="36"/>
      <c r="P23" s="51"/>
    </row>
    <row r="24" spans="1:16" s="52" customFormat="1" ht="37.5" customHeight="1" x14ac:dyDescent="0.25">
      <c r="A24" s="170"/>
      <c r="B24" s="79"/>
      <c r="C24" s="61">
        <v>8313</v>
      </c>
      <c r="D24" s="61">
        <v>0</v>
      </c>
      <c r="E24" s="61">
        <v>8313</v>
      </c>
      <c r="F24" s="51" t="s">
        <v>28</v>
      </c>
      <c r="G24" s="49"/>
      <c r="H24" s="36"/>
      <c r="I24" s="61"/>
      <c r="J24" s="40"/>
      <c r="K24" s="51"/>
      <c r="L24" s="49"/>
      <c r="M24" s="53"/>
      <c r="N24" s="50"/>
      <c r="O24" s="36"/>
      <c r="P24" s="54"/>
    </row>
    <row r="25" spans="1:16" s="52" customFormat="1" ht="36" customHeight="1" x14ac:dyDescent="0.25">
      <c r="A25" s="170"/>
      <c r="B25" s="79"/>
      <c r="C25" s="61"/>
      <c r="D25" s="93"/>
      <c r="E25" s="61"/>
      <c r="F25" s="56"/>
      <c r="G25" s="49"/>
      <c r="H25" s="36"/>
      <c r="I25" s="61"/>
      <c r="J25" s="40"/>
      <c r="K25" s="51"/>
      <c r="L25" s="49"/>
      <c r="M25" s="53"/>
      <c r="N25" s="50"/>
      <c r="O25" s="36"/>
      <c r="P25" s="54"/>
    </row>
    <row r="26" spans="1:16" s="52" customFormat="1" ht="15" customHeight="1" x14ac:dyDescent="0.25">
      <c r="A26" s="170"/>
      <c r="B26" s="79"/>
      <c r="C26" s="61"/>
      <c r="D26" s="36"/>
      <c r="E26" s="61"/>
      <c r="F26" s="56"/>
      <c r="G26" s="49"/>
      <c r="H26" s="53"/>
      <c r="I26" s="50"/>
      <c r="J26" s="40"/>
      <c r="K26" s="51"/>
      <c r="L26" s="49"/>
      <c r="M26" s="53"/>
      <c r="N26" s="50"/>
      <c r="O26" s="36"/>
      <c r="P26" s="54"/>
    </row>
    <row r="27" spans="1:16" s="52" customFormat="1" ht="23.25" customHeight="1" x14ac:dyDescent="0.25">
      <c r="A27" s="170"/>
      <c r="B27" s="79"/>
      <c r="C27" s="61"/>
      <c r="D27" s="61"/>
      <c r="E27" s="61"/>
      <c r="F27" s="56"/>
      <c r="G27" s="49"/>
      <c r="H27" s="53"/>
      <c r="I27" s="50"/>
      <c r="J27" s="40"/>
      <c r="K27" s="51"/>
      <c r="L27" s="49"/>
      <c r="M27" s="53"/>
      <c r="N27" s="50"/>
      <c r="O27" s="36"/>
      <c r="P27" s="54"/>
    </row>
    <row r="28" spans="1:16" s="52" customFormat="1" ht="15" customHeight="1" x14ac:dyDescent="0.25">
      <c r="A28" s="170"/>
      <c r="B28" s="177" t="s">
        <v>73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9"/>
    </row>
    <row r="29" spans="1:16" s="52" customFormat="1" ht="15" customHeight="1" thickBot="1" x14ac:dyDescent="0.3">
      <c r="A29" s="170"/>
      <c r="B29" s="180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2"/>
    </row>
    <row r="30" spans="1:16" s="52" customFormat="1" ht="36" x14ac:dyDescent="0.25">
      <c r="A30" s="170"/>
      <c r="B30" s="139"/>
      <c r="C30" s="140">
        <v>40000</v>
      </c>
      <c r="D30" s="140"/>
      <c r="E30" s="140">
        <v>40000</v>
      </c>
      <c r="F30" s="141" t="s">
        <v>30</v>
      </c>
      <c r="G30" s="143"/>
      <c r="H30" s="144">
        <v>200000</v>
      </c>
      <c r="I30" s="140">
        <v>0</v>
      </c>
      <c r="J30" s="146">
        <v>0</v>
      </c>
      <c r="K30" s="141" t="s">
        <v>26</v>
      </c>
      <c r="L30" s="143"/>
      <c r="M30" s="144">
        <v>5000000</v>
      </c>
      <c r="N30" s="140">
        <v>0</v>
      </c>
      <c r="O30" s="144">
        <v>1000000</v>
      </c>
      <c r="P30" s="141" t="s">
        <v>27</v>
      </c>
    </row>
    <row r="31" spans="1:16" s="52" customFormat="1" ht="27" customHeight="1" x14ac:dyDescent="0.25">
      <c r="A31" s="170"/>
      <c r="B31" s="79"/>
      <c r="C31" s="61">
        <v>41000</v>
      </c>
      <c r="D31" s="61"/>
      <c r="E31" s="61">
        <v>14372</v>
      </c>
      <c r="F31" s="51" t="s">
        <v>32</v>
      </c>
      <c r="G31" s="49"/>
      <c r="H31" s="144">
        <v>2000000</v>
      </c>
      <c r="I31" s="140">
        <v>0</v>
      </c>
      <c r="J31" s="146">
        <v>0</v>
      </c>
      <c r="K31" s="141" t="s">
        <v>27</v>
      </c>
      <c r="L31" s="49"/>
      <c r="M31" s="53"/>
      <c r="N31" s="50"/>
      <c r="O31" s="36"/>
      <c r="P31" s="54"/>
    </row>
    <row r="32" spans="1:16" s="52" customFormat="1" ht="36.75" customHeight="1" x14ac:dyDescent="0.25">
      <c r="A32" s="170"/>
      <c r="B32" s="79"/>
      <c r="C32" s="61">
        <v>8000</v>
      </c>
      <c r="D32" s="61">
        <v>0</v>
      </c>
      <c r="E32" s="61">
        <v>0</v>
      </c>
      <c r="F32" s="51" t="s">
        <v>31</v>
      </c>
      <c r="G32" s="49"/>
      <c r="H32" s="36">
        <v>535000</v>
      </c>
      <c r="I32" s="61">
        <v>0</v>
      </c>
      <c r="J32" s="40">
        <v>0</v>
      </c>
      <c r="K32" s="51" t="s">
        <v>29</v>
      </c>
      <c r="L32" s="49"/>
      <c r="M32" s="53"/>
      <c r="N32" s="50"/>
      <c r="O32" s="36"/>
      <c r="P32" s="54"/>
    </row>
    <row r="33" spans="1:17" s="52" customFormat="1" ht="23.25" customHeight="1" x14ac:dyDescent="0.25">
      <c r="A33" s="170"/>
      <c r="B33" s="79"/>
      <c r="C33" s="61">
        <v>250000</v>
      </c>
      <c r="D33" s="61">
        <v>0</v>
      </c>
      <c r="E33" s="61">
        <v>0</v>
      </c>
      <c r="F33" s="51" t="s">
        <v>26</v>
      </c>
      <c r="G33" s="49"/>
      <c r="H33" s="53"/>
      <c r="I33" s="50"/>
      <c r="J33" s="40"/>
      <c r="K33" s="51"/>
      <c r="L33" s="49"/>
      <c r="M33" s="53"/>
      <c r="N33" s="50"/>
      <c r="O33" s="36"/>
      <c r="P33" s="54"/>
    </row>
    <row r="34" spans="1:17" s="52" customFormat="1" ht="15" customHeight="1" x14ac:dyDescent="0.25">
      <c r="A34" s="170"/>
      <c r="B34" s="79"/>
      <c r="C34" s="61">
        <v>26000</v>
      </c>
      <c r="D34" s="61">
        <v>0</v>
      </c>
      <c r="E34" s="61">
        <v>0</v>
      </c>
      <c r="F34" s="51" t="s">
        <v>33</v>
      </c>
      <c r="G34" s="49"/>
      <c r="H34" s="53"/>
      <c r="I34" s="50"/>
      <c r="J34" s="40"/>
      <c r="K34" s="51"/>
      <c r="L34" s="49"/>
      <c r="M34" s="53"/>
      <c r="N34" s="50"/>
      <c r="O34" s="36"/>
      <c r="P34" s="54"/>
    </row>
    <row r="35" spans="1:17" s="52" customFormat="1" ht="39" customHeight="1" x14ac:dyDescent="0.25">
      <c r="A35" s="170"/>
      <c r="B35" s="79"/>
      <c r="C35" s="61">
        <v>65000</v>
      </c>
      <c r="D35" s="61">
        <v>0</v>
      </c>
      <c r="E35" s="61">
        <v>0</v>
      </c>
      <c r="F35" s="51" t="s">
        <v>34</v>
      </c>
      <c r="G35" s="49"/>
      <c r="H35" s="53"/>
      <c r="I35" s="50"/>
      <c r="J35" s="40"/>
      <c r="K35" s="51"/>
      <c r="L35" s="49"/>
      <c r="M35" s="53"/>
      <c r="N35" s="50"/>
      <c r="O35" s="36"/>
      <c r="P35" s="54"/>
    </row>
    <row r="36" spans="1:17" s="52" customFormat="1" ht="26.25" customHeight="1" x14ac:dyDescent="0.25">
      <c r="A36" s="170"/>
      <c r="B36" s="79"/>
      <c r="C36" s="61">
        <v>5000</v>
      </c>
      <c r="D36" s="61">
        <v>0</v>
      </c>
      <c r="E36" s="61">
        <v>0</v>
      </c>
      <c r="F36" s="51" t="s">
        <v>35</v>
      </c>
      <c r="G36" s="49"/>
      <c r="H36" s="53"/>
      <c r="I36" s="50"/>
      <c r="J36" s="40"/>
      <c r="K36" s="51"/>
      <c r="L36" s="49"/>
      <c r="M36" s="53"/>
      <c r="N36" s="50"/>
      <c r="O36" s="36"/>
      <c r="P36" s="54"/>
    </row>
    <row r="37" spans="1:17" s="52" customFormat="1" ht="23.25" customHeight="1" x14ac:dyDescent="0.25">
      <c r="A37" s="170"/>
      <c r="B37" s="79"/>
      <c r="C37" s="61">
        <v>200000</v>
      </c>
      <c r="D37" s="61">
        <v>0</v>
      </c>
      <c r="E37" s="61">
        <v>0</v>
      </c>
      <c r="F37" s="56" t="s">
        <v>36</v>
      </c>
      <c r="G37" s="49"/>
      <c r="H37" s="53"/>
      <c r="I37" s="50"/>
      <c r="J37" s="40"/>
      <c r="K37" s="51"/>
      <c r="L37" s="49"/>
      <c r="M37" s="53"/>
      <c r="N37" s="50"/>
      <c r="O37" s="36"/>
      <c r="P37" s="54"/>
    </row>
    <row r="38" spans="1:17" s="52" customFormat="1" ht="27" customHeight="1" x14ac:dyDescent="0.25">
      <c r="A38" s="170"/>
      <c r="B38" s="79"/>
      <c r="C38" s="61"/>
      <c r="D38" s="61"/>
      <c r="E38" s="61"/>
      <c r="F38" s="51"/>
      <c r="G38" s="49"/>
      <c r="H38" s="53"/>
      <c r="I38" s="50"/>
      <c r="J38" s="40"/>
      <c r="K38" s="55"/>
      <c r="L38" s="49"/>
      <c r="M38" s="53"/>
      <c r="N38" s="50"/>
      <c r="O38" s="36"/>
      <c r="P38" s="54"/>
    </row>
    <row r="39" spans="1:17" s="52" customFormat="1" x14ac:dyDescent="0.25">
      <c r="A39" s="170"/>
      <c r="B39" s="79"/>
      <c r="C39" s="61"/>
      <c r="D39" s="61"/>
      <c r="E39" s="61"/>
      <c r="F39" s="55"/>
      <c r="G39" s="49"/>
      <c r="H39" s="53"/>
      <c r="I39" s="50"/>
      <c r="J39" s="40"/>
      <c r="K39" s="54"/>
      <c r="L39" s="49"/>
      <c r="M39" s="53"/>
      <c r="N39" s="50"/>
      <c r="O39" s="36"/>
      <c r="P39" s="54"/>
    </row>
    <row r="40" spans="1:17" s="19" customFormat="1" ht="18" customHeight="1" x14ac:dyDescent="0.2">
      <c r="A40" s="168" t="s">
        <v>37</v>
      </c>
      <c r="B40" s="30">
        <f>SUM(B41:B46)</f>
        <v>0</v>
      </c>
      <c r="C40" s="32">
        <f>SUM(C41:C46)</f>
        <v>1508505</v>
      </c>
      <c r="D40" s="27">
        <f>SUM(D41:D46)</f>
        <v>0</v>
      </c>
      <c r="E40" s="32">
        <f>SUM(E41:E46)</f>
        <v>1508505</v>
      </c>
      <c r="F40" s="29" t="s">
        <v>12</v>
      </c>
      <c r="G40" s="30">
        <f>SUM(G41:G46)</f>
        <v>0</v>
      </c>
      <c r="H40" s="27">
        <f>SUM(H41:H46)</f>
        <v>2637577</v>
      </c>
      <c r="I40" s="32">
        <f>SUM(I41:I46)</f>
        <v>0</v>
      </c>
      <c r="J40" s="27">
        <f>SUM(J41:J46)</f>
        <v>1546386</v>
      </c>
      <c r="K40" s="29" t="s">
        <v>12</v>
      </c>
      <c r="L40" s="30">
        <f>SUM(L41:L46)</f>
        <v>0</v>
      </c>
      <c r="M40" s="27">
        <f>SUM(M41:M46)</f>
        <v>1567681</v>
      </c>
      <c r="N40" s="27">
        <f>SUM(N41:N46)</f>
        <v>0</v>
      </c>
      <c r="O40" s="27">
        <f>SUM(O41:O46)</f>
        <v>1590190</v>
      </c>
      <c r="P40" s="29" t="s">
        <v>12</v>
      </c>
    </row>
    <row r="41" spans="1:17" s="25" customFormat="1" ht="24" x14ac:dyDescent="0.25">
      <c r="A41" s="169"/>
      <c r="B41" s="35"/>
      <c r="C41" s="40">
        <v>1174496</v>
      </c>
      <c r="D41" s="40">
        <v>0</v>
      </c>
      <c r="E41" s="40">
        <v>1174496</v>
      </c>
      <c r="F41" s="57" t="s">
        <v>38</v>
      </c>
      <c r="G41" s="35"/>
      <c r="H41" s="134">
        <v>1216777</v>
      </c>
      <c r="I41" s="40">
        <v>0</v>
      </c>
      <c r="J41" s="134">
        <v>1216777</v>
      </c>
      <c r="K41" s="58" t="s">
        <v>38</v>
      </c>
      <c r="L41" s="35"/>
      <c r="M41" s="134">
        <v>1260581</v>
      </c>
      <c r="N41" s="40">
        <v>0</v>
      </c>
      <c r="O41" s="134">
        <v>1260581</v>
      </c>
      <c r="P41" s="58" t="s">
        <v>38</v>
      </c>
    </row>
    <row r="42" spans="1:17" s="19" customFormat="1" x14ac:dyDescent="0.25">
      <c r="A42" s="169"/>
      <c r="B42" s="42"/>
      <c r="C42" s="36">
        <v>161809</v>
      </c>
      <c r="D42" s="36">
        <v>0</v>
      </c>
      <c r="E42" s="36">
        <v>161809</v>
      </c>
      <c r="F42" s="41" t="s">
        <v>39</v>
      </c>
      <c r="G42" s="40"/>
      <c r="H42" s="40">
        <v>314100</v>
      </c>
      <c r="I42" s="40">
        <v>0</v>
      </c>
      <c r="J42" s="36">
        <v>161809</v>
      </c>
      <c r="K42" s="58" t="s">
        <v>39</v>
      </c>
      <c r="L42" s="35"/>
      <c r="M42" s="40">
        <v>55400</v>
      </c>
      <c r="N42" s="40">
        <v>0</v>
      </c>
      <c r="O42" s="36">
        <v>161809</v>
      </c>
      <c r="P42" s="58" t="s">
        <v>39</v>
      </c>
      <c r="Q42" s="59"/>
    </row>
    <row r="43" spans="1:17" s="19" customFormat="1" ht="24" x14ac:dyDescent="0.25">
      <c r="A43" s="169"/>
      <c r="B43" s="42"/>
      <c r="C43" s="36">
        <v>145600</v>
      </c>
      <c r="D43" s="36">
        <v>0</v>
      </c>
      <c r="E43" s="36">
        <v>145600</v>
      </c>
      <c r="F43" s="41" t="s">
        <v>40</v>
      </c>
      <c r="G43" s="40"/>
      <c r="H43" s="40">
        <v>360700</v>
      </c>
      <c r="I43" s="40">
        <v>0</v>
      </c>
      <c r="J43" s="36">
        <v>22200</v>
      </c>
      <c r="K43" s="58" t="s">
        <v>40</v>
      </c>
      <c r="L43" s="35"/>
      <c r="M43" s="40">
        <v>182500</v>
      </c>
      <c r="N43" s="40">
        <v>0</v>
      </c>
      <c r="O43" s="36">
        <v>22200</v>
      </c>
      <c r="P43" s="58" t="s">
        <v>40</v>
      </c>
    </row>
    <row r="44" spans="1:17" s="19" customFormat="1" ht="36" x14ac:dyDescent="0.25">
      <c r="A44" s="169"/>
      <c r="B44" s="42"/>
      <c r="C44" s="36">
        <v>22200</v>
      </c>
      <c r="D44" s="36">
        <v>0</v>
      </c>
      <c r="E44" s="36">
        <v>22200</v>
      </c>
      <c r="F44" s="58" t="s">
        <v>41</v>
      </c>
      <c r="G44" s="40"/>
      <c r="H44" s="40">
        <v>513500</v>
      </c>
      <c r="I44" s="40">
        <v>0</v>
      </c>
      <c r="J44" s="36">
        <v>145600</v>
      </c>
      <c r="K44" s="58" t="s">
        <v>41</v>
      </c>
      <c r="L44" s="60"/>
      <c r="M44" s="61">
        <v>0</v>
      </c>
      <c r="N44" s="62">
        <v>0</v>
      </c>
      <c r="O44" s="61">
        <v>145600</v>
      </c>
      <c r="P44" s="58" t="s">
        <v>41</v>
      </c>
    </row>
    <row r="45" spans="1:17" s="19" customFormat="1" ht="36" x14ac:dyDescent="0.25">
      <c r="A45" s="169"/>
      <c r="B45" s="42"/>
      <c r="C45" s="36">
        <v>4400</v>
      </c>
      <c r="D45" s="36">
        <v>0</v>
      </c>
      <c r="E45" s="36">
        <v>4400</v>
      </c>
      <c r="F45" s="63" t="s">
        <v>43</v>
      </c>
      <c r="G45" s="60"/>
      <c r="H45" s="40">
        <v>232500</v>
      </c>
      <c r="I45" s="62">
        <v>0</v>
      </c>
      <c r="J45" s="61">
        <v>0</v>
      </c>
      <c r="K45" s="41" t="s">
        <v>42</v>
      </c>
      <c r="L45" s="42"/>
      <c r="M45" s="36">
        <v>69200</v>
      </c>
      <c r="N45" s="36">
        <v>0</v>
      </c>
      <c r="O45" s="36">
        <v>0</v>
      </c>
      <c r="P45" s="41" t="s">
        <v>42</v>
      </c>
    </row>
    <row r="46" spans="1:17" s="19" customFormat="1" x14ac:dyDescent="0.25">
      <c r="A46" s="171"/>
      <c r="B46" s="42"/>
      <c r="C46" s="36"/>
      <c r="D46" s="36"/>
      <c r="E46" s="36"/>
      <c r="F46" s="64"/>
      <c r="G46" s="42"/>
      <c r="H46" s="36"/>
      <c r="I46" s="62"/>
      <c r="J46" s="62"/>
      <c r="K46" s="65"/>
      <c r="L46" s="42"/>
      <c r="M46" s="36"/>
      <c r="N46" s="36"/>
      <c r="O46" s="36"/>
      <c r="P46" s="66"/>
    </row>
    <row r="47" spans="1:17" s="59" customFormat="1" x14ac:dyDescent="0.25">
      <c r="A47" s="172" t="s">
        <v>44</v>
      </c>
      <c r="B47" s="30">
        <f>SUM(B48:B49)</f>
        <v>500000</v>
      </c>
      <c r="C47" s="67">
        <f>SUM(C48:C49)</f>
        <v>0</v>
      </c>
      <c r="D47" s="27">
        <f>SUM(D48:D49)</f>
        <v>500000</v>
      </c>
      <c r="E47" s="67">
        <f>SUM(E48:E49)</f>
        <v>0</v>
      </c>
      <c r="F47" s="68" t="s">
        <v>67</v>
      </c>
      <c r="G47" s="30">
        <f>SUM(G48:G49)</f>
        <v>0</v>
      </c>
      <c r="H47" s="27">
        <f>SUM(H48:H49)</f>
        <v>0</v>
      </c>
      <c r="I47" s="27">
        <f>SUM(I48:I49)</f>
        <v>0</v>
      </c>
      <c r="J47" s="27">
        <f>SUM(J48:J49)</f>
        <v>0</v>
      </c>
      <c r="K47" s="68" t="s">
        <v>67</v>
      </c>
      <c r="L47" s="30">
        <f>SUM(L48:L49)</f>
        <v>0</v>
      </c>
      <c r="M47" s="27">
        <f>SUM(M48:M49)</f>
        <v>0</v>
      </c>
      <c r="N47" s="27">
        <f>SUM(N48:N48)</f>
        <v>0</v>
      </c>
      <c r="O47" s="27">
        <f>SUM(O48:O48)</f>
        <v>0</v>
      </c>
      <c r="P47" s="69" t="s">
        <v>67</v>
      </c>
    </row>
    <row r="48" spans="1:17" s="52" customFormat="1" ht="24.75" x14ac:dyDescent="0.25">
      <c r="A48" s="172"/>
      <c r="B48" s="35">
        <v>500000</v>
      </c>
      <c r="C48" s="73"/>
      <c r="D48" s="40">
        <v>500000</v>
      </c>
      <c r="E48" s="71"/>
      <c r="F48" s="142" t="s">
        <v>75</v>
      </c>
      <c r="G48" s="72"/>
      <c r="H48" s="50"/>
      <c r="I48" s="72"/>
      <c r="J48" s="50"/>
      <c r="K48" s="55"/>
      <c r="L48" s="70"/>
      <c r="M48" s="53"/>
      <c r="N48" s="72"/>
      <c r="O48" s="53"/>
      <c r="P48" s="55"/>
    </row>
    <row r="49" spans="1:16" s="59" customFormat="1" x14ac:dyDescent="0.2">
      <c r="A49" s="172"/>
      <c r="B49" s="35"/>
      <c r="C49" s="73"/>
      <c r="D49" s="40"/>
      <c r="E49" s="74"/>
      <c r="F49" s="55"/>
      <c r="G49" s="40"/>
      <c r="H49" s="61"/>
      <c r="I49" s="40"/>
      <c r="J49" s="61"/>
      <c r="K49" s="51"/>
      <c r="L49" s="42"/>
      <c r="M49" s="36"/>
      <c r="N49" s="75"/>
      <c r="O49" s="75"/>
      <c r="P49" s="76"/>
    </row>
    <row r="50" spans="1:16" s="52" customFormat="1" ht="18" customHeight="1" x14ac:dyDescent="0.25">
      <c r="A50" s="173" t="s">
        <v>45</v>
      </c>
      <c r="B50" s="47">
        <f>SUM(B51:B61)</f>
        <v>2070000</v>
      </c>
      <c r="C50" s="48">
        <f>SUM(C51:C61)</f>
        <v>4764785</v>
      </c>
      <c r="D50" s="48">
        <f>SUM(D51:D61)</f>
        <v>2070000</v>
      </c>
      <c r="E50" s="48">
        <f>SUM(E51:E61)</f>
        <v>4764785</v>
      </c>
      <c r="F50" s="77" t="s">
        <v>12</v>
      </c>
      <c r="G50" s="47">
        <f>SUM(G51:G61)</f>
        <v>885000</v>
      </c>
      <c r="H50" s="48">
        <f>SUM(H51:H61)</f>
        <v>6341480</v>
      </c>
      <c r="I50" s="48">
        <f>SUM(I51:I61)</f>
        <v>2408000</v>
      </c>
      <c r="J50" s="48">
        <f>SUM(J51:J61)</f>
        <v>2849480</v>
      </c>
      <c r="K50" s="77" t="s">
        <v>12</v>
      </c>
      <c r="L50" s="47">
        <f>SUM(L51:L61)</f>
        <v>450000</v>
      </c>
      <c r="M50" s="48">
        <f>SUM(M51:M61)</f>
        <v>5031480</v>
      </c>
      <c r="N50" s="48">
        <f>SUM(N51:N61)</f>
        <v>2182000</v>
      </c>
      <c r="O50" s="48">
        <f>SUM(O51:O61)</f>
        <v>3481480</v>
      </c>
      <c r="P50" s="77" t="s">
        <v>12</v>
      </c>
    </row>
    <row r="51" spans="1:16" s="81" customFormat="1" ht="36.75" customHeight="1" x14ac:dyDescent="0.25">
      <c r="A51" s="173"/>
      <c r="B51" s="35"/>
      <c r="C51" s="36">
        <v>466010</v>
      </c>
      <c r="D51" s="40">
        <v>0</v>
      </c>
      <c r="E51" s="78">
        <v>466010</v>
      </c>
      <c r="F51" s="51" t="s">
        <v>46</v>
      </c>
      <c r="G51" s="79"/>
      <c r="H51" s="134">
        <v>466010</v>
      </c>
      <c r="I51" s="61">
        <v>0</v>
      </c>
      <c r="J51" s="78">
        <v>466010</v>
      </c>
      <c r="K51" s="80" t="s">
        <v>46</v>
      </c>
      <c r="L51" s="79"/>
      <c r="M51" s="93">
        <v>466010</v>
      </c>
      <c r="N51" s="61">
        <v>0</v>
      </c>
      <c r="O51" s="78">
        <v>466010</v>
      </c>
      <c r="P51" s="51" t="s">
        <v>46</v>
      </c>
    </row>
    <row r="52" spans="1:16" s="83" customFormat="1" ht="30.75" customHeight="1" x14ac:dyDescent="0.2">
      <c r="A52" s="173"/>
      <c r="B52" s="35"/>
      <c r="C52" s="36">
        <v>177470</v>
      </c>
      <c r="D52" s="61">
        <v>0</v>
      </c>
      <c r="E52" s="36">
        <v>177470</v>
      </c>
      <c r="F52" s="41" t="s">
        <v>47</v>
      </c>
      <c r="G52" s="79"/>
      <c r="H52" s="93">
        <v>177470</v>
      </c>
      <c r="I52" s="61">
        <v>0</v>
      </c>
      <c r="J52" s="36">
        <v>177470</v>
      </c>
      <c r="K52" s="82" t="s">
        <v>47</v>
      </c>
      <c r="L52" s="79"/>
      <c r="M52" s="93">
        <v>177470</v>
      </c>
      <c r="N52" s="61">
        <v>0</v>
      </c>
      <c r="O52" s="36">
        <v>177470</v>
      </c>
      <c r="P52" s="41" t="s">
        <v>47</v>
      </c>
    </row>
    <row r="53" spans="1:16" s="83" customFormat="1" ht="30.75" customHeight="1" x14ac:dyDescent="0.2">
      <c r="A53" s="173"/>
      <c r="B53" s="35">
        <v>630000</v>
      </c>
      <c r="C53" s="84">
        <v>1762790</v>
      </c>
      <c r="D53" s="61">
        <v>630000</v>
      </c>
      <c r="E53" s="36">
        <v>1762790</v>
      </c>
      <c r="F53" s="41" t="s">
        <v>76</v>
      </c>
      <c r="G53" s="79"/>
      <c r="H53" s="93"/>
      <c r="I53" s="61"/>
      <c r="J53" s="36"/>
      <c r="K53" s="82"/>
      <c r="L53" s="79"/>
      <c r="M53" s="93"/>
      <c r="N53" s="61"/>
      <c r="O53" s="36"/>
      <c r="P53" s="41"/>
    </row>
    <row r="54" spans="1:16" s="83" customFormat="1" ht="47.25" customHeight="1" x14ac:dyDescent="0.2">
      <c r="A54" s="173"/>
      <c r="B54" s="35">
        <v>1194000</v>
      </c>
      <c r="C54" s="84">
        <v>2312000</v>
      </c>
      <c r="D54" s="61">
        <v>1194000</v>
      </c>
      <c r="E54" s="36">
        <v>2312000</v>
      </c>
      <c r="F54" s="41" t="s">
        <v>77</v>
      </c>
      <c r="G54" s="79">
        <v>606000</v>
      </c>
      <c r="H54" s="78">
        <v>3600000</v>
      </c>
      <c r="I54" s="93">
        <v>2000000</v>
      </c>
      <c r="J54" s="93">
        <v>2206000</v>
      </c>
      <c r="K54" s="95" t="s">
        <v>78</v>
      </c>
      <c r="L54" s="96">
        <v>450000</v>
      </c>
      <c r="M54" s="93">
        <v>4388000</v>
      </c>
      <c r="N54" s="93">
        <v>2000000</v>
      </c>
      <c r="O54" s="93">
        <v>2838000</v>
      </c>
      <c r="P54" s="41" t="s">
        <v>78</v>
      </c>
    </row>
    <row r="55" spans="1:16" s="83" customFormat="1" ht="45" customHeight="1" x14ac:dyDescent="0.2">
      <c r="A55" s="173"/>
      <c r="B55" s="35"/>
      <c r="C55" s="84">
        <v>46515</v>
      </c>
      <c r="D55" s="61">
        <v>0</v>
      </c>
      <c r="E55" s="36">
        <v>46515</v>
      </c>
      <c r="F55" s="41" t="s">
        <v>48</v>
      </c>
      <c r="G55" s="79"/>
      <c r="H55" s="78">
        <v>50000</v>
      </c>
      <c r="I55" s="61">
        <v>0</v>
      </c>
      <c r="J55" s="61">
        <v>0</v>
      </c>
      <c r="K55" s="82" t="s">
        <v>74</v>
      </c>
      <c r="L55" s="79"/>
      <c r="M55" s="61"/>
      <c r="N55" s="61"/>
      <c r="O55" s="61"/>
      <c r="P55" s="85"/>
    </row>
    <row r="56" spans="1:16" s="83" customFormat="1" ht="30" customHeight="1" x14ac:dyDescent="0.2">
      <c r="A56" s="173"/>
      <c r="B56" s="35">
        <v>26000</v>
      </c>
      <c r="C56" s="84"/>
      <c r="D56" s="61">
        <v>26000</v>
      </c>
      <c r="E56" s="36">
        <v>0</v>
      </c>
      <c r="F56" s="41" t="s">
        <v>49</v>
      </c>
      <c r="G56" s="79">
        <v>26000</v>
      </c>
      <c r="H56" s="78"/>
      <c r="I56" s="93">
        <v>26000</v>
      </c>
      <c r="J56" s="93">
        <v>0</v>
      </c>
      <c r="K56" s="82" t="s">
        <v>49</v>
      </c>
      <c r="L56" s="79"/>
      <c r="M56" s="61"/>
      <c r="N56" s="61"/>
      <c r="O56" s="61"/>
      <c r="P56" s="85"/>
    </row>
    <row r="57" spans="1:16" s="83" customFormat="1" ht="24" x14ac:dyDescent="0.2">
      <c r="A57" s="173"/>
      <c r="B57" s="35">
        <v>220000</v>
      </c>
      <c r="C57" s="84"/>
      <c r="D57" s="61">
        <v>220000</v>
      </c>
      <c r="E57" s="36">
        <v>0</v>
      </c>
      <c r="F57" s="41" t="s">
        <v>50</v>
      </c>
      <c r="G57" s="79">
        <v>220000</v>
      </c>
      <c r="H57" s="78"/>
      <c r="I57" s="93">
        <v>220000</v>
      </c>
      <c r="J57" s="93">
        <v>0</v>
      </c>
      <c r="K57" s="82" t="s">
        <v>50</v>
      </c>
      <c r="L57" s="79"/>
      <c r="M57" s="61"/>
      <c r="N57" s="61"/>
      <c r="O57" s="61"/>
      <c r="P57" s="85"/>
    </row>
    <row r="58" spans="1:16" s="83" customFormat="1" ht="84" x14ac:dyDescent="0.2">
      <c r="A58" s="173"/>
      <c r="B58" s="35"/>
      <c r="C58" s="84"/>
      <c r="D58" s="61"/>
      <c r="E58" s="36"/>
      <c r="F58" s="41"/>
      <c r="G58" s="79">
        <v>33000</v>
      </c>
      <c r="H58" s="78">
        <v>182000</v>
      </c>
      <c r="I58" s="93">
        <v>33000</v>
      </c>
      <c r="J58" s="93">
        <v>0</v>
      </c>
      <c r="K58" s="82" t="s">
        <v>51</v>
      </c>
      <c r="L58" s="79">
        <v>0</v>
      </c>
      <c r="M58" s="61">
        <v>0</v>
      </c>
      <c r="N58" s="61">
        <v>182000</v>
      </c>
      <c r="O58" s="61">
        <v>0</v>
      </c>
      <c r="P58" s="82" t="s">
        <v>51</v>
      </c>
    </row>
    <row r="59" spans="1:16" s="83" customFormat="1" ht="24" x14ac:dyDescent="0.25">
      <c r="A59" s="173"/>
      <c r="B59" s="35"/>
      <c r="C59" s="84"/>
      <c r="D59" s="61"/>
      <c r="E59" s="36"/>
      <c r="F59" s="41"/>
      <c r="G59" s="79"/>
      <c r="H59" s="78">
        <v>129000</v>
      </c>
      <c r="I59" s="61">
        <v>129000</v>
      </c>
      <c r="J59" s="61">
        <v>0</v>
      </c>
      <c r="K59" s="82" t="s">
        <v>52</v>
      </c>
      <c r="L59" s="49"/>
      <c r="M59" s="50"/>
      <c r="N59" s="50"/>
      <c r="O59" s="50"/>
      <c r="P59" s="85"/>
    </row>
    <row r="60" spans="1:16" s="83" customFormat="1" ht="36" x14ac:dyDescent="0.25">
      <c r="A60" s="173"/>
      <c r="B60" s="86"/>
      <c r="C60" s="36"/>
      <c r="D60" s="61"/>
      <c r="E60" s="36"/>
      <c r="F60" s="51"/>
      <c r="G60" s="79"/>
      <c r="H60" s="61">
        <v>1737000</v>
      </c>
      <c r="I60" s="61">
        <v>0</v>
      </c>
      <c r="J60" s="61">
        <v>0</v>
      </c>
      <c r="K60" s="80" t="s">
        <v>53</v>
      </c>
      <c r="L60" s="49"/>
      <c r="M60" s="50"/>
      <c r="N60" s="50"/>
      <c r="O60" s="50"/>
      <c r="P60" s="85"/>
    </row>
    <row r="61" spans="1:16" s="83" customFormat="1" ht="42" customHeight="1" x14ac:dyDescent="0.25">
      <c r="A61" s="173"/>
      <c r="B61" s="86"/>
      <c r="C61" s="40"/>
      <c r="D61" s="78"/>
      <c r="E61" s="40"/>
      <c r="F61" s="55"/>
      <c r="G61" s="79"/>
      <c r="H61" s="61"/>
      <c r="I61" s="61"/>
      <c r="J61" s="61"/>
      <c r="K61" s="87"/>
      <c r="L61" s="49"/>
      <c r="M61" s="50"/>
      <c r="N61" s="50"/>
      <c r="O61" s="50"/>
      <c r="P61" s="85"/>
    </row>
    <row r="62" spans="1:16" s="91" customFormat="1" x14ac:dyDescent="0.25">
      <c r="A62" s="163" t="s">
        <v>54</v>
      </c>
      <c r="B62" s="88">
        <f>SUM(B63:B66)</f>
        <v>122000</v>
      </c>
      <c r="C62" s="89">
        <f>SUM(C63:C66)</f>
        <v>4846</v>
      </c>
      <c r="D62" s="89">
        <f>SUM(D63:D66)</f>
        <v>122000</v>
      </c>
      <c r="E62" s="89">
        <f>SUM(E63:E66)</f>
        <v>4846</v>
      </c>
      <c r="F62" s="77" t="s">
        <v>12</v>
      </c>
      <c r="G62" s="90">
        <f>SUM(G63:G66)</f>
        <v>137000</v>
      </c>
      <c r="H62" s="48">
        <f t="shared" ref="H62:J62" si="0">SUM(H63:H66)</f>
        <v>0</v>
      </c>
      <c r="I62" s="48">
        <f>SUM(I63:I66)</f>
        <v>137000</v>
      </c>
      <c r="J62" s="48">
        <f t="shared" si="0"/>
        <v>0</v>
      </c>
      <c r="K62" s="77" t="s">
        <v>12</v>
      </c>
      <c r="L62" s="90">
        <f>SUM(L63:L66)</f>
        <v>100000</v>
      </c>
      <c r="M62" s="48">
        <f t="shared" ref="M62:O62" si="1">SUM(M63:M66)</f>
        <v>0</v>
      </c>
      <c r="N62" s="48">
        <f>SUM(N63:N66)</f>
        <v>100000</v>
      </c>
      <c r="O62" s="48">
        <f t="shared" si="1"/>
        <v>0</v>
      </c>
      <c r="P62" s="77" t="s">
        <v>12</v>
      </c>
    </row>
    <row r="63" spans="1:16" s="91" customFormat="1" ht="61.5" customHeight="1" x14ac:dyDescent="0.25">
      <c r="A63" s="164"/>
      <c r="B63" s="92"/>
      <c r="C63" s="93">
        <v>4846</v>
      </c>
      <c r="D63" s="94"/>
      <c r="E63" s="93">
        <v>4846</v>
      </c>
      <c r="F63" s="95" t="s">
        <v>55</v>
      </c>
      <c r="G63" s="96">
        <v>98000</v>
      </c>
      <c r="H63" s="93"/>
      <c r="I63" s="93">
        <v>98000</v>
      </c>
      <c r="J63" s="93">
        <v>0</v>
      </c>
      <c r="K63" s="95" t="s">
        <v>70</v>
      </c>
      <c r="L63" s="96">
        <v>77000</v>
      </c>
      <c r="M63" s="93"/>
      <c r="N63" s="93">
        <v>77000</v>
      </c>
      <c r="O63" s="93">
        <v>0</v>
      </c>
      <c r="P63" s="97" t="s">
        <v>71</v>
      </c>
    </row>
    <row r="64" spans="1:16" s="91" customFormat="1" ht="48" x14ac:dyDescent="0.25">
      <c r="A64" s="164"/>
      <c r="B64" s="92">
        <v>122000</v>
      </c>
      <c r="C64" s="93"/>
      <c r="D64" s="94">
        <v>122000</v>
      </c>
      <c r="E64" s="93"/>
      <c r="F64" s="95" t="s">
        <v>56</v>
      </c>
      <c r="G64" s="96">
        <v>39000</v>
      </c>
      <c r="H64" s="93"/>
      <c r="I64" s="93">
        <v>39000</v>
      </c>
      <c r="J64" s="93">
        <v>0</v>
      </c>
      <c r="K64" s="95" t="s">
        <v>69</v>
      </c>
      <c r="L64" s="96">
        <v>23000</v>
      </c>
      <c r="M64" s="93"/>
      <c r="N64" s="93">
        <v>23000</v>
      </c>
      <c r="O64" s="93">
        <v>0</v>
      </c>
      <c r="P64" s="95" t="s">
        <v>69</v>
      </c>
    </row>
    <row r="65" spans="1:16" s="91" customFormat="1" x14ac:dyDescent="0.25">
      <c r="A65" s="164"/>
      <c r="B65" s="100"/>
      <c r="C65" s="101"/>
      <c r="D65" s="102"/>
      <c r="E65" s="101"/>
      <c r="F65" s="103"/>
      <c r="G65" s="104"/>
      <c r="H65" s="101"/>
      <c r="I65" s="101"/>
      <c r="J65" s="101"/>
      <c r="K65" s="98"/>
      <c r="L65" s="96"/>
      <c r="M65" s="93"/>
      <c r="N65" s="93"/>
      <c r="O65" s="93"/>
      <c r="P65" s="99"/>
    </row>
    <row r="66" spans="1:16" s="111" customFormat="1" x14ac:dyDescent="0.25">
      <c r="A66" s="165"/>
      <c r="B66" s="105"/>
      <c r="C66" s="53"/>
      <c r="D66" s="106"/>
      <c r="E66" s="53"/>
      <c r="F66" s="107"/>
      <c r="G66" s="108"/>
      <c r="H66" s="53"/>
      <c r="I66" s="53"/>
      <c r="J66" s="53"/>
      <c r="K66" s="109"/>
      <c r="L66" s="108"/>
      <c r="M66" s="53"/>
      <c r="N66" s="53"/>
      <c r="O66" s="53"/>
      <c r="P66" s="110"/>
    </row>
    <row r="67" spans="1:16" s="91" customFormat="1" x14ac:dyDescent="0.25">
      <c r="A67" s="166" t="s">
        <v>57</v>
      </c>
      <c r="B67" s="47">
        <f>SUM(B68:B74)</f>
        <v>0</v>
      </c>
      <c r="C67" s="48">
        <f>SUM(C68:C74)</f>
        <v>892721</v>
      </c>
      <c r="D67" s="48">
        <f>SUM(D68:D74)</f>
        <v>0</v>
      </c>
      <c r="E67" s="48">
        <f>SUM(E68:E74)</f>
        <v>393721</v>
      </c>
      <c r="F67" s="77" t="s">
        <v>12</v>
      </c>
      <c r="G67" s="47">
        <f>SUM(G68:G74)</f>
        <v>0</v>
      </c>
      <c r="H67" s="48">
        <f>SUM(H68:H74)</f>
        <v>1624000</v>
      </c>
      <c r="I67" s="48">
        <f>SUM(I68:I74)</f>
        <v>0</v>
      </c>
      <c r="J67" s="48">
        <f>SUM(J68:J74)</f>
        <v>399443</v>
      </c>
      <c r="K67" s="77" t="s">
        <v>12</v>
      </c>
      <c r="L67" s="47">
        <f>SUM(L68:L74)</f>
        <v>0</v>
      </c>
      <c r="M67" s="48">
        <f>SUM(M68:M74)</f>
        <v>3453324</v>
      </c>
      <c r="N67" s="48">
        <f>SUM(N68:N74)</f>
        <v>0</v>
      </c>
      <c r="O67" s="48">
        <f>SUM(O68:O74)</f>
        <v>399443</v>
      </c>
      <c r="P67" s="77" t="s">
        <v>12</v>
      </c>
    </row>
    <row r="68" spans="1:16" ht="27.75" customHeight="1" x14ac:dyDescent="0.25">
      <c r="A68" s="167"/>
      <c r="B68" s="112"/>
      <c r="C68" s="78">
        <v>156444</v>
      </c>
      <c r="D68" s="137">
        <v>0</v>
      </c>
      <c r="E68" s="134">
        <v>156444</v>
      </c>
      <c r="F68" s="119" t="s">
        <v>61</v>
      </c>
      <c r="G68" s="115"/>
      <c r="H68" s="174">
        <v>438000</v>
      </c>
      <c r="I68" s="145">
        <v>0</v>
      </c>
      <c r="J68" s="147">
        <v>156444</v>
      </c>
      <c r="K68" s="123" t="s">
        <v>61</v>
      </c>
      <c r="L68" s="117"/>
      <c r="M68" s="174">
        <v>453324</v>
      </c>
      <c r="N68" s="145">
        <v>0</v>
      </c>
      <c r="O68" s="147">
        <v>156444</v>
      </c>
      <c r="P68" s="114" t="s">
        <v>61</v>
      </c>
    </row>
    <row r="69" spans="1:16" ht="27.75" customHeight="1" x14ac:dyDescent="0.25">
      <c r="A69" s="167"/>
      <c r="B69" s="112"/>
      <c r="C69" s="78">
        <v>86222</v>
      </c>
      <c r="D69" s="137">
        <v>0</v>
      </c>
      <c r="E69" s="134">
        <v>86222</v>
      </c>
      <c r="F69" s="119" t="s">
        <v>63</v>
      </c>
      <c r="G69" s="115"/>
      <c r="H69" s="175"/>
      <c r="I69" s="145">
        <v>0</v>
      </c>
      <c r="J69" s="147">
        <v>90131</v>
      </c>
      <c r="K69" s="124" t="s">
        <v>63</v>
      </c>
      <c r="L69" s="117"/>
      <c r="M69" s="175"/>
      <c r="N69" s="145">
        <v>0</v>
      </c>
      <c r="O69" s="147">
        <v>90131</v>
      </c>
      <c r="P69" s="122" t="s">
        <v>63</v>
      </c>
    </row>
    <row r="70" spans="1:16" ht="27.75" customHeight="1" x14ac:dyDescent="0.25">
      <c r="A70" s="167"/>
      <c r="B70" s="112"/>
      <c r="C70" s="78">
        <v>151055</v>
      </c>
      <c r="D70" s="137">
        <v>0</v>
      </c>
      <c r="E70" s="134">
        <v>151055</v>
      </c>
      <c r="F70" s="119" t="s">
        <v>65</v>
      </c>
      <c r="G70" s="115"/>
      <c r="H70" s="176"/>
      <c r="I70" s="145">
        <v>0</v>
      </c>
      <c r="J70" s="147">
        <v>152868</v>
      </c>
      <c r="K70" s="123" t="s">
        <v>65</v>
      </c>
      <c r="L70" s="117"/>
      <c r="M70" s="176"/>
      <c r="N70" s="145">
        <v>0</v>
      </c>
      <c r="O70" s="147">
        <v>152868</v>
      </c>
      <c r="P70" s="114" t="s">
        <v>65</v>
      </c>
    </row>
    <row r="71" spans="1:16" ht="27.75" customHeight="1" x14ac:dyDescent="0.25">
      <c r="A71" s="167"/>
      <c r="B71" s="112"/>
      <c r="C71" s="78">
        <v>499000</v>
      </c>
      <c r="D71" s="137">
        <v>0</v>
      </c>
      <c r="E71" s="137">
        <v>0</v>
      </c>
      <c r="F71" s="114" t="s">
        <v>58</v>
      </c>
      <c r="G71" s="115"/>
      <c r="H71" s="78">
        <v>996000</v>
      </c>
      <c r="I71" s="137">
        <v>0</v>
      </c>
      <c r="J71" s="137">
        <v>0</v>
      </c>
      <c r="K71" s="116" t="s">
        <v>59</v>
      </c>
      <c r="L71" s="117"/>
      <c r="M71" s="78">
        <v>3000000</v>
      </c>
      <c r="N71" s="137">
        <v>0</v>
      </c>
      <c r="O71" s="137">
        <v>0</v>
      </c>
      <c r="P71" s="118" t="s">
        <v>60</v>
      </c>
    </row>
    <row r="72" spans="1:16" ht="34.5" customHeight="1" x14ac:dyDescent="0.25">
      <c r="A72" s="167"/>
      <c r="B72" s="112"/>
      <c r="C72" s="78"/>
      <c r="D72" s="113"/>
      <c r="E72" s="78"/>
      <c r="F72" s="119"/>
      <c r="G72" s="115"/>
      <c r="H72" s="120">
        <v>70000</v>
      </c>
      <c r="I72" s="137">
        <v>0</v>
      </c>
      <c r="J72" s="137">
        <v>0</v>
      </c>
      <c r="K72" s="121" t="s">
        <v>62</v>
      </c>
      <c r="L72" s="117"/>
      <c r="M72" s="136"/>
      <c r="N72" s="113"/>
      <c r="O72" s="113"/>
      <c r="P72" s="114"/>
    </row>
    <row r="73" spans="1:16" ht="34.5" customHeight="1" x14ac:dyDescent="0.25">
      <c r="A73" s="167"/>
      <c r="B73" s="112"/>
      <c r="C73" s="78"/>
      <c r="D73" s="113"/>
      <c r="E73" s="78"/>
      <c r="F73" s="119"/>
      <c r="G73" s="115"/>
      <c r="H73" s="120">
        <v>120000</v>
      </c>
      <c r="I73" s="137">
        <v>0</v>
      </c>
      <c r="J73" s="137">
        <v>0</v>
      </c>
      <c r="K73" s="121" t="s">
        <v>64</v>
      </c>
      <c r="L73" s="117"/>
      <c r="M73" s="136"/>
      <c r="N73" s="113"/>
      <c r="O73" s="113"/>
      <c r="P73" s="122"/>
    </row>
    <row r="74" spans="1:16" ht="16.5" customHeight="1" x14ac:dyDescent="0.25">
      <c r="A74" s="167"/>
      <c r="B74" s="112"/>
      <c r="C74" s="78"/>
      <c r="D74" s="113"/>
      <c r="E74" s="78"/>
      <c r="F74" s="119"/>
      <c r="G74" s="115"/>
      <c r="H74" s="136"/>
      <c r="I74" s="113"/>
      <c r="J74" s="113"/>
      <c r="K74" s="123"/>
      <c r="L74" s="117"/>
      <c r="M74" s="136"/>
      <c r="N74" s="113"/>
      <c r="O74" s="113"/>
      <c r="P74" s="114"/>
    </row>
    <row r="75" spans="1:16" ht="15.75" thickBot="1" x14ac:dyDescent="0.3">
      <c r="A75" s="125" t="s">
        <v>66</v>
      </c>
      <c r="B75" s="126">
        <f>B12+B21+B40+B47+B50+B67+B62</f>
        <v>3053025</v>
      </c>
      <c r="C75" s="127">
        <f>C12+C21+C40+C47+C50+C67+C62</f>
        <v>7929170</v>
      </c>
      <c r="D75" s="127">
        <f>D12+D21+D40+D47+D50+D67+D62</f>
        <v>3053025</v>
      </c>
      <c r="E75" s="127">
        <f>E12+E21+E40+E47+E50+E67+E62</f>
        <v>7230170</v>
      </c>
      <c r="F75" s="128"/>
      <c r="G75" s="126">
        <f>G12+G21+G40+G47+G50+G67+G62</f>
        <v>1385800</v>
      </c>
      <c r="H75" s="127">
        <f>H12+H21+H40+H47+H50+H67+H62</f>
        <v>11103057</v>
      </c>
      <c r="I75" s="129">
        <f>I12+I21+I40+I47+I50+I67+I62</f>
        <v>2908800</v>
      </c>
      <c r="J75" s="129">
        <f>J12+J21+J40+J47+J50+J67+J62</f>
        <v>5275309</v>
      </c>
      <c r="K75" s="128"/>
      <c r="L75" s="126">
        <f>L12+L21+L40+L47+L50+L67+L62</f>
        <v>976000</v>
      </c>
      <c r="M75" s="127">
        <f>M12+M21+M40+M47+M50+M67+M62</f>
        <v>10552485</v>
      </c>
      <c r="N75" s="127">
        <f>N12+N21+N40+N47+N50+N67+N62</f>
        <v>2618000</v>
      </c>
      <c r="O75" s="127">
        <f>O12+O21+O40+O47+O50+O67+O62</f>
        <v>5931113</v>
      </c>
      <c r="P75" s="130"/>
    </row>
    <row r="76" spans="1:16" x14ac:dyDescent="0.25">
      <c r="A76" s="131"/>
      <c r="B76" s="2"/>
      <c r="C76" s="2"/>
      <c r="D76" s="2"/>
      <c r="E76" s="2"/>
      <c r="F76" s="2"/>
      <c r="G76" s="2"/>
      <c r="H76" s="2"/>
      <c r="I76" s="2"/>
      <c r="J76" s="2"/>
    </row>
  </sheetData>
  <mergeCells count="21">
    <mergeCell ref="A62:A66"/>
    <mergeCell ref="A67:A74"/>
    <mergeCell ref="N8:O8"/>
    <mergeCell ref="A12:A20"/>
    <mergeCell ref="A21:A39"/>
    <mergeCell ref="A40:A46"/>
    <mergeCell ref="A47:A49"/>
    <mergeCell ref="A50:A61"/>
    <mergeCell ref="H68:H70"/>
    <mergeCell ref="M68:M70"/>
    <mergeCell ref="B28:P29"/>
    <mergeCell ref="A5:P5"/>
    <mergeCell ref="A7:A10"/>
    <mergeCell ref="B7:F7"/>
    <mergeCell ref="G7:K7"/>
    <mergeCell ref="L7:P7"/>
    <mergeCell ref="B8:C8"/>
    <mergeCell ref="D8:E8"/>
    <mergeCell ref="G8:H8"/>
    <mergeCell ref="I8:J8"/>
    <mergeCell ref="L8:M8"/>
  </mergeCells>
  <pageMargins left="0.70866141732283472" right="0.70866141732283472" top="0.74803149606299213" bottom="0.55118110236220474" header="0.31496062992125984" footer="0.31496062992125984"/>
  <pageSetup paperSize="9" scale="52" fitToHeight="0" orientation="landscape" r:id="rId1"/>
  <headerFooter differentOddEven="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gadu plāns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Arvis Bērziņš-Bērzītis</dc:creator>
  <cp:lastModifiedBy>Liene Zalkovska</cp:lastModifiedBy>
  <cp:lastPrinted>2016-05-20T06:47:06Z</cp:lastPrinted>
  <dcterms:created xsi:type="dcterms:W3CDTF">2016-04-13T15:47:35Z</dcterms:created>
  <dcterms:modified xsi:type="dcterms:W3CDTF">2016-05-20T06:47:49Z</dcterms:modified>
</cp:coreProperties>
</file>