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8910" windowHeight="2265"/>
  </bookViews>
  <sheets>
    <sheet name="Projekts" sheetId="1" r:id="rId1"/>
    <sheet name="Spēkā esošais" sheetId="2" r:id="rId2"/>
  </sheets>
  <definedNames>
    <definedName name="_xlnm._FilterDatabase" localSheetId="0" hidden="1">Projekts!$A$11:$E$107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" i="1" l="1"/>
  <c r="E49" i="2" l="1"/>
  <c r="E106" i="2"/>
  <c r="C106" i="1" l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89" i="1"/>
  <c r="E87" i="1"/>
  <c r="E86" i="1"/>
  <c r="E85" i="1"/>
  <c r="E84" i="1"/>
  <c r="C81" i="1"/>
  <c r="E80" i="1"/>
  <c r="E79" i="1"/>
  <c r="E78" i="1"/>
  <c r="E77" i="1"/>
  <c r="C75" i="1"/>
  <c r="E74" i="1"/>
  <c r="E73" i="1"/>
  <c r="E72" i="1"/>
  <c r="C70" i="1"/>
  <c r="E69" i="1"/>
  <c r="E68" i="1"/>
  <c r="E67" i="1"/>
  <c r="E66" i="1"/>
  <c r="E65" i="1"/>
  <c r="E64" i="1"/>
  <c r="E63" i="1"/>
  <c r="E62" i="1"/>
  <c r="E61" i="1"/>
  <c r="E60" i="1"/>
  <c r="E59" i="1"/>
  <c r="C57" i="1"/>
  <c r="E56" i="1"/>
  <c r="E55" i="1"/>
  <c r="E54" i="1"/>
  <c r="E52" i="1"/>
  <c r="C49" i="1"/>
  <c r="E48" i="1"/>
  <c r="E47" i="1"/>
  <c r="E46" i="1"/>
  <c r="E45" i="1"/>
  <c r="E44" i="1"/>
  <c r="E43" i="1"/>
  <c r="C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0" i="1"/>
  <c r="E19" i="1"/>
  <c r="E18" i="1"/>
  <c r="E17" i="1"/>
  <c r="E16" i="1"/>
  <c r="E15" i="1"/>
  <c r="E14" i="1"/>
  <c r="E13" i="1"/>
  <c r="C21" i="1"/>
  <c r="C50" i="1" l="1"/>
  <c r="E106" i="1"/>
  <c r="E75" i="1"/>
  <c r="E81" i="1"/>
  <c r="E21" i="1"/>
  <c r="E41" i="1"/>
  <c r="E49" i="1"/>
  <c r="E57" i="1"/>
  <c r="E82" i="1" s="1"/>
  <c r="E70" i="1"/>
  <c r="C82" i="1"/>
  <c r="C88" i="1"/>
  <c r="E50" i="1" l="1"/>
  <c r="E88" i="1"/>
  <c r="E90" i="1" s="1"/>
  <c r="E107" i="1" s="1"/>
  <c r="C90" i="1"/>
  <c r="C105" i="2"/>
  <c r="E104" i="2"/>
  <c r="E103" i="2"/>
  <c r="E105" i="2" s="1"/>
  <c r="C101" i="2"/>
  <c r="E100" i="2"/>
  <c r="E99" i="2"/>
  <c r="E98" i="2"/>
  <c r="E101" i="2" s="1"/>
  <c r="C96" i="2"/>
  <c r="E95" i="2"/>
  <c r="E94" i="2"/>
  <c r="E93" i="2"/>
  <c r="E92" i="2"/>
  <c r="E91" i="2"/>
  <c r="E90" i="2"/>
  <c r="E89" i="2"/>
  <c r="E96" i="2" s="1"/>
  <c r="E88" i="2"/>
  <c r="E87" i="2"/>
  <c r="E85" i="2"/>
  <c r="C84" i="2"/>
  <c r="E83" i="2"/>
  <c r="E82" i="2"/>
  <c r="E81" i="2"/>
  <c r="E84" i="2" s="1"/>
  <c r="C79" i="2"/>
  <c r="E78" i="2"/>
  <c r="E77" i="2"/>
  <c r="E76" i="2"/>
  <c r="E75" i="2"/>
  <c r="E74" i="2"/>
  <c r="E73" i="2"/>
  <c r="E72" i="2"/>
  <c r="E79" i="2" s="1"/>
  <c r="C70" i="2"/>
  <c r="E69" i="2"/>
  <c r="E68" i="2"/>
  <c r="E67" i="2"/>
  <c r="E66" i="2"/>
  <c r="E65" i="2"/>
  <c r="E70" i="2" s="1"/>
  <c r="C63" i="2"/>
  <c r="E62" i="2"/>
  <c r="E61" i="2"/>
  <c r="E60" i="2"/>
  <c r="E59" i="2"/>
  <c r="E58" i="2"/>
  <c r="E63" i="2" s="1"/>
  <c r="C56" i="2"/>
  <c r="E55" i="2"/>
  <c r="E54" i="2"/>
  <c r="E53" i="2"/>
  <c r="E56" i="2" s="1"/>
  <c r="E52" i="2"/>
  <c r="E51" i="2"/>
  <c r="C49" i="2"/>
  <c r="C106" i="2" s="1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E12" i="2"/>
  <c r="E11" i="2"/>
</calcChain>
</file>

<file path=xl/sharedStrings.xml><?xml version="1.0" encoding="utf-8"?>
<sst xmlns="http://schemas.openxmlformats.org/spreadsheetml/2006/main" count="213" uniqueCount="101">
  <si>
    <t>38.pielikums Jūrmalas pilsētas domes</t>
  </si>
  <si>
    <t>2014.gada 18.decembra lēmumam Nr.522</t>
  </si>
  <si>
    <t>(protokols Nr.18, 10.punkts)</t>
  </si>
  <si>
    <t>Jūrmalas pašvaldības aģentūras "Jūrmalas sociālais aprūpes centrs"</t>
  </si>
  <si>
    <t>darbinieku skaita saraksts</t>
  </si>
  <si>
    <t>Nr.p.k.</t>
  </si>
  <si>
    <t>Amata nosaukums</t>
  </si>
  <si>
    <t>Skaita vienības</t>
  </si>
  <si>
    <t>Algas likme (EUR)</t>
  </si>
  <si>
    <t>Amatalga (EUR)</t>
  </si>
  <si>
    <t>Administrācija</t>
  </si>
  <si>
    <t>Direktors</t>
  </si>
  <si>
    <t>Direktora vietnieks - maksas pakalpojumu nodaļas vadītājs</t>
  </si>
  <si>
    <t>Personāla  vadītājs</t>
  </si>
  <si>
    <t>Galvenais grāmatvedis</t>
  </si>
  <si>
    <t>Vecākais grāmatvedis</t>
  </si>
  <si>
    <t>Juriskonsults</t>
  </si>
  <si>
    <t>Ekonomists</t>
  </si>
  <si>
    <t>Ilgstošās sociālās aprūpes un maksas pakalpojumu nodaļa</t>
  </si>
  <si>
    <t>Vecākā medicīnas māsa</t>
  </si>
  <si>
    <t>Diētas māsa</t>
  </si>
  <si>
    <t>Medicīnas māsa</t>
  </si>
  <si>
    <t>Aprūpētājs</t>
  </si>
  <si>
    <t>Apkopējs</t>
  </si>
  <si>
    <t>Noliktavas pārzinis</t>
  </si>
  <si>
    <t>Frizieris</t>
  </si>
  <si>
    <t>Veļas mazgātājs</t>
  </si>
  <si>
    <t>Sociālais darbinieks</t>
  </si>
  <si>
    <t>Sociālais aprūpētājs</t>
  </si>
  <si>
    <t>Sociālais rehabilitētājs</t>
  </si>
  <si>
    <t>Kultūras pasākumu organizators</t>
  </si>
  <si>
    <t>Bibliotekārs</t>
  </si>
  <si>
    <t>Saimniecības vadītājs</t>
  </si>
  <si>
    <t>Pavārs</t>
  </si>
  <si>
    <t>Pavāra palīgs</t>
  </si>
  <si>
    <t>Viesmīlis</t>
  </si>
  <si>
    <t>Virtuves darbinieks</t>
  </si>
  <si>
    <t>Galvenais inženieris</t>
  </si>
  <si>
    <t>Sētnieks</t>
  </si>
  <si>
    <t>Elektriķis</t>
  </si>
  <si>
    <t>Remontatslēdznieks</t>
  </si>
  <si>
    <t>Dežurants</t>
  </si>
  <si>
    <t>Darba aizsardzības speciālists</t>
  </si>
  <si>
    <t>Sporta instruktors</t>
  </si>
  <si>
    <t>Kasieris</t>
  </si>
  <si>
    <t>Konditors</t>
  </si>
  <si>
    <t>Sanitārs</t>
  </si>
  <si>
    <t>Veļas pārzinis</t>
  </si>
  <si>
    <t>Ārsts</t>
  </si>
  <si>
    <t>Kopā mēnesī</t>
  </si>
  <si>
    <t>Dienas aprūpes centrs</t>
  </si>
  <si>
    <t>Dienas centra vadītājs</t>
  </si>
  <si>
    <t>Fizioterapeita asistents</t>
  </si>
  <si>
    <t>Nakts patversme</t>
  </si>
  <si>
    <t>Nakts patversmes vadītājs</t>
  </si>
  <si>
    <t>Autovadītājs</t>
  </si>
  <si>
    <t>Veselības veicināšanas pakalpojumu nodaļa</t>
  </si>
  <si>
    <t>Veselības veicināšanas koordinators</t>
  </si>
  <si>
    <t>Fizioterapeits</t>
  </si>
  <si>
    <t>Ergoterapeits</t>
  </si>
  <si>
    <t>Mājas aprūpes nodaļa</t>
  </si>
  <si>
    <t>Nodaļas vadītājs</t>
  </si>
  <si>
    <t>Grāmatvedis</t>
  </si>
  <si>
    <t>Vecākais sociālais aprūpētājs</t>
  </si>
  <si>
    <t>Pavadonis</t>
  </si>
  <si>
    <t>Specializētā autotransporta nodaļa</t>
  </si>
  <si>
    <t>Nodaļas vadītājs -dispičers</t>
  </si>
  <si>
    <t>Autobusa vadītājs</t>
  </si>
  <si>
    <t>Sargs</t>
  </si>
  <si>
    <t>Dienas aprūpes centrs personām ar garīgas veselības traucējumiem</t>
  </si>
  <si>
    <t>Dienas aprūpes centra vadītājs</t>
  </si>
  <si>
    <t>Interešu pulciņa vadītājs</t>
  </si>
  <si>
    <t>Ēkas dežurants</t>
  </si>
  <si>
    <t>Speciālizētās darbnīcas personām ar garīgas veselības traucējumiem</t>
  </si>
  <si>
    <t>Psihologs</t>
  </si>
  <si>
    <t>Grupu dzīvokļu pakalpojumu nodaļa</t>
  </si>
  <si>
    <t>1. ADMINISTRĀCIJA</t>
  </si>
  <si>
    <t>3.2. Sociālo pakalpojumu centrs "Ķemeri"</t>
  </si>
  <si>
    <t>Centra vadītājs</t>
  </si>
  <si>
    <t>Veselības veicināšanas koordinētājs</t>
  </si>
  <si>
    <t>Ēkas un teritorijas uzraugs</t>
  </si>
  <si>
    <t xml:space="preserve">Kopā </t>
  </si>
  <si>
    <t xml:space="preserve">Jūrmalas pilsētas pašvaldības iestādes „Jūrmalas veselības veicināšanas un sociālo pakalpojumu centrs” </t>
  </si>
  <si>
    <t>Kopā</t>
  </si>
  <si>
    <t>3.1.Dienas centrs pensijas vecuma personām un invalīdiem</t>
  </si>
  <si>
    <t>3.3.Naktspatversme</t>
  </si>
  <si>
    <t>Naktspatversme vadītājs</t>
  </si>
  <si>
    <t>Pavisam kopā</t>
  </si>
  <si>
    <t>2. SOCIĀLĀS APRŪPES DAĻA</t>
  </si>
  <si>
    <t>Daļas vadītājs</t>
  </si>
  <si>
    <t>2.1. Aprūpes mājās nodaļa</t>
  </si>
  <si>
    <t>3. SOCIĀLĀS REHABILITĀCIJAS DAĻA</t>
  </si>
  <si>
    <t>Vadītājs</t>
  </si>
  <si>
    <t>3.4. Speciālā tranporta nodaļa</t>
  </si>
  <si>
    <t>Nodaļas vadītājs - dispečers</t>
  </si>
  <si>
    <t>4. VESELĪBAS VEICINĀŠANAS DAĻA</t>
  </si>
  <si>
    <t>5. SAIMNIECĪBAS DAĻA</t>
  </si>
  <si>
    <t>Kopā daļā</t>
  </si>
  <si>
    <t>Pielikums Jūrmalas pilsētas domes</t>
  </si>
  <si>
    <t>2016.gada 18.augusta lēmumam Nr.358</t>
  </si>
  <si>
    <t>(protkols Nr.10, 6.punkts)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</si>
</sst>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186"/>
      <scheme val="minor"/>
    </font>
    <font>
      <sz val="9"/>
      <color theme="1"/>
      <name val="Arial"/>
      <family val="2"/>
      <charset val="186"/>
    </font>
    <font>
      <sz val="13"/>
      <name val="Times New Roman"/>
      <family val="1"/>
      <charset val="186"/>
    </font>
    <font>
      <sz val="13"/>
      <color theme="1"/>
      <name val="Calibri"/>
      <family val="2"/>
      <charset val="186"/>
      <scheme val="minor"/>
    </font>
    <font>
      <sz val="13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3"/>
      <name val="Times New Roman"/>
      <family val="1"/>
      <charset val="186"/>
    </font>
    <font>
      <sz val="18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justify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justify"/>
    </xf>
    <xf numFmtId="2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justify" wrapText="1"/>
    </xf>
    <xf numFmtId="0" fontId="10" fillId="0" borderId="1" xfId="0" applyFont="1" applyFill="1" applyBorder="1" applyAlignment="1">
      <alignment horizontal="right" vertical="justify" wrapText="1"/>
    </xf>
    <xf numFmtId="0" fontId="11" fillId="0" borderId="1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Alignment="1">
      <alignment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justify"/>
    </xf>
    <xf numFmtId="0" fontId="16" fillId="0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/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/>
    </xf>
    <xf numFmtId="0" fontId="7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7"/>
  <sheetViews>
    <sheetView tabSelected="1" zoomScale="85" zoomScaleNormal="85" workbookViewId="0">
      <pane ySplit="11" topLeftCell="A12" activePane="bottomLeft" state="frozen"/>
      <selection pane="bottomLeft" activeCell="D4" sqref="D4:E4"/>
    </sheetView>
  </sheetViews>
  <sheetFormatPr defaultRowHeight="15" x14ac:dyDescent="0.25"/>
  <cols>
    <col min="1" max="1" width="7.7109375" style="37" bestFit="1" customWidth="1"/>
    <col min="2" max="2" width="62.42578125" style="38" customWidth="1"/>
    <col min="3" max="3" width="15" style="38" customWidth="1"/>
    <col min="4" max="4" width="19.140625" style="38" bestFit="1" customWidth="1"/>
    <col min="5" max="5" width="25.140625" style="38" customWidth="1"/>
    <col min="6" max="250" width="9.140625" style="38"/>
    <col min="251" max="251" width="6.5703125" style="38" customWidth="1"/>
    <col min="252" max="252" width="35" style="38" customWidth="1"/>
    <col min="253" max="253" width="19.5703125" style="38" customWidth="1"/>
    <col min="254" max="255" width="15.85546875" style="38" customWidth="1"/>
    <col min="256" max="506" width="9.140625" style="38"/>
    <col min="507" max="507" width="6.5703125" style="38" customWidth="1"/>
    <col min="508" max="508" width="35" style="38" customWidth="1"/>
    <col min="509" max="509" width="19.5703125" style="38" customWidth="1"/>
    <col min="510" max="511" width="15.85546875" style="38" customWidth="1"/>
    <col min="512" max="762" width="9.140625" style="38"/>
    <col min="763" max="763" width="6.5703125" style="38" customWidth="1"/>
    <col min="764" max="764" width="35" style="38" customWidth="1"/>
    <col min="765" max="765" width="19.5703125" style="38" customWidth="1"/>
    <col min="766" max="767" width="15.85546875" style="38" customWidth="1"/>
    <col min="768" max="1018" width="9.140625" style="38"/>
    <col min="1019" max="1019" width="6.5703125" style="38" customWidth="1"/>
    <col min="1020" max="1020" width="35" style="38" customWidth="1"/>
    <col min="1021" max="1021" width="19.5703125" style="38" customWidth="1"/>
    <col min="1022" max="1023" width="15.85546875" style="38" customWidth="1"/>
    <col min="1024" max="1274" width="9.140625" style="38"/>
    <col min="1275" max="1275" width="6.5703125" style="38" customWidth="1"/>
    <col min="1276" max="1276" width="35" style="38" customWidth="1"/>
    <col min="1277" max="1277" width="19.5703125" style="38" customWidth="1"/>
    <col min="1278" max="1279" width="15.85546875" style="38" customWidth="1"/>
    <col min="1280" max="1530" width="9.140625" style="38"/>
    <col min="1531" max="1531" width="6.5703125" style="38" customWidth="1"/>
    <col min="1532" max="1532" width="35" style="38" customWidth="1"/>
    <col min="1533" max="1533" width="19.5703125" style="38" customWidth="1"/>
    <col min="1534" max="1535" width="15.85546875" style="38" customWidth="1"/>
    <col min="1536" max="1786" width="9.140625" style="38"/>
    <col min="1787" max="1787" width="6.5703125" style="38" customWidth="1"/>
    <col min="1788" max="1788" width="35" style="38" customWidth="1"/>
    <col min="1789" max="1789" width="19.5703125" style="38" customWidth="1"/>
    <col min="1790" max="1791" width="15.85546875" style="38" customWidth="1"/>
    <col min="1792" max="2042" width="9.140625" style="38"/>
    <col min="2043" max="2043" width="6.5703125" style="38" customWidth="1"/>
    <col min="2044" max="2044" width="35" style="38" customWidth="1"/>
    <col min="2045" max="2045" width="19.5703125" style="38" customWidth="1"/>
    <col min="2046" max="2047" width="15.85546875" style="38" customWidth="1"/>
    <col min="2048" max="2298" width="9.140625" style="38"/>
    <col min="2299" max="2299" width="6.5703125" style="38" customWidth="1"/>
    <col min="2300" max="2300" width="35" style="38" customWidth="1"/>
    <col min="2301" max="2301" width="19.5703125" style="38" customWidth="1"/>
    <col min="2302" max="2303" width="15.85546875" style="38" customWidth="1"/>
    <col min="2304" max="2554" width="9.140625" style="38"/>
    <col min="2555" max="2555" width="6.5703125" style="38" customWidth="1"/>
    <col min="2556" max="2556" width="35" style="38" customWidth="1"/>
    <col min="2557" max="2557" width="19.5703125" style="38" customWidth="1"/>
    <col min="2558" max="2559" width="15.85546875" style="38" customWidth="1"/>
    <col min="2560" max="2810" width="9.140625" style="38"/>
    <col min="2811" max="2811" width="6.5703125" style="38" customWidth="1"/>
    <col min="2812" max="2812" width="35" style="38" customWidth="1"/>
    <col min="2813" max="2813" width="19.5703125" style="38" customWidth="1"/>
    <col min="2814" max="2815" width="15.85546875" style="38" customWidth="1"/>
    <col min="2816" max="3066" width="9.140625" style="38"/>
    <col min="3067" max="3067" width="6.5703125" style="38" customWidth="1"/>
    <col min="3068" max="3068" width="35" style="38" customWidth="1"/>
    <col min="3069" max="3069" width="19.5703125" style="38" customWidth="1"/>
    <col min="3070" max="3071" width="15.85546875" style="38" customWidth="1"/>
    <col min="3072" max="3322" width="9.140625" style="38"/>
    <col min="3323" max="3323" width="6.5703125" style="38" customWidth="1"/>
    <col min="3324" max="3324" width="35" style="38" customWidth="1"/>
    <col min="3325" max="3325" width="19.5703125" style="38" customWidth="1"/>
    <col min="3326" max="3327" width="15.85546875" style="38" customWidth="1"/>
    <col min="3328" max="3578" width="9.140625" style="38"/>
    <col min="3579" max="3579" width="6.5703125" style="38" customWidth="1"/>
    <col min="3580" max="3580" width="35" style="38" customWidth="1"/>
    <col min="3581" max="3581" width="19.5703125" style="38" customWidth="1"/>
    <col min="3582" max="3583" width="15.85546875" style="38" customWidth="1"/>
    <col min="3584" max="3834" width="9.140625" style="38"/>
    <col min="3835" max="3835" width="6.5703125" style="38" customWidth="1"/>
    <col min="3836" max="3836" width="35" style="38" customWidth="1"/>
    <col min="3837" max="3837" width="19.5703125" style="38" customWidth="1"/>
    <col min="3838" max="3839" width="15.85546875" style="38" customWidth="1"/>
    <col min="3840" max="4090" width="9.140625" style="38"/>
    <col min="4091" max="4091" width="6.5703125" style="38" customWidth="1"/>
    <col min="4092" max="4092" width="35" style="38" customWidth="1"/>
    <col min="4093" max="4093" width="19.5703125" style="38" customWidth="1"/>
    <col min="4094" max="4095" width="15.85546875" style="38" customWidth="1"/>
    <col min="4096" max="4346" width="9.140625" style="38"/>
    <col min="4347" max="4347" width="6.5703125" style="38" customWidth="1"/>
    <col min="4348" max="4348" width="35" style="38" customWidth="1"/>
    <col min="4349" max="4349" width="19.5703125" style="38" customWidth="1"/>
    <col min="4350" max="4351" width="15.85546875" style="38" customWidth="1"/>
    <col min="4352" max="4602" width="9.140625" style="38"/>
    <col min="4603" max="4603" width="6.5703125" style="38" customWidth="1"/>
    <col min="4604" max="4604" width="35" style="38" customWidth="1"/>
    <col min="4605" max="4605" width="19.5703125" style="38" customWidth="1"/>
    <col min="4606" max="4607" width="15.85546875" style="38" customWidth="1"/>
    <col min="4608" max="4858" width="9.140625" style="38"/>
    <col min="4859" max="4859" width="6.5703125" style="38" customWidth="1"/>
    <col min="4860" max="4860" width="35" style="38" customWidth="1"/>
    <col min="4861" max="4861" width="19.5703125" style="38" customWidth="1"/>
    <col min="4862" max="4863" width="15.85546875" style="38" customWidth="1"/>
    <col min="4864" max="5114" width="9.140625" style="38"/>
    <col min="5115" max="5115" width="6.5703125" style="38" customWidth="1"/>
    <col min="5116" max="5116" width="35" style="38" customWidth="1"/>
    <col min="5117" max="5117" width="19.5703125" style="38" customWidth="1"/>
    <col min="5118" max="5119" width="15.85546875" style="38" customWidth="1"/>
    <col min="5120" max="5370" width="9.140625" style="38"/>
    <col min="5371" max="5371" width="6.5703125" style="38" customWidth="1"/>
    <col min="5372" max="5372" width="35" style="38" customWidth="1"/>
    <col min="5373" max="5373" width="19.5703125" style="38" customWidth="1"/>
    <col min="5374" max="5375" width="15.85546875" style="38" customWidth="1"/>
    <col min="5376" max="5626" width="9.140625" style="38"/>
    <col min="5627" max="5627" width="6.5703125" style="38" customWidth="1"/>
    <col min="5628" max="5628" width="35" style="38" customWidth="1"/>
    <col min="5629" max="5629" width="19.5703125" style="38" customWidth="1"/>
    <col min="5630" max="5631" width="15.85546875" style="38" customWidth="1"/>
    <col min="5632" max="5882" width="9.140625" style="38"/>
    <col min="5883" max="5883" width="6.5703125" style="38" customWidth="1"/>
    <col min="5884" max="5884" width="35" style="38" customWidth="1"/>
    <col min="5885" max="5885" width="19.5703125" style="38" customWidth="1"/>
    <col min="5886" max="5887" width="15.85546875" style="38" customWidth="1"/>
    <col min="5888" max="6138" width="9.140625" style="38"/>
    <col min="6139" max="6139" width="6.5703125" style="38" customWidth="1"/>
    <col min="6140" max="6140" width="35" style="38" customWidth="1"/>
    <col min="6141" max="6141" width="19.5703125" style="38" customWidth="1"/>
    <col min="6142" max="6143" width="15.85546875" style="38" customWidth="1"/>
    <col min="6144" max="6394" width="9.140625" style="38"/>
    <col min="6395" max="6395" width="6.5703125" style="38" customWidth="1"/>
    <col min="6396" max="6396" width="35" style="38" customWidth="1"/>
    <col min="6397" max="6397" width="19.5703125" style="38" customWidth="1"/>
    <col min="6398" max="6399" width="15.85546875" style="38" customWidth="1"/>
    <col min="6400" max="6650" width="9.140625" style="38"/>
    <col min="6651" max="6651" width="6.5703125" style="38" customWidth="1"/>
    <col min="6652" max="6652" width="35" style="38" customWidth="1"/>
    <col min="6653" max="6653" width="19.5703125" style="38" customWidth="1"/>
    <col min="6654" max="6655" width="15.85546875" style="38" customWidth="1"/>
    <col min="6656" max="6906" width="9.140625" style="38"/>
    <col min="6907" max="6907" width="6.5703125" style="38" customWidth="1"/>
    <col min="6908" max="6908" width="35" style="38" customWidth="1"/>
    <col min="6909" max="6909" width="19.5703125" style="38" customWidth="1"/>
    <col min="6910" max="6911" width="15.85546875" style="38" customWidth="1"/>
    <col min="6912" max="7162" width="9.140625" style="38"/>
    <col min="7163" max="7163" width="6.5703125" style="38" customWidth="1"/>
    <col min="7164" max="7164" width="35" style="38" customWidth="1"/>
    <col min="7165" max="7165" width="19.5703125" style="38" customWidth="1"/>
    <col min="7166" max="7167" width="15.85546875" style="38" customWidth="1"/>
    <col min="7168" max="7418" width="9.140625" style="38"/>
    <col min="7419" max="7419" width="6.5703125" style="38" customWidth="1"/>
    <col min="7420" max="7420" width="35" style="38" customWidth="1"/>
    <col min="7421" max="7421" width="19.5703125" style="38" customWidth="1"/>
    <col min="7422" max="7423" width="15.85546875" style="38" customWidth="1"/>
    <col min="7424" max="7674" width="9.140625" style="38"/>
    <col min="7675" max="7675" width="6.5703125" style="38" customWidth="1"/>
    <col min="7676" max="7676" width="35" style="38" customWidth="1"/>
    <col min="7677" max="7677" width="19.5703125" style="38" customWidth="1"/>
    <col min="7678" max="7679" width="15.85546875" style="38" customWidth="1"/>
    <col min="7680" max="7930" width="9.140625" style="38"/>
    <col min="7931" max="7931" width="6.5703125" style="38" customWidth="1"/>
    <col min="7932" max="7932" width="35" style="38" customWidth="1"/>
    <col min="7933" max="7933" width="19.5703125" style="38" customWidth="1"/>
    <col min="7934" max="7935" width="15.85546875" style="38" customWidth="1"/>
    <col min="7936" max="8186" width="9.140625" style="38"/>
    <col min="8187" max="8187" width="6.5703125" style="38" customWidth="1"/>
    <col min="8188" max="8188" width="35" style="38" customWidth="1"/>
    <col min="8189" max="8189" width="19.5703125" style="38" customWidth="1"/>
    <col min="8190" max="8191" width="15.85546875" style="38" customWidth="1"/>
    <col min="8192" max="8442" width="9.140625" style="38"/>
    <col min="8443" max="8443" width="6.5703125" style="38" customWidth="1"/>
    <col min="8444" max="8444" width="35" style="38" customWidth="1"/>
    <col min="8445" max="8445" width="19.5703125" style="38" customWidth="1"/>
    <col min="8446" max="8447" width="15.85546875" style="38" customWidth="1"/>
    <col min="8448" max="8698" width="9.140625" style="38"/>
    <col min="8699" max="8699" width="6.5703125" style="38" customWidth="1"/>
    <col min="8700" max="8700" width="35" style="38" customWidth="1"/>
    <col min="8701" max="8701" width="19.5703125" style="38" customWidth="1"/>
    <col min="8702" max="8703" width="15.85546875" style="38" customWidth="1"/>
    <col min="8704" max="8954" width="9.140625" style="38"/>
    <col min="8955" max="8955" width="6.5703125" style="38" customWidth="1"/>
    <col min="8956" max="8956" width="35" style="38" customWidth="1"/>
    <col min="8957" max="8957" width="19.5703125" style="38" customWidth="1"/>
    <col min="8958" max="8959" width="15.85546875" style="38" customWidth="1"/>
    <col min="8960" max="9210" width="9.140625" style="38"/>
    <col min="9211" max="9211" width="6.5703125" style="38" customWidth="1"/>
    <col min="9212" max="9212" width="35" style="38" customWidth="1"/>
    <col min="9213" max="9213" width="19.5703125" style="38" customWidth="1"/>
    <col min="9214" max="9215" width="15.85546875" style="38" customWidth="1"/>
    <col min="9216" max="9466" width="9.140625" style="38"/>
    <col min="9467" max="9467" width="6.5703125" style="38" customWidth="1"/>
    <col min="9468" max="9468" width="35" style="38" customWidth="1"/>
    <col min="9469" max="9469" width="19.5703125" style="38" customWidth="1"/>
    <col min="9470" max="9471" width="15.85546875" style="38" customWidth="1"/>
    <col min="9472" max="9722" width="9.140625" style="38"/>
    <col min="9723" max="9723" width="6.5703125" style="38" customWidth="1"/>
    <col min="9724" max="9724" width="35" style="38" customWidth="1"/>
    <col min="9725" max="9725" width="19.5703125" style="38" customWidth="1"/>
    <col min="9726" max="9727" width="15.85546875" style="38" customWidth="1"/>
    <col min="9728" max="9978" width="9.140625" style="38"/>
    <col min="9979" max="9979" width="6.5703125" style="38" customWidth="1"/>
    <col min="9980" max="9980" width="35" style="38" customWidth="1"/>
    <col min="9981" max="9981" width="19.5703125" style="38" customWidth="1"/>
    <col min="9982" max="9983" width="15.85546875" style="38" customWidth="1"/>
    <col min="9984" max="10234" width="9.140625" style="38"/>
    <col min="10235" max="10235" width="6.5703125" style="38" customWidth="1"/>
    <col min="10236" max="10236" width="35" style="38" customWidth="1"/>
    <col min="10237" max="10237" width="19.5703125" style="38" customWidth="1"/>
    <col min="10238" max="10239" width="15.85546875" style="38" customWidth="1"/>
    <col min="10240" max="10490" width="9.140625" style="38"/>
    <col min="10491" max="10491" width="6.5703125" style="38" customWidth="1"/>
    <col min="10492" max="10492" width="35" style="38" customWidth="1"/>
    <col min="10493" max="10493" width="19.5703125" style="38" customWidth="1"/>
    <col min="10494" max="10495" width="15.85546875" style="38" customWidth="1"/>
    <col min="10496" max="10746" width="9.140625" style="38"/>
    <col min="10747" max="10747" width="6.5703125" style="38" customWidth="1"/>
    <col min="10748" max="10748" width="35" style="38" customWidth="1"/>
    <col min="10749" max="10749" width="19.5703125" style="38" customWidth="1"/>
    <col min="10750" max="10751" width="15.85546875" style="38" customWidth="1"/>
    <col min="10752" max="11002" width="9.140625" style="38"/>
    <col min="11003" max="11003" width="6.5703125" style="38" customWidth="1"/>
    <col min="11004" max="11004" width="35" style="38" customWidth="1"/>
    <col min="11005" max="11005" width="19.5703125" style="38" customWidth="1"/>
    <col min="11006" max="11007" width="15.85546875" style="38" customWidth="1"/>
    <col min="11008" max="11258" width="9.140625" style="38"/>
    <col min="11259" max="11259" width="6.5703125" style="38" customWidth="1"/>
    <col min="11260" max="11260" width="35" style="38" customWidth="1"/>
    <col min="11261" max="11261" width="19.5703125" style="38" customWidth="1"/>
    <col min="11262" max="11263" width="15.85546875" style="38" customWidth="1"/>
    <col min="11264" max="11514" width="9.140625" style="38"/>
    <col min="11515" max="11515" width="6.5703125" style="38" customWidth="1"/>
    <col min="11516" max="11516" width="35" style="38" customWidth="1"/>
    <col min="11517" max="11517" width="19.5703125" style="38" customWidth="1"/>
    <col min="11518" max="11519" width="15.85546875" style="38" customWidth="1"/>
    <col min="11520" max="11770" width="9.140625" style="38"/>
    <col min="11771" max="11771" width="6.5703125" style="38" customWidth="1"/>
    <col min="11772" max="11772" width="35" style="38" customWidth="1"/>
    <col min="11773" max="11773" width="19.5703125" style="38" customWidth="1"/>
    <col min="11774" max="11775" width="15.85546875" style="38" customWidth="1"/>
    <col min="11776" max="12026" width="9.140625" style="38"/>
    <col min="12027" max="12027" width="6.5703125" style="38" customWidth="1"/>
    <col min="12028" max="12028" width="35" style="38" customWidth="1"/>
    <col min="12029" max="12029" width="19.5703125" style="38" customWidth="1"/>
    <col min="12030" max="12031" width="15.85546875" style="38" customWidth="1"/>
    <col min="12032" max="12282" width="9.140625" style="38"/>
    <col min="12283" max="12283" width="6.5703125" style="38" customWidth="1"/>
    <col min="12284" max="12284" width="35" style="38" customWidth="1"/>
    <col min="12285" max="12285" width="19.5703125" style="38" customWidth="1"/>
    <col min="12286" max="12287" width="15.85546875" style="38" customWidth="1"/>
    <col min="12288" max="12538" width="9.140625" style="38"/>
    <col min="12539" max="12539" width="6.5703125" style="38" customWidth="1"/>
    <col min="12540" max="12540" width="35" style="38" customWidth="1"/>
    <col min="12541" max="12541" width="19.5703125" style="38" customWidth="1"/>
    <col min="12542" max="12543" width="15.85546875" style="38" customWidth="1"/>
    <col min="12544" max="12794" width="9.140625" style="38"/>
    <col min="12795" max="12795" width="6.5703125" style="38" customWidth="1"/>
    <col min="12796" max="12796" width="35" style="38" customWidth="1"/>
    <col min="12797" max="12797" width="19.5703125" style="38" customWidth="1"/>
    <col min="12798" max="12799" width="15.85546875" style="38" customWidth="1"/>
    <col min="12800" max="13050" width="9.140625" style="38"/>
    <col min="13051" max="13051" width="6.5703125" style="38" customWidth="1"/>
    <col min="13052" max="13052" width="35" style="38" customWidth="1"/>
    <col min="13053" max="13053" width="19.5703125" style="38" customWidth="1"/>
    <col min="13054" max="13055" width="15.85546875" style="38" customWidth="1"/>
    <col min="13056" max="13306" width="9.140625" style="38"/>
    <col min="13307" max="13307" width="6.5703125" style="38" customWidth="1"/>
    <col min="13308" max="13308" width="35" style="38" customWidth="1"/>
    <col min="13309" max="13309" width="19.5703125" style="38" customWidth="1"/>
    <col min="13310" max="13311" width="15.85546875" style="38" customWidth="1"/>
    <col min="13312" max="13562" width="9.140625" style="38"/>
    <col min="13563" max="13563" width="6.5703125" style="38" customWidth="1"/>
    <col min="13564" max="13564" width="35" style="38" customWidth="1"/>
    <col min="13565" max="13565" width="19.5703125" style="38" customWidth="1"/>
    <col min="13566" max="13567" width="15.85546875" style="38" customWidth="1"/>
    <col min="13568" max="13818" width="9.140625" style="38"/>
    <col min="13819" max="13819" width="6.5703125" style="38" customWidth="1"/>
    <col min="13820" max="13820" width="35" style="38" customWidth="1"/>
    <col min="13821" max="13821" width="19.5703125" style="38" customWidth="1"/>
    <col min="13822" max="13823" width="15.85546875" style="38" customWidth="1"/>
    <col min="13824" max="14074" width="9.140625" style="38"/>
    <col min="14075" max="14075" width="6.5703125" style="38" customWidth="1"/>
    <col min="14076" max="14076" width="35" style="38" customWidth="1"/>
    <col min="14077" max="14077" width="19.5703125" style="38" customWidth="1"/>
    <col min="14078" max="14079" width="15.85546875" style="38" customWidth="1"/>
    <col min="14080" max="14330" width="9.140625" style="38"/>
    <col min="14331" max="14331" width="6.5703125" style="38" customWidth="1"/>
    <col min="14332" max="14332" width="35" style="38" customWidth="1"/>
    <col min="14333" max="14333" width="19.5703125" style="38" customWidth="1"/>
    <col min="14334" max="14335" width="15.85546875" style="38" customWidth="1"/>
    <col min="14336" max="14586" width="9.140625" style="38"/>
    <col min="14587" max="14587" width="6.5703125" style="38" customWidth="1"/>
    <col min="14588" max="14588" width="35" style="38" customWidth="1"/>
    <col min="14589" max="14589" width="19.5703125" style="38" customWidth="1"/>
    <col min="14590" max="14591" width="15.85546875" style="38" customWidth="1"/>
    <col min="14592" max="14842" width="9.140625" style="38"/>
    <col min="14843" max="14843" width="6.5703125" style="38" customWidth="1"/>
    <col min="14844" max="14844" width="35" style="38" customWidth="1"/>
    <col min="14845" max="14845" width="19.5703125" style="38" customWidth="1"/>
    <col min="14846" max="14847" width="15.85546875" style="38" customWidth="1"/>
    <col min="14848" max="15098" width="9.140625" style="38"/>
    <col min="15099" max="15099" width="6.5703125" style="38" customWidth="1"/>
    <col min="15100" max="15100" width="35" style="38" customWidth="1"/>
    <col min="15101" max="15101" width="19.5703125" style="38" customWidth="1"/>
    <col min="15102" max="15103" width="15.85546875" style="38" customWidth="1"/>
    <col min="15104" max="15354" width="9.140625" style="38"/>
    <col min="15355" max="15355" width="6.5703125" style="38" customWidth="1"/>
    <col min="15356" max="15356" width="35" style="38" customWidth="1"/>
    <col min="15357" max="15357" width="19.5703125" style="38" customWidth="1"/>
    <col min="15358" max="15359" width="15.85546875" style="38" customWidth="1"/>
    <col min="15360" max="15610" width="9.140625" style="38"/>
    <col min="15611" max="15611" width="6.5703125" style="38" customWidth="1"/>
    <col min="15612" max="15612" width="35" style="38" customWidth="1"/>
    <col min="15613" max="15613" width="19.5703125" style="38" customWidth="1"/>
    <col min="15614" max="15615" width="15.85546875" style="38" customWidth="1"/>
    <col min="15616" max="15866" width="9.140625" style="38"/>
    <col min="15867" max="15867" width="6.5703125" style="38" customWidth="1"/>
    <col min="15868" max="15868" width="35" style="38" customWidth="1"/>
    <col min="15869" max="15869" width="19.5703125" style="38" customWidth="1"/>
    <col min="15870" max="15871" width="15.85546875" style="38" customWidth="1"/>
    <col min="15872" max="16122" width="9.140625" style="38"/>
    <col min="16123" max="16123" width="6.5703125" style="38" customWidth="1"/>
    <col min="16124" max="16124" width="35" style="38" customWidth="1"/>
    <col min="16125" max="16125" width="19.5703125" style="38" customWidth="1"/>
    <col min="16126" max="16127" width="15.85546875" style="38" customWidth="1"/>
    <col min="16128" max="16384" width="9.140625" style="38"/>
  </cols>
  <sheetData>
    <row r="2" spans="1:6" ht="16.5" x14ac:dyDescent="0.25">
      <c r="D2" s="54" t="s">
        <v>98</v>
      </c>
      <c r="E2" s="54"/>
    </row>
    <row r="3" spans="1:6" ht="16.5" x14ac:dyDescent="0.25">
      <c r="D3" s="54" t="s">
        <v>99</v>
      </c>
      <c r="E3" s="54"/>
    </row>
    <row r="4" spans="1:6" ht="16.5" x14ac:dyDescent="0.25">
      <c r="D4" s="54" t="s">
        <v>100</v>
      </c>
      <c r="E4" s="54"/>
    </row>
    <row r="5" spans="1:6" ht="15.75" x14ac:dyDescent="0.25">
      <c r="D5" s="52"/>
      <c r="E5" s="52"/>
    </row>
    <row r="8" spans="1:6" ht="16.5" x14ac:dyDescent="0.25">
      <c r="B8" s="53" t="s">
        <v>82</v>
      </c>
      <c r="C8" s="53"/>
      <c r="D8" s="53"/>
      <c r="E8" s="53"/>
      <c r="F8" s="37"/>
    </row>
    <row r="9" spans="1:6" ht="16.5" x14ac:dyDescent="0.25">
      <c r="B9" s="53" t="s">
        <v>4</v>
      </c>
      <c r="C9" s="53"/>
      <c r="D9" s="53"/>
      <c r="E9" s="53"/>
    </row>
    <row r="11" spans="1:6" ht="31.5" x14ac:dyDescent="0.25">
      <c r="A11" s="39" t="s">
        <v>5</v>
      </c>
      <c r="B11" s="6" t="s">
        <v>6</v>
      </c>
      <c r="C11" s="7" t="s">
        <v>7</v>
      </c>
      <c r="D11" s="39" t="s">
        <v>8</v>
      </c>
      <c r="E11" s="39" t="s">
        <v>9</v>
      </c>
    </row>
    <row r="12" spans="1:6" ht="25.5" customHeight="1" x14ac:dyDescent="0.25">
      <c r="A12" s="11"/>
      <c r="B12" s="36" t="s">
        <v>76</v>
      </c>
      <c r="C12" s="43"/>
      <c r="D12" s="43"/>
      <c r="E12" s="43"/>
    </row>
    <row r="13" spans="1:6" ht="15.75" x14ac:dyDescent="0.25">
      <c r="A13" s="11">
        <v>1</v>
      </c>
      <c r="B13" s="10" t="s">
        <v>92</v>
      </c>
      <c r="C13" s="11">
        <v>1</v>
      </c>
      <c r="D13" s="42">
        <v>1917</v>
      </c>
      <c r="E13" s="42">
        <f t="shared" ref="E13:E20" si="0">ROUND(C13*D13,0)</f>
        <v>1917</v>
      </c>
    </row>
    <row r="14" spans="1:6" ht="15.75" x14ac:dyDescent="0.25">
      <c r="A14" s="11">
        <v>2</v>
      </c>
      <c r="B14" s="13" t="s">
        <v>13</v>
      </c>
      <c r="C14" s="11">
        <v>1</v>
      </c>
      <c r="D14" s="42">
        <v>874</v>
      </c>
      <c r="E14" s="42">
        <f t="shared" si="0"/>
        <v>874</v>
      </c>
    </row>
    <row r="15" spans="1:6" ht="15.75" x14ac:dyDescent="0.25">
      <c r="A15" s="11">
        <v>3</v>
      </c>
      <c r="B15" s="10" t="s">
        <v>14</v>
      </c>
      <c r="C15" s="11">
        <v>1</v>
      </c>
      <c r="D15" s="42">
        <v>1129</v>
      </c>
      <c r="E15" s="42">
        <f t="shared" si="0"/>
        <v>1129</v>
      </c>
    </row>
    <row r="16" spans="1:6" ht="15.75" x14ac:dyDescent="0.25">
      <c r="A16" s="11">
        <v>4</v>
      </c>
      <c r="B16" s="10" t="s">
        <v>15</v>
      </c>
      <c r="C16" s="11">
        <v>1</v>
      </c>
      <c r="D16" s="42">
        <v>858</v>
      </c>
      <c r="E16" s="42">
        <f t="shared" si="0"/>
        <v>858</v>
      </c>
    </row>
    <row r="17" spans="1:5" ht="15.75" x14ac:dyDescent="0.25">
      <c r="A17" s="11">
        <v>5</v>
      </c>
      <c r="B17" s="13" t="s">
        <v>62</v>
      </c>
      <c r="C17" s="11">
        <v>1</v>
      </c>
      <c r="D17" s="42">
        <v>574</v>
      </c>
      <c r="E17" s="42">
        <f t="shared" si="0"/>
        <v>574</v>
      </c>
    </row>
    <row r="18" spans="1:5" ht="15.75" x14ac:dyDescent="0.25">
      <c r="A18" s="11">
        <v>6</v>
      </c>
      <c r="B18" s="13" t="s">
        <v>44</v>
      </c>
      <c r="C18" s="11">
        <v>0.5</v>
      </c>
      <c r="D18" s="42">
        <v>499</v>
      </c>
      <c r="E18" s="42">
        <f t="shared" si="0"/>
        <v>250</v>
      </c>
    </row>
    <row r="19" spans="1:5" ht="15.75" x14ac:dyDescent="0.25">
      <c r="A19" s="11">
        <v>7</v>
      </c>
      <c r="B19" s="10" t="s">
        <v>17</v>
      </c>
      <c r="C19" s="32">
        <v>1</v>
      </c>
      <c r="D19" s="42">
        <v>750</v>
      </c>
      <c r="E19" s="42">
        <f t="shared" si="0"/>
        <v>750</v>
      </c>
    </row>
    <row r="20" spans="1:5" ht="15.75" x14ac:dyDescent="0.25">
      <c r="A20" s="11">
        <v>8</v>
      </c>
      <c r="B20" s="13" t="s">
        <v>16</v>
      </c>
      <c r="C20" s="11">
        <v>1</v>
      </c>
      <c r="D20" s="42">
        <v>750</v>
      </c>
      <c r="E20" s="42">
        <f t="shared" si="0"/>
        <v>750</v>
      </c>
    </row>
    <row r="21" spans="1:5" ht="15.75" x14ac:dyDescent="0.25">
      <c r="A21" s="32"/>
      <c r="B21" s="47" t="s">
        <v>83</v>
      </c>
      <c r="C21" s="6">
        <f>SUM(C13:C20)</f>
        <v>7.5</v>
      </c>
      <c r="D21" s="48"/>
      <c r="E21" s="24">
        <f>SUM(E13:E20)</f>
        <v>7102</v>
      </c>
    </row>
    <row r="22" spans="1:5" ht="15.75" x14ac:dyDescent="0.25">
      <c r="A22" s="11"/>
      <c r="B22" s="35" t="s">
        <v>88</v>
      </c>
      <c r="C22" s="40"/>
      <c r="D22" s="40"/>
      <c r="E22" s="40"/>
    </row>
    <row r="23" spans="1:5" ht="15.75" x14ac:dyDescent="0.25">
      <c r="A23" s="11">
        <v>9</v>
      </c>
      <c r="B23" s="10" t="s">
        <v>89</v>
      </c>
      <c r="C23" s="11">
        <v>1</v>
      </c>
      <c r="D23" s="42">
        <v>1647</v>
      </c>
      <c r="E23" s="42">
        <f t="shared" ref="E23:E40" si="1">ROUND(C23*D23,0)</f>
        <v>1647</v>
      </c>
    </row>
    <row r="24" spans="1:5" ht="15.75" x14ac:dyDescent="0.25">
      <c r="A24" s="11">
        <v>10</v>
      </c>
      <c r="B24" s="10" t="s">
        <v>19</v>
      </c>
      <c r="C24" s="11">
        <v>1</v>
      </c>
      <c r="D24" s="42">
        <v>700</v>
      </c>
      <c r="E24" s="42">
        <f t="shared" si="1"/>
        <v>700</v>
      </c>
    </row>
    <row r="25" spans="1:5" ht="15.75" x14ac:dyDescent="0.25">
      <c r="A25" s="11">
        <v>11</v>
      </c>
      <c r="B25" s="10" t="s">
        <v>20</v>
      </c>
      <c r="C25" s="11">
        <v>0.5</v>
      </c>
      <c r="D25" s="42">
        <v>499</v>
      </c>
      <c r="E25" s="42">
        <f t="shared" si="1"/>
        <v>250</v>
      </c>
    </row>
    <row r="26" spans="1:5" ht="15.75" x14ac:dyDescent="0.25">
      <c r="A26" s="11">
        <v>12</v>
      </c>
      <c r="B26" s="10" t="s">
        <v>21</v>
      </c>
      <c r="C26" s="11">
        <v>2.5</v>
      </c>
      <c r="D26" s="42">
        <v>574</v>
      </c>
      <c r="E26" s="42">
        <f t="shared" si="1"/>
        <v>1435</v>
      </c>
    </row>
    <row r="27" spans="1:5" ht="15.75" x14ac:dyDescent="0.25">
      <c r="A27" s="11">
        <v>13</v>
      </c>
      <c r="B27" s="10" t="s">
        <v>22</v>
      </c>
      <c r="C27" s="11">
        <v>22</v>
      </c>
      <c r="D27" s="42">
        <v>457</v>
      </c>
      <c r="E27" s="42">
        <f t="shared" si="1"/>
        <v>10054</v>
      </c>
    </row>
    <row r="28" spans="1:5" ht="15.75" x14ac:dyDescent="0.25">
      <c r="A28" s="11">
        <v>14</v>
      </c>
      <c r="B28" s="10" t="s">
        <v>25</v>
      </c>
      <c r="C28" s="11">
        <v>0.5</v>
      </c>
      <c r="D28" s="42">
        <v>499</v>
      </c>
      <c r="E28" s="42">
        <f t="shared" si="1"/>
        <v>250</v>
      </c>
    </row>
    <row r="29" spans="1:5" ht="15.75" x14ac:dyDescent="0.25">
      <c r="A29" s="11">
        <v>15</v>
      </c>
      <c r="B29" s="10" t="s">
        <v>27</v>
      </c>
      <c r="C29" s="42">
        <v>1</v>
      </c>
      <c r="D29" s="42">
        <v>783</v>
      </c>
      <c r="E29" s="42">
        <f t="shared" si="1"/>
        <v>783</v>
      </c>
    </row>
    <row r="30" spans="1:5" ht="15.75" x14ac:dyDescent="0.25">
      <c r="A30" s="11">
        <v>16</v>
      </c>
      <c r="B30" s="10" t="s">
        <v>28</v>
      </c>
      <c r="C30" s="11">
        <v>2</v>
      </c>
      <c r="D30" s="42">
        <v>574</v>
      </c>
      <c r="E30" s="42">
        <f t="shared" si="1"/>
        <v>1148</v>
      </c>
    </row>
    <row r="31" spans="1:5" ht="15.75" x14ac:dyDescent="0.25">
      <c r="A31" s="11">
        <v>17</v>
      </c>
      <c r="B31" s="10" t="s">
        <v>29</v>
      </c>
      <c r="C31" s="11">
        <v>1</v>
      </c>
      <c r="D31" s="42">
        <v>574</v>
      </c>
      <c r="E31" s="42">
        <f t="shared" si="1"/>
        <v>574</v>
      </c>
    </row>
    <row r="32" spans="1:5" ht="15.75" x14ac:dyDescent="0.25">
      <c r="A32" s="11">
        <v>18</v>
      </c>
      <c r="B32" s="10" t="s">
        <v>30</v>
      </c>
      <c r="C32" s="11">
        <v>0.75</v>
      </c>
      <c r="D32" s="42">
        <v>462</v>
      </c>
      <c r="E32" s="42">
        <f t="shared" si="1"/>
        <v>347</v>
      </c>
    </row>
    <row r="33" spans="1:6" ht="15.75" x14ac:dyDescent="0.25">
      <c r="A33" s="11">
        <v>19</v>
      </c>
      <c r="B33" s="10" t="s">
        <v>71</v>
      </c>
      <c r="C33" s="11">
        <v>0.5</v>
      </c>
      <c r="D33" s="42">
        <v>517</v>
      </c>
      <c r="E33" s="42">
        <f t="shared" si="1"/>
        <v>259</v>
      </c>
      <c r="F33" s="41"/>
    </row>
    <row r="34" spans="1:6" ht="15.75" x14ac:dyDescent="0.25">
      <c r="A34" s="11">
        <v>20</v>
      </c>
      <c r="B34" s="13" t="s">
        <v>32</v>
      </c>
      <c r="C34" s="11">
        <v>1</v>
      </c>
      <c r="D34" s="42">
        <v>698</v>
      </c>
      <c r="E34" s="42">
        <f t="shared" si="1"/>
        <v>698</v>
      </c>
    </row>
    <row r="35" spans="1:6" ht="15.75" x14ac:dyDescent="0.25">
      <c r="A35" s="11">
        <v>21</v>
      </c>
      <c r="B35" s="10" t="s">
        <v>33</v>
      </c>
      <c r="C35" s="11">
        <v>2</v>
      </c>
      <c r="D35" s="42">
        <v>493</v>
      </c>
      <c r="E35" s="42">
        <f t="shared" si="1"/>
        <v>986</v>
      </c>
    </row>
    <row r="36" spans="1:6" ht="15.75" x14ac:dyDescent="0.25">
      <c r="A36" s="11">
        <v>22</v>
      </c>
      <c r="B36" s="10" t="s">
        <v>34</v>
      </c>
      <c r="C36" s="11">
        <v>2</v>
      </c>
      <c r="D36" s="42">
        <v>425</v>
      </c>
      <c r="E36" s="42">
        <f t="shared" si="1"/>
        <v>850</v>
      </c>
    </row>
    <row r="37" spans="1:6" ht="15.75" x14ac:dyDescent="0.25">
      <c r="A37" s="11">
        <v>23</v>
      </c>
      <c r="B37" s="10" t="s">
        <v>35</v>
      </c>
      <c r="C37" s="11">
        <v>4</v>
      </c>
      <c r="D37" s="42">
        <v>370</v>
      </c>
      <c r="E37" s="42">
        <f t="shared" si="1"/>
        <v>1480</v>
      </c>
    </row>
    <row r="38" spans="1:6" ht="15.75" x14ac:dyDescent="0.25">
      <c r="A38" s="11">
        <v>24</v>
      </c>
      <c r="B38" s="10" t="s">
        <v>36</v>
      </c>
      <c r="C38" s="11">
        <v>2</v>
      </c>
      <c r="D38" s="42">
        <v>370</v>
      </c>
      <c r="E38" s="42">
        <f t="shared" si="1"/>
        <v>740</v>
      </c>
    </row>
    <row r="39" spans="1:6" ht="15.75" x14ac:dyDescent="0.25">
      <c r="A39" s="11">
        <v>25</v>
      </c>
      <c r="B39" s="13" t="s">
        <v>46</v>
      </c>
      <c r="C39" s="11">
        <v>1</v>
      </c>
      <c r="D39" s="42">
        <v>370</v>
      </c>
      <c r="E39" s="42">
        <f t="shared" si="1"/>
        <v>370</v>
      </c>
    </row>
    <row r="40" spans="1:6" ht="15.75" x14ac:dyDescent="0.25">
      <c r="A40" s="11">
        <v>26</v>
      </c>
      <c r="B40" s="10" t="s">
        <v>48</v>
      </c>
      <c r="C40" s="11">
        <v>0.4</v>
      </c>
      <c r="D40" s="42">
        <v>648</v>
      </c>
      <c r="E40" s="42">
        <f t="shared" si="1"/>
        <v>259</v>
      </c>
    </row>
    <row r="41" spans="1:6" ht="15.75" x14ac:dyDescent="0.25">
      <c r="A41" s="11"/>
      <c r="B41" s="47" t="s">
        <v>83</v>
      </c>
      <c r="C41" s="26">
        <f>SUM(C23:C40)</f>
        <v>45.15</v>
      </c>
      <c r="D41" s="24"/>
      <c r="E41" s="24">
        <f>SUM(E23:E40)</f>
        <v>22830</v>
      </c>
    </row>
    <row r="42" spans="1:6" ht="15.75" x14ac:dyDescent="0.25">
      <c r="A42" s="11"/>
      <c r="B42" s="35" t="s">
        <v>90</v>
      </c>
      <c r="C42" s="45"/>
      <c r="D42" s="45"/>
      <c r="E42" s="45"/>
    </row>
    <row r="43" spans="1:6" ht="15.75" x14ac:dyDescent="0.25">
      <c r="A43" s="11">
        <v>27</v>
      </c>
      <c r="B43" s="13" t="s">
        <v>61</v>
      </c>
      <c r="C43" s="11">
        <v>1</v>
      </c>
      <c r="D43" s="42">
        <v>1129</v>
      </c>
      <c r="E43" s="42">
        <f t="shared" ref="E43:E48" si="2">ROUND(C43*D43,0)</f>
        <v>1129</v>
      </c>
    </row>
    <row r="44" spans="1:6" ht="15.75" x14ac:dyDescent="0.25">
      <c r="A44" s="11">
        <v>28</v>
      </c>
      <c r="B44" s="13" t="s">
        <v>27</v>
      </c>
      <c r="C44" s="11">
        <v>1</v>
      </c>
      <c r="D44" s="42">
        <v>831</v>
      </c>
      <c r="E44" s="42">
        <f t="shared" si="2"/>
        <v>831</v>
      </c>
    </row>
    <row r="45" spans="1:6" ht="15.75" x14ac:dyDescent="0.25">
      <c r="A45" s="11">
        <v>29</v>
      </c>
      <c r="B45" s="13" t="s">
        <v>28</v>
      </c>
      <c r="C45" s="11">
        <v>1</v>
      </c>
      <c r="D45" s="42">
        <v>574</v>
      </c>
      <c r="E45" s="42">
        <f t="shared" si="2"/>
        <v>574</v>
      </c>
    </row>
    <row r="46" spans="1:6" ht="15.75" x14ac:dyDescent="0.25">
      <c r="A46" s="11">
        <v>30</v>
      </c>
      <c r="B46" s="13" t="s">
        <v>22</v>
      </c>
      <c r="C46" s="11">
        <v>36</v>
      </c>
      <c r="D46" s="42">
        <v>419</v>
      </c>
      <c r="E46" s="42">
        <f t="shared" si="2"/>
        <v>15084</v>
      </c>
    </row>
    <row r="47" spans="1:6" ht="15.75" x14ac:dyDescent="0.25">
      <c r="A47" s="11">
        <v>31</v>
      </c>
      <c r="B47" s="13" t="s">
        <v>64</v>
      </c>
      <c r="C47" s="11">
        <v>2</v>
      </c>
      <c r="D47" s="42">
        <v>381</v>
      </c>
      <c r="E47" s="42">
        <f t="shared" si="2"/>
        <v>762</v>
      </c>
    </row>
    <row r="48" spans="1:6" ht="15.75" x14ac:dyDescent="0.25">
      <c r="A48" s="11">
        <v>32</v>
      </c>
      <c r="B48" s="13" t="s">
        <v>59</v>
      </c>
      <c r="C48" s="11">
        <v>0.5</v>
      </c>
      <c r="D48" s="42">
        <v>965</v>
      </c>
      <c r="E48" s="42">
        <f t="shared" si="2"/>
        <v>483</v>
      </c>
    </row>
    <row r="49" spans="1:6" ht="15.75" x14ac:dyDescent="0.25">
      <c r="A49" s="11"/>
      <c r="B49" s="47" t="s">
        <v>81</v>
      </c>
      <c r="C49" s="26">
        <f>SUM(C43:C48)</f>
        <v>41.5</v>
      </c>
      <c r="D49" s="24"/>
      <c r="E49" s="24">
        <f>SUM(E43:E48)</f>
        <v>18863</v>
      </c>
    </row>
    <row r="50" spans="1:6" ht="15.75" x14ac:dyDescent="0.25">
      <c r="A50" s="11"/>
      <c r="B50" s="47" t="s">
        <v>97</v>
      </c>
      <c r="C50" s="26">
        <f>C41+C49</f>
        <v>86.65</v>
      </c>
      <c r="D50" s="24"/>
      <c r="E50" s="24">
        <f>E49+E41</f>
        <v>41693</v>
      </c>
    </row>
    <row r="51" spans="1:6" ht="15.75" x14ac:dyDescent="0.25">
      <c r="A51" s="11"/>
      <c r="B51" s="35" t="s">
        <v>91</v>
      </c>
      <c r="C51" s="40"/>
      <c r="D51" s="40"/>
      <c r="E51" s="40"/>
    </row>
    <row r="52" spans="1:6" ht="15.75" x14ac:dyDescent="0.25">
      <c r="A52" s="11">
        <v>33</v>
      </c>
      <c r="B52" s="10" t="s">
        <v>89</v>
      </c>
      <c r="C52" s="11">
        <v>1</v>
      </c>
      <c r="D52" s="42">
        <v>1382</v>
      </c>
      <c r="E52" s="42">
        <f>ROUND(C52*D52,0)</f>
        <v>1382</v>
      </c>
    </row>
    <row r="53" spans="1:6" ht="15.75" x14ac:dyDescent="0.25">
      <c r="A53" s="11"/>
      <c r="B53" s="35" t="s">
        <v>84</v>
      </c>
      <c r="C53" s="45"/>
      <c r="D53" s="45"/>
      <c r="E53" s="45"/>
    </row>
    <row r="54" spans="1:6" ht="15.75" x14ac:dyDescent="0.25">
      <c r="A54" s="11">
        <v>34</v>
      </c>
      <c r="B54" s="13" t="s">
        <v>51</v>
      </c>
      <c r="C54" s="11">
        <v>1</v>
      </c>
      <c r="D54" s="42">
        <v>769</v>
      </c>
      <c r="E54" s="42">
        <f>ROUND(C54*D54,0)</f>
        <v>769</v>
      </c>
    </row>
    <row r="55" spans="1:6" ht="15.75" x14ac:dyDescent="0.25">
      <c r="A55" s="11">
        <v>35</v>
      </c>
      <c r="B55" s="13" t="s">
        <v>27</v>
      </c>
      <c r="C55" s="18">
        <v>0.35</v>
      </c>
      <c r="D55" s="42">
        <v>783</v>
      </c>
      <c r="E55" s="42">
        <f>ROUND(C55*D55,0)</f>
        <v>274</v>
      </c>
    </row>
    <row r="56" spans="1:6" ht="15.75" x14ac:dyDescent="0.25">
      <c r="A56" s="11">
        <v>36</v>
      </c>
      <c r="B56" s="10" t="s">
        <v>71</v>
      </c>
      <c r="C56" s="11">
        <v>0.5</v>
      </c>
      <c r="D56" s="42">
        <v>517</v>
      </c>
      <c r="E56" s="42">
        <f>ROUND(C56*D56,0)</f>
        <v>259</v>
      </c>
      <c r="F56" s="41"/>
    </row>
    <row r="57" spans="1:6" ht="15.75" x14ac:dyDescent="0.25">
      <c r="A57" s="11"/>
      <c r="B57" s="47" t="s">
        <v>81</v>
      </c>
      <c r="C57" s="26">
        <f>SUM(C54:C56)</f>
        <v>1.85</v>
      </c>
      <c r="D57" s="24"/>
      <c r="E57" s="24">
        <f>SUM(E54:E56)</f>
        <v>1302</v>
      </c>
    </row>
    <row r="58" spans="1:6" ht="15.75" x14ac:dyDescent="0.25">
      <c r="A58" s="11"/>
      <c r="B58" s="35" t="s">
        <v>77</v>
      </c>
      <c r="C58" s="45"/>
      <c r="D58" s="45"/>
      <c r="E58" s="45"/>
    </row>
    <row r="59" spans="1:6" ht="15.75" x14ac:dyDescent="0.25">
      <c r="A59" s="11">
        <v>37</v>
      </c>
      <c r="B59" s="13" t="s">
        <v>78</v>
      </c>
      <c r="C59" s="32">
        <v>1</v>
      </c>
      <c r="D59" s="42">
        <v>1129</v>
      </c>
      <c r="E59" s="42">
        <f t="shared" ref="E59:E69" si="3">ROUND(C59*D59,0)</f>
        <v>1129</v>
      </c>
    </row>
    <row r="60" spans="1:6" ht="15.75" x14ac:dyDescent="0.25">
      <c r="A60" s="11">
        <v>38</v>
      </c>
      <c r="B60" s="13" t="s">
        <v>27</v>
      </c>
      <c r="C60" s="32">
        <v>1</v>
      </c>
      <c r="D60" s="42">
        <v>712</v>
      </c>
      <c r="E60" s="42">
        <f t="shared" si="3"/>
        <v>712</v>
      </c>
    </row>
    <row r="61" spans="1:6" ht="15.75" x14ac:dyDescent="0.25">
      <c r="A61" s="11">
        <v>39</v>
      </c>
      <c r="B61" s="13" t="s">
        <v>28</v>
      </c>
      <c r="C61" s="32">
        <v>1</v>
      </c>
      <c r="D61" s="42">
        <v>517</v>
      </c>
      <c r="E61" s="42">
        <f t="shared" si="3"/>
        <v>517</v>
      </c>
    </row>
    <row r="62" spans="1:6" ht="15.75" x14ac:dyDescent="0.25">
      <c r="A62" s="11">
        <v>40</v>
      </c>
      <c r="B62" s="13" t="s">
        <v>21</v>
      </c>
      <c r="C62" s="32">
        <v>0.75</v>
      </c>
      <c r="D62" s="42">
        <v>574</v>
      </c>
      <c r="E62" s="42">
        <f t="shared" si="3"/>
        <v>431</v>
      </c>
    </row>
    <row r="63" spans="1:6" ht="15.75" x14ac:dyDescent="0.25">
      <c r="A63" s="11">
        <v>41</v>
      </c>
      <c r="B63" s="13" t="s">
        <v>71</v>
      </c>
      <c r="C63" s="32">
        <v>2.5</v>
      </c>
      <c r="D63" s="42">
        <v>517</v>
      </c>
      <c r="E63" s="42">
        <f t="shared" si="3"/>
        <v>1293</v>
      </c>
    </row>
    <row r="64" spans="1:6" ht="15.75" x14ac:dyDescent="0.25">
      <c r="A64" s="11">
        <v>42</v>
      </c>
      <c r="B64" s="13" t="s">
        <v>33</v>
      </c>
      <c r="C64" s="32">
        <v>0.5</v>
      </c>
      <c r="D64" s="42">
        <v>432</v>
      </c>
      <c r="E64" s="42">
        <f t="shared" si="3"/>
        <v>216</v>
      </c>
    </row>
    <row r="65" spans="1:5" ht="15.75" x14ac:dyDescent="0.25">
      <c r="A65" s="11">
        <v>43</v>
      </c>
      <c r="B65" s="33" t="s">
        <v>71</v>
      </c>
      <c r="C65" s="32">
        <v>1.5</v>
      </c>
      <c r="D65" s="42">
        <v>570</v>
      </c>
      <c r="E65" s="42">
        <f t="shared" si="3"/>
        <v>855</v>
      </c>
    </row>
    <row r="66" spans="1:5" ht="15.75" x14ac:dyDescent="0.25">
      <c r="A66" s="11">
        <v>44</v>
      </c>
      <c r="B66" s="33" t="s">
        <v>74</v>
      </c>
      <c r="C66" s="32">
        <v>0.5</v>
      </c>
      <c r="D66" s="42">
        <v>783</v>
      </c>
      <c r="E66" s="42">
        <f t="shared" si="3"/>
        <v>392</v>
      </c>
    </row>
    <row r="67" spans="1:5" ht="15.75" x14ac:dyDescent="0.25">
      <c r="A67" s="11">
        <v>45</v>
      </c>
      <c r="B67" s="33" t="s">
        <v>27</v>
      </c>
      <c r="C67" s="32">
        <v>1</v>
      </c>
      <c r="D67" s="32">
        <v>783</v>
      </c>
      <c r="E67" s="42">
        <f t="shared" si="3"/>
        <v>783</v>
      </c>
    </row>
    <row r="68" spans="1:5" ht="15.75" x14ac:dyDescent="0.25">
      <c r="A68" s="11">
        <v>46</v>
      </c>
      <c r="B68" s="33" t="s">
        <v>22</v>
      </c>
      <c r="C68" s="32">
        <v>4.5</v>
      </c>
      <c r="D68" s="42">
        <v>457</v>
      </c>
      <c r="E68" s="42">
        <f t="shared" si="3"/>
        <v>2057</v>
      </c>
    </row>
    <row r="69" spans="1:5" ht="15.75" x14ac:dyDescent="0.25">
      <c r="A69" s="11">
        <v>47</v>
      </c>
      <c r="B69" s="33" t="s">
        <v>29</v>
      </c>
      <c r="C69" s="11">
        <v>1</v>
      </c>
      <c r="D69" s="42">
        <v>574</v>
      </c>
      <c r="E69" s="42">
        <f t="shared" si="3"/>
        <v>574</v>
      </c>
    </row>
    <row r="70" spans="1:5" ht="15.75" x14ac:dyDescent="0.25">
      <c r="A70" s="11"/>
      <c r="B70" s="47" t="s">
        <v>81</v>
      </c>
      <c r="C70" s="22">
        <f>SUM(C59:C69)</f>
        <v>15.25</v>
      </c>
      <c r="D70" s="24"/>
      <c r="E70" s="24">
        <f>SUM(E59:E69)</f>
        <v>8959</v>
      </c>
    </row>
    <row r="71" spans="1:5" ht="15.75" x14ac:dyDescent="0.25">
      <c r="A71" s="11"/>
      <c r="B71" s="35" t="s">
        <v>85</v>
      </c>
      <c r="C71" s="44"/>
      <c r="D71" s="44"/>
      <c r="E71" s="44"/>
    </row>
    <row r="72" spans="1:5" ht="15.75" x14ac:dyDescent="0.25">
      <c r="A72" s="11">
        <v>48</v>
      </c>
      <c r="B72" s="13" t="s">
        <v>86</v>
      </c>
      <c r="C72" s="11">
        <v>1</v>
      </c>
      <c r="D72" s="42">
        <v>831</v>
      </c>
      <c r="E72" s="42">
        <f>ROUND(C72*D72,0)</f>
        <v>831</v>
      </c>
    </row>
    <row r="73" spans="1:5" ht="15.75" x14ac:dyDescent="0.25">
      <c r="A73" s="11">
        <v>49</v>
      </c>
      <c r="B73" s="13" t="s">
        <v>22</v>
      </c>
      <c r="C73" s="11">
        <v>5.5</v>
      </c>
      <c r="D73" s="42">
        <v>410</v>
      </c>
      <c r="E73" s="42">
        <f>ROUND(C73*D73,0)</f>
        <v>2255</v>
      </c>
    </row>
    <row r="74" spans="1:5" ht="15.75" x14ac:dyDescent="0.25">
      <c r="A74" s="11">
        <v>50</v>
      </c>
      <c r="B74" s="13" t="s">
        <v>27</v>
      </c>
      <c r="C74" s="11">
        <v>0.5</v>
      </c>
      <c r="D74" s="42">
        <v>712</v>
      </c>
      <c r="E74" s="42">
        <f>ROUND(C74*D74,0)</f>
        <v>356</v>
      </c>
    </row>
    <row r="75" spans="1:5" ht="15.75" x14ac:dyDescent="0.25">
      <c r="A75" s="11"/>
      <c r="B75" s="47" t="s">
        <v>81</v>
      </c>
      <c r="C75" s="6">
        <f>SUM(C72:C74)</f>
        <v>7</v>
      </c>
      <c r="D75" s="24"/>
      <c r="E75" s="24">
        <f>SUM(E72:E74)</f>
        <v>3442</v>
      </c>
    </row>
    <row r="76" spans="1:5" ht="15.75" x14ac:dyDescent="0.25">
      <c r="A76" s="11"/>
      <c r="B76" s="35" t="s">
        <v>93</v>
      </c>
      <c r="C76" s="11"/>
      <c r="D76" s="42"/>
      <c r="E76" s="42"/>
    </row>
    <row r="77" spans="1:5" ht="15.75" x14ac:dyDescent="0.25">
      <c r="A77" s="11">
        <v>51</v>
      </c>
      <c r="B77" s="46" t="s">
        <v>94</v>
      </c>
      <c r="C77" s="11">
        <v>1</v>
      </c>
      <c r="D77" s="42">
        <v>619</v>
      </c>
      <c r="E77" s="42">
        <f>C77*D77</f>
        <v>619</v>
      </c>
    </row>
    <row r="78" spans="1:5" ht="15.75" x14ac:dyDescent="0.25">
      <c r="A78" s="11">
        <v>52</v>
      </c>
      <c r="B78" s="46" t="s">
        <v>55</v>
      </c>
      <c r="C78" s="11">
        <v>1</v>
      </c>
      <c r="D78" s="42">
        <v>561</v>
      </c>
      <c r="E78" s="42">
        <f>C78*D78</f>
        <v>561</v>
      </c>
    </row>
    <row r="79" spans="1:5" ht="15.75" x14ac:dyDescent="0.25">
      <c r="A79" s="11">
        <v>53</v>
      </c>
      <c r="B79" s="46" t="s">
        <v>67</v>
      </c>
      <c r="C79" s="11">
        <v>1</v>
      </c>
      <c r="D79" s="42">
        <v>594</v>
      </c>
      <c r="E79" s="42">
        <f>C79*D79</f>
        <v>594</v>
      </c>
    </row>
    <row r="80" spans="1:5" ht="15.75" x14ac:dyDescent="0.25">
      <c r="A80" s="11">
        <v>54</v>
      </c>
      <c r="B80" s="46" t="s">
        <v>64</v>
      </c>
      <c r="C80" s="11">
        <v>1</v>
      </c>
      <c r="D80" s="42">
        <v>381</v>
      </c>
      <c r="E80" s="42">
        <f>C80*D80</f>
        <v>381</v>
      </c>
    </row>
    <row r="81" spans="1:5" ht="15.75" x14ac:dyDescent="0.25">
      <c r="A81" s="11"/>
      <c r="B81" s="47" t="s">
        <v>81</v>
      </c>
      <c r="C81" s="6">
        <f>SUM(C77:C80)</f>
        <v>4</v>
      </c>
      <c r="D81" s="24"/>
      <c r="E81" s="24">
        <f>SUM(E77:E80)</f>
        <v>2155</v>
      </c>
    </row>
    <row r="82" spans="1:5" ht="15.75" x14ac:dyDescent="0.25">
      <c r="A82" s="11"/>
      <c r="B82" s="47" t="s">
        <v>97</v>
      </c>
      <c r="C82" s="34">
        <f>C75+C70+C81+C57+C52</f>
        <v>29.1</v>
      </c>
      <c r="D82" s="24"/>
      <c r="E82" s="24">
        <f>E75+E57+E70+E52+E81</f>
        <v>17240</v>
      </c>
    </row>
    <row r="83" spans="1:5" ht="15.75" x14ac:dyDescent="0.25">
      <c r="A83" s="11"/>
      <c r="B83" s="35" t="s">
        <v>95</v>
      </c>
      <c r="C83" s="40"/>
      <c r="D83" s="40"/>
      <c r="E83" s="40"/>
    </row>
    <row r="84" spans="1:5" ht="15.75" x14ac:dyDescent="0.25">
      <c r="A84" s="11">
        <v>55</v>
      </c>
      <c r="B84" s="13" t="s">
        <v>89</v>
      </c>
      <c r="C84" s="32">
        <v>1</v>
      </c>
      <c r="D84" s="42">
        <v>1287</v>
      </c>
      <c r="E84" s="42">
        <f t="shared" ref="E84:E89" si="4">ROUND(C84*D84,0)</f>
        <v>1287</v>
      </c>
    </row>
    <row r="85" spans="1:5" ht="15.75" x14ac:dyDescent="0.25">
      <c r="A85" s="11">
        <v>56</v>
      </c>
      <c r="B85" s="13" t="s">
        <v>43</v>
      </c>
      <c r="C85" s="11">
        <v>1</v>
      </c>
      <c r="D85" s="42">
        <v>570</v>
      </c>
      <c r="E85" s="42">
        <f t="shared" si="4"/>
        <v>570</v>
      </c>
    </row>
    <row r="86" spans="1:5" ht="15.75" x14ac:dyDescent="0.25">
      <c r="A86" s="11">
        <v>57</v>
      </c>
      <c r="B86" s="28" t="s">
        <v>79</v>
      </c>
      <c r="C86" s="11">
        <v>0.5</v>
      </c>
      <c r="D86" s="42">
        <v>570</v>
      </c>
      <c r="E86" s="42">
        <f t="shared" si="4"/>
        <v>285</v>
      </c>
    </row>
    <row r="87" spans="1:5" ht="15.75" x14ac:dyDescent="0.25">
      <c r="A87" s="11">
        <v>58</v>
      </c>
      <c r="B87" s="13" t="s">
        <v>58</v>
      </c>
      <c r="C87" s="11">
        <v>0.7</v>
      </c>
      <c r="D87" s="42">
        <v>965</v>
      </c>
      <c r="E87" s="42">
        <f t="shared" si="4"/>
        <v>676</v>
      </c>
    </row>
    <row r="88" spans="1:5" ht="15.75" x14ac:dyDescent="0.25">
      <c r="A88" s="11">
        <v>59</v>
      </c>
      <c r="B88" s="13" t="s">
        <v>52</v>
      </c>
      <c r="C88" s="11">
        <f>0.6+0.4</f>
        <v>1</v>
      </c>
      <c r="D88" s="42">
        <v>621</v>
      </c>
      <c r="E88" s="42">
        <f t="shared" si="4"/>
        <v>621</v>
      </c>
    </row>
    <row r="89" spans="1:5" ht="15.75" x14ac:dyDescent="0.25">
      <c r="A89" s="11">
        <v>60</v>
      </c>
      <c r="B89" s="13" t="s">
        <v>59</v>
      </c>
      <c r="C89" s="11">
        <v>0.3</v>
      </c>
      <c r="D89" s="42">
        <v>965</v>
      </c>
      <c r="E89" s="42">
        <f t="shared" si="4"/>
        <v>290</v>
      </c>
    </row>
    <row r="90" spans="1:5" ht="15.75" x14ac:dyDescent="0.25">
      <c r="A90" s="11"/>
      <c r="B90" s="47" t="s">
        <v>97</v>
      </c>
      <c r="C90" s="6">
        <f>SUM(C84:C89)</f>
        <v>4.5</v>
      </c>
      <c r="D90" s="24"/>
      <c r="E90" s="24">
        <f>SUM(E84:E89)</f>
        <v>3729</v>
      </c>
    </row>
    <row r="91" spans="1:5" ht="15.75" x14ac:dyDescent="0.25">
      <c r="A91" s="11"/>
      <c r="B91" s="35" t="s">
        <v>96</v>
      </c>
      <c r="C91" s="40"/>
      <c r="D91" s="40"/>
      <c r="E91" s="40"/>
    </row>
    <row r="92" spans="1:5" ht="15.75" x14ac:dyDescent="0.25">
      <c r="A92" s="11">
        <v>61</v>
      </c>
      <c r="B92" s="13" t="s">
        <v>89</v>
      </c>
      <c r="C92" s="32">
        <v>1</v>
      </c>
      <c r="D92" s="42">
        <v>1647</v>
      </c>
      <c r="E92" s="42">
        <f t="shared" ref="E92:E105" si="5">ROUND(C92*D92,0)</f>
        <v>1647</v>
      </c>
    </row>
    <row r="93" spans="1:5" ht="15.75" x14ac:dyDescent="0.25">
      <c r="A93" s="11">
        <v>62</v>
      </c>
      <c r="B93" s="10" t="s">
        <v>37</v>
      </c>
      <c r="C93" s="11">
        <v>1</v>
      </c>
      <c r="D93" s="42">
        <v>787</v>
      </c>
      <c r="E93" s="42">
        <f t="shared" si="5"/>
        <v>787</v>
      </c>
    </row>
    <row r="94" spans="1:5" ht="15.75" x14ac:dyDescent="0.25">
      <c r="A94" s="11">
        <v>63</v>
      </c>
      <c r="B94" s="10" t="s">
        <v>39</v>
      </c>
      <c r="C94" s="11">
        <v>1</v>
      </c>
      <c r="D94" s="42">
        <v>510</v>
      </c>
      <c r="E94" s="42">
        <f t="shared" si="5"/>
        <v>510</v>
      </c>
    </row>
    <row r="95" spans="1:5" ht="15.75" x14ac:dyDescent="0.25">
      <c r="A95" s="11">
        <v>64</v>
      </c>
      <c r="B95" s="10" t="s">
        <v>40</v>
      </c>
      <c r="C95" s="11">
        <v>4</v>
      </c>
      <c r="D95" s="42">
        <v>490</v>
      </c>
      <c r="E95" s="42">
        <f t="shared" si="5"/>
        <v>1960</v>
      </c>
    </row>
    <row r="96" spans="1:5" ht="15.75" x14ac:dyDescent="0.25">
      <c r="A96" s="11">
        <v>65</v>
      </c>
      <c r="B96" s="10" t="s">
        <v>42</v>
      </c>
      <c r="C96" s="11">
        <v>0.5</v>
      </c>
      <c r="D96" s="42">
        <v>518</v>
      </c>
      <c r="E96" s="42">
        <f t="shared" si="5"/>
        <v>259</v>
      </c>
    </row>
    <row r="97" spans="1:5" ht="15.75" x14ac:dyDescent="0.25">
      <c r="A97" s="11">
        <v>66</v>
      </c>
      <c r="B97" s="10" t="s">
        <v>24</v>
      </c>
      <c r="C97" s="11">
        <v>1</v>
      </c>
      <c r="D97" s="42">
        <v>386</v>
      </c>
      <c r="E97" s="42">
        <f t="shared" si="5"/>
        <v>386</v>
      </c>
    </row>
    <row r="98" spans="1:5" ht="15.75" x14ac:dyDescent="0.25">
      <c r="A98" s="11">
        <v>67</v>
      </c>
      <c r="B98" s="13" t="s">
        <v>47</v>
      </c>
      <c r="C98" s="19">
        <v>0.5</v>
      </c>
      <c r="D98" s="42">
        <v>425</v>
      </c>
      <c r="E98" s="42">
        <f t="shared" si="5"/>
        <v>213</v>
      </c>
    </row>
    <row r="99" spans="1:5" ht="15.75" x14ac:dyDescent="0.25">
      <c r="A99" s="11">
        <v>68</v>
      </c>
      <c r="B99" s="17" t="s">
        <v>26</v>
      </c>
      <c r="C99" s="11">
        <v>1</v>
      </c>
      <c r="D99" s="42">
        <v>370</v>
      </c>
      <c r="E99" s="42">
        <f t="shared" si="5"/>
        <v>370</v>
      </c>
    </row>
    <row r="100" spans="1:5" ht="15.75" x14ac:dyDescent="0.25">
      <c r="A100" s="11">
        <v>69</v>
      </c>
      <c r="B100" s="13" t="s">
        <v>55</v>
      </c>
      <c r="C100" s="11">
        <v>0.75</v>
      </c>
      <c r="D100" s="42">
        <v>561</v>
      </c>
      <c r="E100" s="42">
        <f t="shared" si="5"/>
        <v>421</v>
      </c>
    </row>
    <row r="101" spans="1:5" ht="15.75" x14ac:dyDescent="0.25">
      <c r="A101" s="11">
        <v>70</v>
      </c>
      <c r="B101" s="10" t="s">
        <v>23</v>
      </c>
      <c r="C101" s="11">
        <v>7.6</v>
      </c>
      <c r="D101" s="42">
        <v>370</v>
      </c>
      <c r="E101" s="42">
        <f t="shared" si="5"/>
        <v>2812</v>
      </c>
    </row>
    <row r="102" spans="1:5" ht="21" customHeight="1" x14ac:dyDescent="0.25">
      <c r="A102" s="11">
        <v>71</v>
      </c>
      <c r="B102" s="10" t="s">
        <v>41</v>
      </c>
      <c r="C102" s="11">
        <v>2</v>
      </c>
      <c r="D102" s="42">
        <v>425</v>
      </c>
      <c r="E102" s="42">
        <f t="shared" si="5"/>
        <v>850</v>
      </c>
    </row>
    <row r="103" spans="1:5" ht="15.75" x14ac:dyDescent="0.25">
      <c r="A103" s="11">
        <v>72</v>
      </c>
      <c r="B103" s="13" t="s">
        <v>80</v>
      </c>
      <c r="C103" s="11">
        <v>4.5</v>
      </c>
      <c r="D103" s="42">
        <v>425</v>
      </c>
      <c r="E103" s="42">
        <f t="shared" si="5"/>
        <v>1913</v>
      </c>
    </row>
    <row r="104" spans="1:5" ht="15.75" x14ac:dyDescent="0.25">
      <c r="A104" s="11">
        <v>73</v>
      </c>
      <c r="B104" s="10" t="s">
        <v>38</v>
      </c>
      <c r="C104" s="11">
        <v>1</v>
      </c>
      <c r="D104" s="42">
        <v>370</v>
      </c>
      <c r="E104" s="42">
        <f t="shared" si="5"/>
        <v>370</v>
      </c>
    </row>
    <row r="105" spans="1:5" ht="15.75" x14ac:dyDescent="0.25">
      <c r="A105" s="11">
        <v>74</v>
      </c>
      <c r="B105" s="13" t="s">
        <v>32</v>
      </c>
      <c r="C105" s="11">
        <v>1</v>
      </c>
      <c r="D105" s="42">
        <v>698</v>
      </c>
      <c r="E105" s="42">
        <f t="shared" si="5"/>
        <v>698</v>
      </c>
    </row>
    <row r="106" spans="1:5" ht="15.75" x14ac:dyDescent="0.25">
      <c r="A106" s="11"/>
      <c r="B106" s="47" t="s">
        <v>97</v>
      </c>
      <c r="C106" s="6">
        <f>SUM(C92:C105)</f>
        <v>26.85</v>
      </c>
      <c r="D106" s="24"/>
      <c r="E106" s="24">
        <f>SUM(E92:E105)</f>
        <v>13196</v>
      </c>
    </row>
    <row r="107" spans="1:5" s="51" customFormat="1" ht="23.25" x14ac:dyDescent="0.25">
      <c r="A107" s="49"/>
      <c r="B107" s="50" t="s">
        <v>87</v>
      </c>
      <c r="C107" s="26">
        <f>C106+C90+C82+C50+C21</f>
        <v>154.60000000000002</v>
      </c>
      <c r="D107" s="6"/>
      <c r="E107" s="6">
        <f>E106+E82+E90+E50+E21</f>
        <v>82960</v>
      </c>
    </row>
  </sheetData>
  <mergeCells count="5">
    <mergeCell ref="B9:E9"/>
    <mergeCell ref="B8:E8"/>
    <mergeCell ref="D2:E2"/>
    <mergeCell ref="D3:E3"/>
    <mergeCell ref="D4:E4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6"/>
  <sheetViews>
    <sheetView topLeftCell="A71" workbookViewId="0">
      <selection activeCell="B50" sqref="B50:E50"/>
    </sheetView>
  </sheetViews>
  <sheetFormatPr defaultRowHeight="15" x14ac:dyDescent="0.25"/>
  <cols>
    <col min="1" max="1" width="6.5703125" style="3" customWidth="1"/>
    <col min="2" max="2" width="35" style="2" customWidth="1"/>
    <col min="3" max="3" width="19.5703125" style="2" customWidth="1"/>
    <col min="4" max="5" width="15.85546875" style="2" customWidth="1"/>
    <col min="257" max="257" width="6.5703125" customWidth="1"/>
    <col min="258" max="258" width="35" customWidth="1"/>
    <col min="259" max="259" width="19.5703125" customWidth="1"/>
    <col min="260" max="261" width="15.85546875" customWidth="1"/>
    <col min="513" max="513" width="6.5703125" customWidth="1"/>
    <col min="514" max="514" width="35" customWidth="1"/>
    <col min="515" max="515" width="19.5703125" customWidth="1"/>
    <col min="516" max="517" width="15.85546875" customWidth="1"/>
    <col min="769" max="769" width="6.5703125" customWidth="1"/>
    <col min="770" max="770" width="35" customWidth="1"/>
    <col min="771" max="771" width="19.5703125" customWidth="1"/>
    <col min="772" max="773" width="15.85546875" customWidth="1"/>
    <col min="1025" max="1025" width="6.5703125" customWidth="1"/>
    <col min="1026" max="1026" width="35" customWidth="1"/>
    <col min="1027" max="1027" width="19.5703125" customWidth="1"/>
    <col min="1028" max="1029" width="15.85546875" customWidth="1"/>
    <col min="1281" max="1281" width="6.5703125" customWidth="1"/>
    <col min="1282" max="1282" width="35" customWidth="1"/>
    <col min="1283" max="1283" width="19.5703125" customWidth="1"/>
    <col min="1284" max="1285" width="15.85546875" customWidth="1"/>
    <col min="1537" max="1537" width="6.5703125" customWidth="1"/>
    <col min="1538" max="1538" width="35" customWidth="1"/>
    <col min="1539" max="1539" width="19.5703125" customWidth="1"/>
    <col min="1540" max="1541" width="15.85546875" customWidth="1"/>
    <col min="1793" max="1793" width="6.5703125" customWidth="1"/>
    <col min="1794" max="1794" width="35" customWidth="1"/>
    <col min="1795" max="1795" width="19.5703125" customWidth="1"/>
    <col min="1796" max="1797" width="15.85546875" customWidth="1"/>
    <col min="2049" max="2049" width="6.5703125" customWidth="1"/>
    <col min="2050" max="2050" width="35" customWidth="1"/>
    <col min="2051" max="2051" width="19.5703125" customWidth="1"/>
    <col min="2052" max="2053" width="15.85546875" customWidth="1"/>
    <col min="2305" max="2305" width="6.5703125" customWidth="1"/>
    <col min="2306" max="2306" width="35" customWidth="1"/>
    <col min="2307" max="2307" width="19.5703125" customWidth="1"/>
    <col min="2308" max="2309" width="15.85546875" customWidth="1"/>
    <col min="2561" max="2561" width="6.5703125" customWidth="1"/>
    <col min="2562" max="2562" width="35" customWidth="1"/>
    <col min="2563" max="2563" width="19.5703125" customWidth="1"/>
    <col min="2564" max="2565" width="15.85546875" customWidth="1"/>
    <col min="2817" max="2817" width="6.5703125" customWidth="1"/>
    <col min="2818" max="2818" width="35" customWidth="1"/>
    <col min="2819" max="2819" width="19.5703125" customWidth="1"/>
    <col min="2820" max="2821" width="15.85546875" customWidth="1"/>
    <col min="3073" max="3073" width="6.5703125" customWidth="1"/>
    <col min="3074" max="3074" width="35" customWidth="1"/>
    <col min="3075" max="3075" width="19.5703125" customWidth="1"/>
    <col min="3076" max="3077" width="15.85546875" customWidth="1"/>
    <col min="3329" max="3329" width="6.5703125" customWidth="1"/>
    <col min="3330" max="3330" width="35" customWidth="1"/>
    <col min="3331" max="3331" width="19.5703125" customWidth="1"/>
    <col min="3332" max="3333" width="15.85546875" customWidth="1"/>
    <col min="3585" max="3585" width="6.5703125" customWidth="1"/>
    <col min="3586" max="3586" width="35" customWidth="1"/>
    <col min="3587" max="3587" width="19.5703125" customWidth="1"/>
    <col min="3588" max="3589" width="15.85546875" customWidth="1"/>
    <col min="3841" max="3841" width="6.5703125" customWidth="1"/>
    <col min="3842" max="3842" width="35" customWidth="1"/>
    <col min="3843" max="3843" width="19.5703125" customWidth="1"/>
    <col min="3844" max="3845" width="15.85546875" customWidth="1"/>
    <col min="4097" max="4097" width="6.5703125" customWidth="1"/>
    <col min="4098" max="4098" width="35" customWidth="1"/>
    <col min="4099" max="4099" width="19.5703125" customWidth="1"/>
    <col min="4100" max="4101" width="15.85546875" customWidth="1"/>
    <col min="4353" max="4353" width="6.5703125" customWidth="1"/>
    <col min="4354" max="4354" width="35" customWidth="1"/>
    <col min="4355" max="4355" width="19.5703125" customWidth="1"/>
    <col min="4356" max="4357" width="15.85546875" customWidth="1"/>
    <col min="4609" max="4609" width="6.5703125" customWidth="1"/>
    <col min="4610" max="4610" width="35" customWidth="1"/>
    <col min="4611" max="4611" width="19.5703125" customWidth="1"/>
    <col min="4612" max="4613" width="15.85546875" customWidth="1"/>
    <col min="4865" max="4865" width="6.5703125" customWidth="1"/>
    <col min="4866" max="4866" width="35" customWidth="1"/>
    <col min="4867" max="4867" width="19.5703125" customWidth="1"/>
    <col min="4868" max="4869" width="15.85546875" customWidth="1"/>
    <col min="5121" max="5121" width="6.5703125" customWidth="1"/>
    <col min="5122" max="5122" width="35" customWidth="1"/>
    <col min="5123" max="5123" width="19.5703125" customWidth="1"/>
    <col min="5124" max="5125" width="15.85546875" customWidth="1"/>
    <col min="5377" max="5377" width="6.5703125" customWidth="1"/>
    <col min="5378" max="5378" width="35" customWidth="1"/>
    <col min="5379" max="5379" width="19.5703125" customWidth="1"/>
    <col min="5380" max="5381" width="15.85546875" customWidth="1"/>
    <col min="5633" max="5633" width="6.5703125" customWidth="1"/>
    <col min="5634" max="5634" width="35" customWidth="1"/>
    <col min="5635" max="5635" width="19.5703125" customWidth="1"/>
    <col min="5636" max="5637" width="15.85546875" customWidth="1"/>
    <col min="5889" max="5889" width="6.5703125" customWidth="1"/>
    <col min="5890" max="5890" width="35" customWidth="1"/>
    <col min="5891" max="5891" width="19.5703125" customWidth="1"/>
    <col min="5892" max="5893" width="15.85546875" customWidth="1"/>
    <col min="6145" max="6145" width="6.5703125" customWidth="1"/>
    <col min="6146" max="6146" width="35" customWidth="1"/>
    <col min="6147" max="6147" width="19.5703125" customWidth="1"/>
    <col min="6148" max="6149" width="15.85546875" customWidth="1"/>
    <col min="6401" max="6401" width="6.5703125" customWidth="1"/>
    <col min="6402" max="6402" width="35" customWidth="1"/>
    <col min="6403" max="6403" width="19.5703125" customWidth="1"/>
    <col min="6404" max="6405" width="15.85546875" customWidth="1"/>
    <col min="6657" max="6657" width="6.5703125" customWidth="1"/>
    <col min="6658" max="6658" width="35" customWidth="1"/>
    <col min="6659" max="6659" width="19.5703125" customWidth="1"/>
    <col min="6660" max="6661" width="15.85546875" customWidth="1"/>
    <col min="6913" max="6913" width="6.5703125" customWidth="1"/>
    <col min="6914" max="6914" width="35" customWidth="1"/>
    <col min="6915" max="6915" width="19.5703125" customWidth="1"/>
    <col min="6916" max="6917" width="15.85546875" customWidth="1"/>
    <col min="7169" max="7169" width="6.5703125" customWidth="1"/>
    <col min="7170" max="7170" width="35" customWidth="1"/>
    <col min="7171" max="7171" width="19.5703125" customWidth="1"/>
    <col min="7172" max="7173" width="15.85546875" customWidth="1"/>
    <col min="7425" max="7425" width="6.5703125" customWidth="1"/>
    <col min="7426" max="7426" width="35" customWidth="1"/>
    <col min="7427" max="7427" width="19.5703125" customWidth="1"/>
    <col min="7428" max="7429" width="15.85546875" customWidth="1"/>
    <col min="7681" max="7681" width="6.5703125" customWidth="1"/>
    <col min="7682" max="7682" width="35" customWidth="1"/>
    <col min="7683" max="7683" width="19.5703125" customWidth="1"/>
    <col min="7684" max="7685" width="15.85546875" customWidth="1"/>
    <col min="7937" max="7937" width="6.5703125" customWidth="1"/>
    <col min="7938" max="7938" width="35" customWidth="1"/>
    <col min="7939" max="7939" width="19.5703125" customWidth="1"/>
    <col min="7940" max="7941" width="15.85546875" customWidth="1"/>
    <col min="8193" max="8193" width="6.5703125" customWidth="1"/>
    <col min="8194" max="8194" width="35" customWidth="1"/>
    <col min="8195" max="8195" width="19.5703125" customWidth="1"/>
    <col min="8196" max="8197" width="15.85546875" customWidth="1"/>
    <col min="8449" max="8449" width="6.5703125" customWidth="1"/>
    <col min="8450" max="8450" width="35" customWidth="1"/>
    <col min="8451" max="8451" width="19.5703125" customWidth="1"/>
    <col min="8452" max="8453" width="15.85546875" customWidth="1"/>
    <col min="8705" max="8705" width="6.5703125" customWidth="1"/>
    <col min="8706" max="8706" width="35" customWidth="1"/>
    <col min="8707" max="8707" width="19.5703125" customWidth="1"/>
    <col min="8708" max="8709" width="15.85546875" customWidth="1"/>
    <col min="8961" max="8961" width="6.5703125" customWidth="1"/>
    <col min="8962" max="8962" width="35" customWidth="1"/>
    <col min="8963" max="8963" width="19.5703125" customWidth="1"/>
    <col min="8964" max="8965" width="15.85546875" customWidth="1"/>
    <col min="9217" max="9217" width="6.5703125" customWidth="1"/>
    <col min="9218" max="9218" width="35" customWidth="1"/>
    <col min="9219" max="9219" width="19.5703125" customWidth="1"/>
    <col min="9220" max="9221" width="15.85546875" customWidth="1"/>
    <col min="9473" max="9473" width="6.5703125" customWidth="1"/>
    <col min="9474" max="9474" width="35" customWidth="1"/>
    <col min="9475" max="9475" width="19.5703125" customWidth="1"/>
    <col min="9476" max="9477" width="15.85546875" customWidth="1"/>
    <col min="9729" max="9729" width="6.5703125" customWidth="1"/>
    <col min="9730" max="9730" width="35" customWidth="1"/>
    <col min="9731" max="9731" width="19.5703125" customWidth="1"/>
    <col min="9732" max="9733" width="15.85546875" customWidth="1"/>
    <col min="9985" max="9985" width="6.5703125" customWidth="1"/>
    <col min="9986" max="9986" width="35" customWidth="1"/>
    <col min="9987" max="9987" width="19.5703125" customWidth="1"/>
    <col min="9988" max="9989" width="15.85546875" customWidth="1"/>
    <col min="10241" max="10241" width="6.5703125" customWidth="1"/>
    <col min="10242" max="10242" width="35" customWidth="1"/>
    <col min="10243" max="10243" width="19.5703125" customWidth="1"/>
    <col min="10244" max="10245" width="15.85546875" customWidth="1"/>
    <col min="10497" max="10497" width="6.5703125" customWidth="1"/>
    <col min="10498" max="10498" width="35" customWidth="1"/>
    <col min="10499" max="10499" width="19.5703125" customWidth="1"/>
    <col min="10500" max="10501" width="15.85546875" customWidth="1"/>
    <col min="10753" max="10753" width="6.5703125" customWidth="1"/>
    <col min="10754" max="10754" width="35" customWidth="1"/>
    <col min="10755" max="10755" width="19.5703125" customWidth="1"/>
    <col min="10756" max="10757" width="15.85546875" customWidth="1"/>
    <col min="11009" max="11009" width="6.5703125" customWidth="1"/>
    <col min="11010" max="11010" width="35" customWidth="1"/>
    <col min="11011" max="11011" width="19.5703125" customWidth="1"/>
    <col min="11012" max="11013" width="15.85546875" customWidth="1"/>
    <col min="11265" max="11265" width="6.5703125" customWidth="1"/>
    <col min="11266" max="11266" width="35" customWidth="1"/>
    <col min="11267" max="11267" width="19.5703125" customWidth="1"/>
    <col min="11268" max="11269" width="15.85546875" customWidth="1"/>
    <col min="11521" max="11521" width="6.5703125" customWidth="1"/>
    <col min="11522" max="11522" width="35" customWidth="1"/>
    <col min="11523" max="11523" width="19.5703125" customWidth="1"/>
    <col min="11524" max="11525" width="15.85546875" customWidth="1"/>
    <col min="11777" max="11777" width="6.5703125" customWidth="1"/>
    <col min="11778" max="11778" width="35" customWidth="1"/>
    <col min="11779" max="11779" width="19.5703125" customWidth="1"/>
    <col min="11780" max="11781" width="15.85546875" customWidth="1"/>
    <col min="12033" max="12033" width="6.5703125" customWidth="1"/>
    <col min="12034" max="12034" width="35" customWidth="1"/>
    <col min="12035" max="12035" width="19.5703125" customWidth="1"/>
    <col min="12036" max="12037" width="15.85546875" customWidth="1"/>
    <col min="12289" max="12289" width="6.5703125" customWidth="1"/>
    <col min="12290" max="12290" width="35" customWidth="1"/>
    <col min="12291" max="12291" width="19.5703125" customWidth="1"/>
    <col min="12292" max="12293" width="15.85546875" customWidth="1"/>
    <col min="12545" max="12545" width="6.5703125" customWidth="1"/>
    <col min="12546" max="12546" width="35" customWidth="1"/>
    <col min="12547" max="12547" width="19.5703125" customWidth="1"/>
    <col min="12548" max="12549" width="15.85546875" customWidth="1"/>
    <col min="12801" max="12801" width="6.5703125" customWidth="1"/>
    <col min="12802" max="12802" width="35" customWidth="1"/>
    <col min="12803" max="12803" width="19.5703125" customWidth="1"/>
    <col min="12804" max="12805" width="15.85546875" customWidth="1"/>
    <col min="13057" max="13057" width="6.5703125" customWidth="1"/>
    <col min="13058" max="13058" width="35" customWidth="1"/>
    <col min="13059" max="13059" width="19.5703125" customWidth="1"/>
    <col min="13060" max="13061" width="15.85546875" customWidth="1"/>
    <col min="13313" max="13313" width="6.5703125" customWidth="1"/>
    <col min="13314" max="13314" width="35" customWidth="1"/>
    <col min="13315" max="13315" width="19.5703125" customWidth="1"/>
    <col min="13316" max="13317" width="15.85546875" customWidth="1"/>
    <col min="13569" max="13569" width="6.5703125" customWidth="1"/>
    <col min="13570" max="13570" width="35" customWidth="1"/>
    <col min="13571" max="13571" width="19.5703125" customWidth="1"/>
    <col min="13572" max="13573" width="15.85546875" customWidth="1"/>
    <col min="13825" max="13825" width="6.5703125" customWidth="1"/>
    <col min="13826" max="13826" width="35" customWidth="1"/>
    <col min="13827" max="13827" width="19.5703125" customWidth="1"/>
    <col min="13828" max="13829" width="15.85546875" customWidth="1"/>
    <col min="14081" max="14081" width="6.5703125" customWidth="1"/>
    <col min="14082" max="14082" width="35" customWidth="1"/>
    <col min="14083" max="14083" width="19.5703125" customWidth="1"/>
    <col min="14084" max="14085" width="15.85546875" customWidth="1"/>
    <col min="14337" max="14337" width="6.5703125" customWidth="1"/>
    <col min="14338" max="14338" width="35" customWidth="1"/>
    <col min="14339" max="14339" width="19.5703125" customWidth="1"/>
    <col min="14340" max="14341" width="15.85546875" customWidth="1"/>
    <col min="14593" max="14593" width="6.5703125" customWidth="1"/>
    <col min="14594" max="14594" width="35" customWidth="1"/>
    <col min="14595" max="14595" width="19.5703125" customWidth="1"/>
    <col min="14596" max="14597" width="15.85546875" customWidth="1"/>
    <col min="14849" max="14849" width="6.5703125" customWidth="1"/>
    <col min="14850" max="14850" width="35" customWidth="1"/>
    <col min="14851" max="14851" width="19.5703125" customWidth="1"/>
    <col min="14852" max="14853" width="15.85546875" customWidth="1"/>
    <col min="15105" max="15105" width="6.5703125" customWidth="1"/>
    <col min="15106" max="15106" width="35" customWidth="1"/>
    <col min="15107" max="15107" width="19.5703125" customWidth="1"/>
    <col min="15108" max="15109" width="15.85546875" customWidth="1"/>
    <col min="15361" max="15361" width="6.5703125" customWidth="1"/>
    <col min="15362" max="15362" width="35" customWidth="1"/>
    <col min="15363" max="15363" width="19.5703125" customWidth="1"/>
    <col min="15364" max="15365" width="15.85546875" customWidth="1"/>
    <col min="15617" max="15617" width="6.5703125" customWidth="1"/>
    <col min="15618" max="15618" width="35" customWidth="1"/>
    <col min="15619" max="15619" width="19.5703125" customWidth="1"/>
    <col min="15620" max="15621" width="15.85546875" customWidth="1"/>
    <col min="15873" max="15873" width="6.5703125" customWidth="1"/>
    <col min="15874" max="15874" width="35" customWidth="1"/>
    <col min="15875" max="15875" width="19.5703125" customWidth="1"/>
    <col min="15876" max="15877" width="15.85546875" customWidth="1"/>
    <col min="16129" max="16129" width="6.5703125" customWidth="1"/>
    <col min="16130" max="16130" width="35" customWidth="1"/>
    <col min="16131" max="16131" width="19.5703125" customWidth="1"/>
    <col min="16132" max="16133" width="15.85546875" customWidth="1"/>
  </cols>
  <sheetData>
    <row r="1" spans="1:5" x14ac:dyDescent="0.25">
      <c r="A1" s="1"/>
    </row>
    <row r="2" spans="1:5" ht="15.75" customHeight="1" x14ac:dyDescent="0.25">
      <c r="B2" s="54" t="s">
        <v>0</v>
      </c>
      <c r="C2" s="54"/>
      <c r="D2" s="54"/>
      <c r="E2" s="54"/>
    </row>
    <row r="3" spans="1:5" ht="15.75" customHeight="1" x14ac:dyDescent="0.3">
      <c r="B3" s="4"/>
      <c r="C3" s="54" t="s">
        <v>1</v>
      </c>
      <c r="D3" s="54"/>
      <c r="E3" s="54"/>
    </row>
    <row r="4" spans="1:5" ht="15.75" customHeight="1" x14ac:dyDescent="0.3">
      <c r="B4" s="4"/>
      <c r="C4" s="56" t="s">
        <v>2</v>
      </c>
      <c r="D4" s="56"/>
      <c r="E4" s="56"/>
    </row>
    <row r="6" spans="1:5" ht="16.5" x14ac:dyDescent="0.25">
      <c r="B6" s="57" t="s">
        <v>3</v>
      </c>
      <c r="C6" s="57"/>
      <c r="D6" s="57"/>
      <c r="E6" s="57"/>
    </row>
    <row r="7" spans="1:5" ht="16.5" x14ac:dyDescent="0.25">
      <c r="B7" s="57" t="s">
        <v>4</v>
      </c>
      <c r="C7" s="57"/>
      <c r="D7" s="57"/>
      <c r="E7" s="57"/>
    </row>
    <row r="9" spans="1:5" ht="31.5" x14ac:dyDescent="0.25">
      <c r="A9" s="5" t="s">
        <v>5</v>
      </c>
      <c r="B9" s="6" t="s">
        <v>6</v>
      </c>
      <c r="C9" s="7" t="s">
        <v>7</v>
      </c>
      <c r="D9" s="8" t="s">
        <v>8</v>
      </c>
      <c r="E9" s="8" t="s">
        <v>9</v>
      </c>
    </row>
    <row r="10" spans="1:5" ht="25.5" customHeight="1" x14ac:dyDescent="0.25">
      <c r="A10" s="9"/>
      <c r="B10" s="55" t="s">
        <v>10</v>
      </c>
      <c r="C10" s="55"/>
      <c r="D10" s="55"/>
      <c r="E10" s="55"/>
    </row>
    <row r="11" spans="1:5" ht="15.75" x14ac:dyDescent="0.25">
      <c r="A11" s="9">
        <v>1</v>
      </c>
      <c r="B11" s="10" t="s">
        <v>11</v>
      </c>
      <c r="C11" s="11">
        <v>1</v>
      </c>
      <c r="D11" s="12">
        <v>1553</v>
      </c>
      <c r="E11" s="12">
        <f>ROUND(C11*D11,0)</f>
        <v>1553</v>
      </c>
    </row>
    <row r="12" spans="1:5" ht="33" customHeight="1" x14ac:dyDescent="0.25">
      <c r="A12" s="9">
        <v>2</v>
      </c>
      <c r="B12" s="13" t="s">
        <v>12</v>
      </c>
      <c r="C12" s="11">
        <v>1</v>
      </c>
      <c r="D12" s="12">
        <v>1129</v>
      </c>
      <c r="E12" s="12">
        <f t="shared" ref="E12:E48" si="0">ROUND(C12*D12,0)</f>
        <v>1129</v>
      </c>
    </row>
    <row r="13" spans="1:5" ht="15.75" x14ac:dyDescent="0.25">
      <c r="A13" s="9">
        <v>3</v>
      </c>
      <c r="B13" s="13" t="s">
        <v>13</v>
      </c>
      <c r="C13" s="11">
        <v>1</v>
      </c>
      <c r="D13" s="12">
        <v>874</v>
      </c>
      <c r="E13" s="12">
        <f t="shared" si="0"/>
        <v>874</v>
      </c>
    </row>
    <row r="14" spans="1:5" ht="15.75" x14ac:dyDescent="0.25">
      <c r="A14" s="9">
        <v>4</v>
      </c>
      <c r="B14" s="10" t="s">
        <v>14</v>
      </c>
      <c r="C14" s="11">
        <v>1</v>
      </c>
      <c r="D14" s="12">
        <v>1129</v>
      </c>
      <c r="E14" s="12">
        <f t="shared" si="0"/>
        <v>1129</v>
      </c>
    </row>
    <row r="15" spans="1:5" ht="15.75" x14ac:dyDescent="0.25">
      <c r="A15" s="9">
        <v>5</v>
      </c>
      <c r="B15" s="10" t="s">
        <v>15</v>
      </c>
      <c r="C15" s="11">
        <v>1</v>
      </c>
      <c r="D15" s="12">
        <v>858</v>
      </c>
      <c r="E15" s="12">
        <f t="shared" si="0"/>
        <v>858</v>
      </c>
    </row>
    <row r="16" spans="1:5" ht="15.75" x14ac:dyDescent="0.25">
      <c r="A16" s="9">
        <v>6</v>
      </c>
      <c r="B16" s="13" t="s">
        <v>16</v>
      </c>
      <c r="C16" s="11">
        <v>1</v>
      </c>
      <c r="D16" s="12">
        <v>750</v>
      </c>
      <c r="E16" s="12">
        <f t="shared" si="0"/>
        <v>750</v>
      </c>
    </row>
    <row r="17" spans="1:5" ht="15.75" x14ac:dyDescent="0.25">
      <c r="A17" s="14">
        <v>7</v>
      </c>
      <c r="B17" s="15" t="s">
        <v>17</v>
      </c>
      <c r="C17" s="16">
        <v>1</v>
      </c>
      <c r="D17" s="12">
        <v>750</v>
      </c>
      <c r="E17" s="12">
        <f t="shared" si="0"/>
        <v>750</v>
      </c>
    </row>
    <row r="18" spans="1:5" ht="25.5" customHeight="1" x14ac:dyDescent="0.25">
      <c r="A18" s="9"/>
      <c r="B18" s="58" t="s">
        <v>18</v>
      </c>
      <c r="C18" s="59"/>
      <c r="D18" s="59"/>
      <c r="E18" s="60"/>
    </row>
    <row r="19" spans="1:5" ht="15.75" x14ac:dyDescent="0.25">
      <c r="A19" s="9">
        <v>8</v>
      </c>
      <c r="B19" s="10" t="s">
        <v>19</v>
      </c>
      <c r="C19" s="11">
        <v>1</v>
      </c>
      <c r="D19" s="12">
        <v>700</v>
      </c>
      <c r="E19" s="12">
        <f t="shared" si="0"/>
        <v>700</v>
      </c>
    </row>
    <row r="20" spans="1:5" ht="15.75" x14ac:dyDescent="0.25">
      <c r="A20" s="9">
        <v>9</v>
      </c>
      <c r="B20" s="10" t="s">
        <v>20</v>
      </c>
      <c r="C20" s="11">
        <v>0.5</v>
      </c>
      <c r="D20" s="12">
        <v>499</v>
      </c>
      <c r="E20" s="12">
        <f t="shared" si="0"/>
        <v>250</v>
      </c>
    </row>
    <row r="21" spans="1:5" ht="15.75" x14ac:dyDescent="0.25">
      <c r="A21" s="9">
        <v>10</v>
      </c>
      <c r="B21" s="10" t="s">
        <v>21</v>
      </c>
      <c r="C21" s="11">
        <v>2.5</v>
      </c>
      <c r="D21" s="12">
        <v>564</v>
      </c>
      <c r="E21" s="12">
        <f t="shared" si="0"/>
        <v>1410</v>
      </c>
    </row>
    <row r="22" spans="1:5" ht="15.75" x14ac:dyDescent="0.25">
      <c r="A22" s="9">
        <v>11</v>
      </c>
      <c r="B22" s="10" t="s">
        <v>22</v>
      </c>
      <c r="C22" s="11">
        <v>22</v>
      </c>
      <c r="D22" s="12">
        <v>457</v>
      </c>
      <c r="E22" s="12">
        <f t="shared" si="0"/>
        <v>10054</v>
      </c>
    </row>
    <row r="23" spans="1:5" ht="15.75" x14ac:dyDescent="0.25">
      <c r="A23" s="9">
        <v>12</v>
      </c>
      <c r="B23" s="10" t="s">
        <v>23</v>
      </c>
      <c r="C23" s="11">
        <v>5</v>
      </c>
      <c r="D23" s="12">
        <v>370</v>
      </c>
      <c r="E23" s="12">
        <f t="shared" si="0"/>
        <v>1850</v>
      </c>
    </row>
    <row r="24" spans="1:5" ht="15.75" x14ac:dyDescent="0.25">
      <c r="A24" s="9">
        <v>13</v>
      </c>
      <c r="B24" s="10" t="s">
        <v>24</v>
      </c>
      <c r="C24" s="11">
        <v>1</v>
      </c>
      <c r="D24" s="12">
        <v>386</v>
      </c>
      <c r="E24" s="12">
        <f t="shared" si="0"/>
        <v>386</v>
      </c>
    </row>
    <row r="25" spans="1:5" ht="15.75" x14ac:dyDescent="0.25">
      <c r="A25" s="9">
        <v>14</v>
      </c>
      <c r="B25" s="10" t="s">
        <v>25</v>
      </c>
      <c r="C25" s="11">
        <v>0.5</v>
      </c>
      <c r="D25" s="12">
        <v>499</v>
      </c>
      <c r="E25" s="12">
        <f t="shared" si="0"/>
        <v>250</v>
      </c>
    </row>
    <row r="26" spans="1:5" ht="15.75" x14ac:dyDescent="0.25">
      <c r="A26" s="9">
        <v>15</v>
      </c>
      <c r="B26" s="17" t="s">
        <v>26</v>
      </c>
      <c r="C26" s="11">
        <v>1</v>
      </c>
      <c r="D26" s="12">
        <v>370</v>
      </c>
      <c r="E26" s="12">
        <f t="shared" si="0"/>
        <v>370</v>
      </c>
    </row>
    <row r="27" spans="1:5" ht="15.75" x14ac:dyDescent="0.25">
      <c r="A27" s="9">
        <v>16</v>
      </c>
      <c r="B27" s="10" t="s">
        <v>27</v>
      </c>
      <c r="C27" s="18">
        <v>0.65</v>
      </c>
      <c r="D27" s="12">
        <v>783</v>
      </c>
      <c r="E27" s="12">
        <f t="shared" si="0"/>
        <v>509</v>
      </c>
    </row>
    <row r="28" spans="1:5" ht="15.75" x14ac:dyDescent="0.25">
      <c r="A28" s="9">
        <v>17</v>
      </c>
      <c r="B28" s="10" t="s">
        <v>28</v>
      </c>
      <c r="C28" s="11">
        <v>2</v>
      </c>
      <c r="D28" s="12">
        <v>574</v>
      </c>
      <c r="E28" s="12">
        <f t="shared" si="0"/>
        <v>1148</v>
      </c>
    </row>
    <row r="29" spans="1:5" ht="15.75" x14ac:dyDescent="0.25">
      <c r="A29" s="9">
        <v>18</v>
      </c>
      <c r="B29" s="10" t="s">
        <v>29</v>
      </c>
      <c r="C29" s="11">
        <v>1</v>
      </c>
      <c r="D29" s="12">
        <v>574</v>
      </c>
      <c r="E29" s="12">
        <f t="shared" si="0"/>
        <v>574</v>
      </c>
    </row>
    <row r="30" spans="1:5" ht="15.75" x14ac:dyDescent="0.25">
      <c r="A30" s="9">
        <v>19</v>
      </c>
      <c r="B30" s="10" t="s">
        <v>30</v>
      </c>
      <c r="C30" s="11">
        <v>0.75</v>
      </c>
      <c r="D30" s="12">
        <v>462</v>
      </c>
      <c r="E30" s="12">
        <f t="shared" si="0"/>
        <v>347</v>
      </c>
    </row>
    <row r="31" spans="1:5" ht="15.75" x14ac:dyDescent="0.25">
      <c r="A31" s="9">
        <v>20</v>
      </c>
      <c r="B31" s="10" t="s">
        <v>31</v>
      </c>
      <c r="C31" s="11">
        <v>0.5</v>
      </c>
      <c r="D31" s="12">
        <v>499</v>
      </c>
      <c r="E31" s="12">
        <f t="shared" si="0"/>
        <v>250</v>
      </c>
    </row>
    <row r="32" spans="1:5" ht="15.75" x14ac:dyDescent="0.25">
      <c r="A32" s="9">
        <v>21</v>
      </c>
      <c r="B32" s="13" t="s">
        <v>32</v>
      </c>
      <c r="C32" s="11">
        <v>1</v>
      </c>
      <c r="D32" s="12">
        <v>698</v>
      </c>
      <c r="E32" s="12">
        <f t="shared" si="0"/>
        <v>698</v>
      </c>
    </row>
    <row r="33" spans="1:5" ht="15.75" x14ac:dyDescent="0.25">
      <c r="A33" s="9">
        <v>22</v>
      </c>
      <c r="B33" s="10" t="s">
        <v>33</v>
      </c>
      <c r="C33" s="11">
        <v>2</v>
      </c>
      <c r="D33" s="12">
        <v>493</v>
      </c>
      <c r="E33" s="12">
        <f t="shared" si="0"/>
        <v>986</v>
      </c>
    </row>
    <row r="34" spans="1:5" ht="15.75" x14ac:dyDescent="0.25">
      <c r="A34" s="9">
        <v>23</v>
      </c>
      <c r="B34" s="10" t="s">
        <v>34</v>
      </c>
      <c r="C34" s="11">
        <v>2</v>
      </c>
      <c r="D34" s="12">
        <v>425</v>
      </c>
      <c r="E34" s="12">
        <f t="shared" si="0"/>
        <v>850</v>
      </c>
    </row>
    <row r="35" spans="1:5" ht="15.75" x14ac:dyDescent="0.25">
      <c r="A35" s="9">
        <v>24</v>
      </c>
      <c r="B35" s="10" t="s">
        <v>35</v>
      </c>
      <c r="C35" s="11">
        <v>4</v>
      </c>
      <c r="D35" s="12">
        <v>370</v>
      </c>
      <c r="E35" s="12">
        <f t="shared" si="0"/>
        <v>1480</v>
      </c>
    </row>
    <row r="36" spans="1:5" ht="15.75" x14ac:dyDescent="0.25">
      <c r="A36" s="9">
        <v>25</v>
      </c>
      <c r="B36" s="10" t="s">
        <v>36</v>
      </c>
      <c r="C36" s="11">
        <v>2</v>
      </c>
      <c r="D36" s="12">
        <v>370</v>
      </c>
      <c r="E36" s="12">
        <f t="shared" si="0"/>
        <v>740</v>
      </c>
    </row>
    <row r="37" spans="1:5" ht="15.75" x14ac:dyDescent="0.25">
      <c r="A37" s="9">
        <v>26</v>
      </c>
      <c r="B37" s="10" t="s">
        <v>37</v>
      </c>
      <c r="C37" s="11">
        <v>1</v>
      </c>
      <c r="D37" s="12">
        <v>787</v>
      </c>
      <c r="E37" s="12">
        <f t="shared" si="0"/>
        <v>787</v>
      </c>
    </row>
    <row r="38" spans="1:5" ht="15.75" x14ac:dyDescent="0.25">
      <c r="A38" s="9">
        <v>27</v>
      </c>
      <c r="B38" s="10" t="s">
        <v>38</v>
      </c>
      <c r="C38" s="11">
        <v>1</v>
      </c>
      <c r="D38" s="12">
        <v>370</v>
      </c>
      <c r="E38" s="12">
        <f t="shared" si="0"/>
        <v>370</v>
      </c>
    </row>
    <row r="39" spans="1:5" ht="15.75" x14ac:dyDescent="0.25">
      <c r="A39" s="9">
        <v>28</v>
      </c>
      <c r="B39" s="10" t="s">
        <v>39</v>
      </c>
      <c r="C39" s="11">
        <v>1</v>
      </c>
      <c r="D39" s="12">
        <v>510</v>
      </c>
      <c r="E39" s="12">
        <f t="shared" si="0"/>
        <v>510</v>
      </c>
    </row>
    <row r="40" spans="1:5" ht="15.75" x14ac:dyDescent="0.25">
      <c r="A40" s="9">
        <v>29</v>
      </c>
      <c r="B40" s="10" t="s">
        <v>40</v>
      </c>
      <c r="C40" s="11">
        <v>4</v>
      </c>
      <c r="D40" s="12">
        <v>490</v>
      </c>
      <c r="E40" s="12">
        <f t="shared" si="0"/>
        <v>1960</v>
      </c>
    </row>
    <row r="41" spans="1:5" ht="15.75" x14ac:dyDescent="0.25">
      <c r="A41" s="9">
        <v>30</v>
      </c>
      <c r="B41" s="10" t="s">
        <v>41</v>
      </c>
      <c r="C41" s="11">
        <v>3</v>
      </c>
      <c r="D41" s="12">
        <v>425</v>
      </c>
      <c r="E41" s="12">
        <f t="shared" si="0"/>
        <v>1275</v>
      </c>
    </row>
    <row r="42" spans="1:5" ht="15.75" x14ac:dyDescent="0.25">
      <c r="A42" s="9">
        <v>31</v>
      </c>
      <c r="B42" s="10" t="s">
        <v>42</v>
      </c>
      <c r="C42" s="11">
        <v>0.5</v>
      </c>
      <c r="D42" s="12">
        <v>518</v>
      </c>
      <c r="E42" s="12">
        <f t="shared" si="0"/>
        <v>259</v>
      </c>
    </row>
    <row r="43" spans="1:5" ht="15.75" x14ac:dyDescent="0.25">
      <c r="A43" s="9">
        <v>32</v>
      </c>
      <c r="B43" s="13" t="s">
        <v>43</v>
      </c>
      <c r="C43" s="11">
        <v>1.75</v>
      </c>
      <c r="D43" s="12">
        <v>486</v>
      </c>
      <c r="E43" s="12">
        <f t="shared" si="0"/>
        <v>851</v>
      </c>
    </row>
    <row r="44" spans="1:5" ht="15.75" x14ac:dyDescent="0.25">
      <c r="A44" s="9">
        <v>33</v>
      </c>
      <c r="B44" s="13" t="s">
        <v>44</v>
      </c>
      <c r="C44" s="11">
        <v>1</v>
      </c>
      <c r="D44" s="12">
        <v>499</v>
      </c>
      <c r="E44" s="12">
        <f t="shared" si="0"/>
        <v>499</v>
      </c>
    </row>
    <row r="45" spans="1:5" ht="15.75" x14ac:dyDescent="0.25">
      <c r="A45" s="9">
        <v>34</v>
      </c>
      <c r="B45" s="13" t="s">
        <v>45</v>
      </c>
      <c r="C45" s="11">
        <v>0.5</v>
      </c>
      <c r="D45" s="12">
        <v>386</v>
      </c>
      <c r="E45" s="12">
        <f t="shared" si="0"/>
        <v>193</v>
      </c>
    </row>
    <row r="46" spans="1:5" ht="15.75" x14ac:dyDescent="0.25">
      <c r="A46" s="9">
        <v>35</v>
      </c>
      <c r="B46" s="13" t="s">
        <v>46</v>
      </c>
      <c r="C46" s="11">
        <v>1</v>
      </c>
      <c r="D46" s="12">
        <v>370</v>
      </c>
      <c r="E46" s="12">
        <f t="shared" si="0"/>
        <v>370</v>
      </c>
    </row>
    <row r="47" spans="1:5" ht="15.75" x14ac:dyDescent="0.25">
      <c r="A47" s="9">
        <v>36</v>
      </c>
      <c r="B47" s="13" t="s">
        <v>47</v>
      </c>
      <c r="C47" s="19">
        <v>0.5</v>
      </c>
      <c r="D47" s="12">
        <v>425</v>
      </c>
      <c r="E47" s="12">
        <f t="shared" si="0"/>
        <v>213</v>
      </c>
    </row>
    <row r="48" spans="1:5" ht="15.75" x14ac:dyDescent="0.25">
      <c r="A48" s="9">
        <v>37</v>
      </c>
      <c r="B48" s="10" t="s">
        <v>48</v>
      </c>
      <c r="C48" s="11">
        <v>0.4</v>
      </c>
      <c r="D48" s="12">
        <v>648</v>
      </c>
      <c r="E48" s="12">
        <f t="shared" si="0"/>
        <v>259</v>
      </c>
    </row>
    <row r="49" spans="1:5" ht="15.75" x14ac:dyDescent="0.25">
      <c r="A49" s="20"/>
      <c r="B49" s="21" t="s">
        <v>49</v>
      </c>
      <c r="C49" s="22">
        <f>SUM(C11:C48)</f>
        <v>72.050000000000011</v>
      </c>
      <c r="D49" s="23"/>
      <c r="E49" s="24">
        <f>SUM(E11:E48)</f>
        <v>37441</v>
      </c>
    </row>
    <row r="50" spans="1:5" ht="25.5" customHeight="1" x14ac:dyDescent="0.25">
      <c r="A50" s="20"/>
      <c r="B50" s="61" t="s">
        <v>50</v>
      </c>
      <c r="C50" s="62"/>
      <c r="D50" s="62"/>
      <c r="E50" s="63"/>
    </row>
    <row r="51" spans="1:5" ht="15.75" x14ac:dyDescent="0.25">
      <c r="A51" s="20">
        <v>38</v>
      </c>
      <c r="B51" s="13" t="s">
        <v>51</v>
      </c>
      <c r="C51" s="11">
        <v>1</v>
      </c>
      <c r="D51" s="12">
        <v>669</v>
      </c>
      <c r="E51" s="12">
        <f>ROUND(C51*D51,0)</f>
        <v>669</v>
      </c>
    </row>
    <row r="52" spans="1:5" ht="15.75" x14ac:dyDescent="0.25">
      <c r="A52" s="20">
        <v>39</v>
      </c>
      <c r="B52" s="13" t="s">
        <v>52</v>
      </c>
      <c r="C52" s="19">
        <v>0.4</v>
      </c>
      <c r="D52" s="12">
        <v>621</v>
      </c>
      <c r="E52" s="12">
        <f>ROUND(C52*D52,0)</f>
        <v>248</v>
      </c>
    </row>
    <row r="53" spans="1:5" ht="15.75" x14ac:dyDescent="0.25">
      <c r="A53" s="20">
        <v>40</v>
      </c>
      <c r="B53" s="13" t="s">
        <v>27</v>
      </c>
      <c r="C53" s="18">
        <v>0.35</v>
      </c>
      <c r="D53" s="12">
        <v>783</v>
      </c>
      <c r="E53" s="12">
        <f>ROUND(C53*D53,0)</f>
        <v>274</v>
      </c>
    </row>
    <row r="54" spans="1:5" ht="15.75" x14ac:dyDescent="0.25">
      <c r="A54" s="20">
        <v>41</v>
      </c>
      <c r="B54" s="13" t="s">
        <v>28</v>
      </c>
      <c r="C54" s="11">
        <v>0.5</v>
      </c>
      <c r="D54" s="12">
        <v>460</v>
      </c>
      <c r="E54" s="12">
        <f>ROUND(C54*D54,0)</f>
        <v>230</v>
      </c>
    </row>
    <row r="55" spans="1:5" ht="15.75" x14ac:dyDescent="0.25">
      <c r="A55" s="20">
        <v>42</v>
      </c>
      <c r="B55" s="13" t="s">
        <v>23</v>
      </c>
      <c r="C55" s="18">
        <v>0.15</v>
      </c>
      <c r="D55" s="12">
        <v>370</v>
      </c>
      <c r="E55" s="12">
        <f>ROUND(C55*D55,0)</f>
        <v>56</v>
      </c>
    </row>
    <row r="56" spans="1:5" ht="15.75" x14ac:dyDescent="0.25">
      <c r="A56" s="20"/>
      <c r="B56" s="25" t="s">
        <v>49</v>
      </c>
      <c r="C56" s="26">
        <f>SUM(C51:C55)</f>
        <v>2.4</v>
      </c>
      <c r="D56" s="23"/>
      <c r="E56" s="27">
        <f>SUM(E51:E55)</f>
        <v>1477</v>
      </c>
    </row>
    <row r="57" spans="1:5" ht="25.5" customHeight="1" x14ac:dyDescent="0.25">
      <c r="A57" s="20"/>
      <c r="B57" s="58" t="s">
        <v>53</v>
      </c>
      <c r="C57" s="59"/>
      <c r="D57" s="59"/>
      <c r="E57" s="60"/>
    </row>
    <row r="58" spans="1:5" ht="15.75" x14ac:dyDescent="0.25">
      <c r="A58" s="20">
        <v>43</v>
      </c>
      <c r="B58" s="13" t="s">
        <v>54</v>
      </c>
      <c r="C58" s="11">
        <v>1</v>
      </c>
      <c r="D58" s="12">
        <v>769</v>
      </c>
      <c r="E58" s="12">
        <f>ROUND(C58*D58,0)</f>
        <v>769</v>
      </c>
    </row>
    <row r="59" spans="1:5" ht="15.75" x14ac:dyDescent="0.25">
      <c r="A59" s="20">
        <v>44</v>
      </c>
      <c r="B59" s="13" t="s">
        <v>41</v>
      </c>
      <c r="C59" s="11">
        <v>2.5</v>
      </c>
      <c r="D59" s="12">
        <v>410</v>
      </c>
      <c r="E59" s="12">
        <f>ROUND(C59*D59,0)</f>
        <v>1025</v>
      </c>
    </row>
    <row r="60" spans="1:5" ht="15.75" x14ac:dyDescent="0.25">
      <c r="A60" s="20">
        <v>45</v>
      </c>
      <c r="B60" s="13" t="s">
        <v>22</v>
      </c>
      <c r="C60" s="11">
        <v>3</v>
      </c>
      <c r="D60" s="12">
        <v>410</v>
      </c>
      <c r="E60" s="12">
        <f>ROUND(C60*D60,0)</f>
        <v>1230</v>
      </c>
    </row>
    <row r="61" spans="1:5" ht="15.75" x14ac:dyDescent="0.25">
      <c r="A61" s="20">
        <v>46</v>
      </c>
      <c r="B61" s="13" t="s">
        <v>23</v>
      </c>
      <c r="C61" s="11">
        <v>0.5</v>
      </c>
      <c r="D61" s="12">
        <v>370</v>
      </c>
      <c r="E61" s="12">
        <f>ROUND(C61*D61,0)</f>
        <v>185</v>
      </c>
    </row>
    <row r="62" spans="1:5" ht="15.75" x14ac:dyDescent="0.25">
      <c r="A62" s="20">
        <v>47</v>
      </c>
      <c r="B62" s="13" t="s">
        <v>55</v>
      </c>
      <c r="C62" s="11">
        <v>0.25</v>
      </c>
      <c r="D62" s="12">
        <v>561</v>
      </c>
      <c r="E62" s="12">
        <f>ROUND(C62*D62,0)</f>
        <v>140</v>
      </c>
    </row>
    <row r="63" spans="1:5" ht="15.75" x14ac:dyDescent="0.25">
      <c r="A63" s="20"/>
      <c r="B63" s="25" t="s">
        <v>49</v>
      </c>
      <c r="C63" s="22">
        <f>SUM(C58:C62)</f>
        <v>7.25</v>
      </c>
      <c r="D63" s="23"/>
      <c r="E63" s="27">
        <f>SUM(E58:E62)</f>
        <v>3349</v>
      </c>
    </row>
    <row r="64" spans="1:5" ht="27.75" customHeight="1" x14ac:dyDescent="0.25">
      <c r="A64" s="20"/>
      <c r="B64" s="58" t="s">
        <v>56</v>
      </c>
      <c r="C64" s="59"/>
      <c r="D64" s="59"/>
      <c r="E64" s="60"/>
    </row>
    <row r="65" spans="1:5" ht="15.75" x14ac:dyDescent="0.25">
      <c r="A65" s="20">
        <v>48</v>
      </c>
      <c r="B65" s="28" t="s">
        <v>57</v>
      </c>
      <c r="C65" s="11">
        <v>0.5</v>
      </c>
      <c r="D65" s="12">
        <v>570</v>
      </c>
      <c r="E65" s="12">
        <f>ROUND(C65*D65,0)</f>
        <v>285</v>
      </c>
    </row>
    <row r="66" spans="1:5" ht="15.75" x14ac:dyDescent="0.25">
      <c r="A66" s="20">
        <v>49</v>
      </c>
      <c r="B66" s="13" t="s">
        <v>58</v>
      </c>
      <c r="C66" s="11">
        <v>0.5</v>
      </c>
      <c r="D66" s="12">
        <v>965</v>
      </c>
      <c r="E66" s="12">
        <f>ROUND(C66*D66,0)</f>
        <v>483</v>
      </c>
    </row>
    <row r="67" spans="1:5" ht="15.75" x14ac:dyDescent="0.25">
      <c r="A67" s="20">
        <v>50</v>
      </c>
      <c r="B67" s="13" t="s">
        <v>52</v>
      </c>
      <c r="C67" s="11">
        <v>0.6</v>
      </c>
      <c r="D67" s="12">
        <v>621</v>
      </c>
      <c r="E67" s="12">
        <f>ROUND(C67*D67,0)</f>
        <v>373</v>
      </c>
    </row>
    <row r="68" spans="1:5" ht="15.75" x14ac:dyDescent="0.25">
      <c r="A68" s="20">
        <v>51</v>
      </c>
      <c r="B68" s="13" t="s">
        <v>23</v>
      </c>
      <c r="C68" s="11">
        <v>0.45</v>
      </c>
      <c r="D68" s="12">
        <v>370</v>
      </c>
      <c r="E68" s="12">
        <f>ROUND(C68*D68,0)</f>
        <v>167</v>
      </c>
    </row>
    <row r="69" spans="1:5" ht="15.75" x14ac:dyDescent="0.25">
      <c r="A69" s="20">
        <v>52</v>
      </c>
      <c r="B69" s="13" t="s">
        <v>59</v>
      </c>
      <c r="C69" s="11">
        <v>0.3</v>
      </c>
      <c r="D69" s="12">
        <v>965</v>
      </c>
      <c r="E69" s="12">
        <f>ROUND(C69*D69,0)</f>
        <v>290</v>
      </c>
    </row>
    <row r="70" spans="1:5" ht="15.75" x14ac:dyDescent="0.25">
      <c r="A70" s="20"/>
      <c r="B70" s="29" t="s">
        <v>49</v>
      </c>
      <c r="C70" s="22">
        <f>SUM(C65:C69)</f>
        <v>2.35</v>
      </c>
      <c r="D70" s="23"/>
      <c r="E70" s="27">
        <f>SUM(E65:E69)</f>
        <v>1598</v>
      </c>
    </row>
    <row r="71" spans="1:5" ht="26.25" customHeight="1" x14ac:dyDescent="0.25">
      <c r="A71" s="20"/>
      <c r="B71" s="58" t="s">
        <v>60</v>
      </c>
      <c r="C71" s="59"/>
      <c r="D71" s="59"/>
      <c r="E71" s="60"/>
    </row>
    <row r="72" spans="1:5" ht="15.75" x14ac:dyDescent="0.25">
      <c r="A72" s="9">
        <v>53</v>
      </c>
      <c r="B72" s="13" t="s">
        <v>61</v>
      </c>
      <c r="C72" s="11">
        <v>1</v>
      </c>
      <c r="D72" s="12">
        <v>1129</v>
      </c>
      <c r="E72" s="12">
        <f t="shared" ref="E72:E78" si="1">ROUND(C72*D72,0)</f>
        <v>1129</v>
      </c>
    </row>
    <row r="73" spans="1:5" ht="15.75" x14ac:dyDescent="0.25">
      <c r="A73" s="9">
        <v>54</v>
      </c>
      <c r="B73" s="13" t="s">
        <v>62</v>
      </c>
      <c r="C73" s="11">
        <v>1</v>
      </c>
      <c r="D73" s="12">
        <v>574</v>
      </c>
      <c r="E73" s="12">
        <f t="shared" si="1"/>
        <v>574</v>
      </c>
    </row>
    <row r="74" spans="1:5" ht="15.75" x14ac:dyDescent="0.25">
      <c r="A74" s="9">
        <v>55</v>
      </c>
      <c r="B74" s="13" t="s">
        <v>63</v>
      </c>
      <c r="C74" s="11">
        <v>1</v>
      </c>
      <c r="D74" s="12">
        <v>831</v>
      </c>
      <c r="E74" s="12">
        <f t="shared" si="1"/>
        <v>831</v>
      </c>
    </row>
    <row r="75" spans="1:5" ht="15.75" x14ac:dyDescent="0.25">
      <c r="A75" s="9">
        <v>56</v>
      </c>
      <c r="B75" s="13" t="s">
        <v>28</v>
      </c>
      <c r="C75" s="11">
        <v>1</v>
      </c>
      <c r="D75" s="12">
        <v>574</v>
      </c>
      <c r="E75" s="12">
        <f t="shared" si="1"/>
        <v>574</v>
      </c>
    </row>
    <row r="76" spans="1:5" ht="15.75" x14ac:dyDescent="0.25">
      <c r="A76" s="9">
        <v>57</v>
      </c>
      <c r="B76" s="13" t="s">
        <v>55</v>
      </c>
      <c r="C76" s="11">
        <v>0.5</v>
      </c>
      <c r="D76" s="12">
        <v>561</v>
      </c>
      <c r="E76" s="12">
        <f t="shared" si="1"/>
        <v>281</v>
      </c>
    </row>
    <row r="77" spans="1:5" ht="15.75" x14ac:dyDescent="0.25">
      <c r="A77" s="9">
        <v>58</v>
      </c>
      <c r="B77" s="13" t="s">
        <v>22</v>
      </c>
      <c r="C77" s="11">
        <v>36</v>
      </c>
      <c r="D77" s="12">
        <v>419</v>
      </c>
      <c r="E77" s="12">
        <f t="shared" si="1"/>
        <v>15084</v>
      </c>
    </row>
    <row r="78" spans="1:5" ht="15.75" x14ac:dyDescent="0.25">
      <c r="A78" s="9">
        <v>59</v>
      </c>
      <c r="B78" s="13" t="s">
        <v>64</v>
      </c>
      <c r="C78" s="11">
        <v>5</v>
      </c>
      <c r="D78" s="12">
        <v>381</v>
      </c>
      <c r="E78" s="12">
        <f t="shared" si="1"/>
        <v>1905</v>
      </c>
    </row>
    <row r="79" spans="1:5" ht="15.75" x14ac:dyDescent="0.25">
      <c r="A79" s="9"/>
      <c r="B79" s="25" t="s">
        <v>49</v>
      </c>
      <c r="C79" s="6">
        <f>SUM(C72:C78)</f>
        <v>45.5</v>
      </c>
      <c r="D79" s="30"/>
      <c r="E79" s="27">
        <f>SUM(E72:E78)</f>
        <v>20378</v>
      </c>
    </row>
    <row r="80" spans="1:5" ht="25.5" customHeight="1" x14ac:dyDescent="0.25">
      <c r="A80" s="9"/>
      <c r="B80" s="58" t="s">
        <v>65</v>
      </c>
      <c r="C80" s="59"/>
      <c r="D80" s="59"/>
      <c r="E80" s="60"/>
    </row>
    <row r="81" spans="1:5" ht="15.75" x14ac:dyDescent="0.25">
      <c r="A81" s="9">
        <v>60</v>
      </c>
      <c r="B81" s="13" t="s">
        <v>66</v>
      </c>
      <c r="C81" s="11">
        <v>1</v>
      </c>
      <c r="D81" s="12">
        <v>619</v>
      </c>
      <c r="E81" s="12">
        <f>ROUND(C81*D81,0)</f>
        <v>619</v>
      </c>
    </row>
    <row r="82" spans="1:5" ht="15.75" x14ac:dyDescent="0.25">
      <c r="A82" s="9">
        <v>61</v>
      </c>
      <c r="B82" s="13" t="s">
        <v>55</v>
      </c>
      <c r="C82" s="11">
        <v>1</v>
      </c>
      <c r="D82" s="12">
        <v>561</v>
      </c>
      <c r="E82" s="12">
        <f>ROUND(C82*D82,0)</f>
        <v>561</v>
      </c>
    </row>
    <row r="83" spans="1:5" ht="15.75" x14ac:dyDescent="0.25">
      <c r="A83" s="9">
        <v>62</v>
      </c>
      <c r="B83" s="13" t="s">
        <v>67</v>
      </c>
      <c r="C83" s="11">
        <v>1</v>
      </c>
      <c r="D83" s="12">
        <v>594</v>
      </c>
      <c r="E83" s="12">
        <f>ROUND(C83*D83,0)</f>
        <v>594</v>
      </c>
    </row>
    <row r="84" spans="1:5" ht="15.75" x14ac:dyDescent="0.25">
      <c r="A84" s="9"/>
      <c r="B84" s="25" t="s">
        <v>49</v>
      </c>
      <c r="C84" s="22">
        <f>SUM(C81:C83)</f>
        <v>3</v>
      </c>
      <c r="D84" s="30"/>
      <c r="E84" s="31">
        <f>SUM(E81:E83)</f>
        <v>1774</v>
      </c>
    </row>
    <row r="85" spans="1:5" ht="15.75" x14ac:dyDescent="0.25">
      <c r="A85" s="20">
        <v>63</v>
      </c>
      <c r="B85" s="13" t="s">
        <v>68</v>
      </c>
      <c r="C85" s="32">
        <v>4</v>
      </c>
      <c r="D85" s="12">
        <v>396</v>
      </c>
      <c r="E85" s="12">
        <f>ROUND(C85*D85,0)</f>
        <v>1584</v>
      </c>
    </row>
    <row r="86" spans="1:5" ht="25.5" customHeight="1" x14ac:dyDescent="0.25">
      <c r="A86" s="9"/>
      <c r="B86" s="58" t="s">
        <v>69</v>
      </c>
      <c r="C86" s="59"/>
      <c r="D86" s="59"/>
      <c r="E86" s="60"/>
    </row>
    <row r="87" spans="1:5" ht="15.75" x14ac:dyDescent="0.25">
      <c r="A87" s="9">
        <v>64</v>
      </c>
      <c r="B87" s="13" t="s">
        <v>70</v>
      </c>
      <c r="C87" s="32">
        <v>1</v>
      </c>
      <c r="D87" s="12">
        <v>740</v>
      </c>
      <c r="E87" s="12">
        <f t="shared" ref="E87:E95" si="2">ROUND(C87*D87,0)</f>
        <v>740</v>
      </c>
    </row>
    <row r="88" spans="1:5" ht="15.75" x14ac:dyDescent="0.25">
      <c r="A88" s="9">
        <v>65</v>
      </c>
      <c r="B88" s="13" t="s">
        <v>32</v>
      </c>
      <c r="C88" s="32">
        <v>1</v>
      </c>
      <c r="D88" s="12">
        <v>698</v>
      </c>
      <c r="E88" s="12">
        <f t="shared" si="2"/>
        <v>698</v>
      </c>
    </row>
    <row r="89" spans="1:5" ht="15.75" x14ac:dyDescent="0.25">
      <c r="A89" s="9">
        <v>66</v>
      </c>
      <c r="B89" s="13" t="s">
        <v>27</v>
      </c>
      <c r="C89" s="32">
        <v>0.5</v>
      </c>
      <c r="D89" s="12">
        <v>712</v>
      </c>
      <c r="E89" s="12">
        <f t="shared" si="2"/>
        <v>356</v>
      </c>
    </row>
    <row r="90" spans="1:5" ht="15.75" x14ac:dyDescent="0.25">
      <c r="A90" s="9">
        <v>67</v>
      </c>
      <c r="B90" s="13" t="s">
        <v>28</v>
      </c>
      <c r="C90" s="32">
        <v>1</v>
      </c>
      <c r="D90" s="12">
        <v>517</v>
      </c>
      <c r="E90" s="12">
        <f t="shared" si="2"/>
        <v>517</v>
      </c>
    </row>
    <row r="91" spans="1:5" ht="15.75" x14ac:dyDescent="0.25">
      <c r="A91" s="9">
        <v>68</v>
      </c>
      <c r="B91" s="13" t="s">
        <v>21</v>
      </c>
      <c r="C91" s="32">
        <v>0.75</v>
      </c>
      <c r="D91" s="12">
        <v>574</v>
      </c>
      <c r="E91" s="12">
        <f t="shared" si="2"/>
        <v>431</v>
      </c>
    </row>
    <row r="92" spans="1:5" ht="15.75" x14ac:dyDescent="0.25">
      <c r="A92" s="9">
        <v>69</v>
      </c>
      <c r="B92" s="13" t="s">
        <v>71</v>
      </c>
      <c r="C92" s="32">
        <v>2.5</v>
      </c>
      <c r="D92" s="12">
        <v>517</v>
      </c>
      <c r="E92" s="12">
        <f t="shared" si="2"/>
        <v>1293</v>
      </c>
    </row>
    <row r="93" spans="1:5" ht="15.75" x14ac:dyDescent="0.25">
      <c r="A93" s="9">
        <v>70</v>
      </c>
      <c r="B93" s="13" t="s">
        <v>33</v>
      </c>
      <c r="C93" s="32">
        <v>0.5</v>
      </c>
      <c r="D93" s="12">
        <v>432</v>
      </c>
      <c r="E93" s="12">
        <f t="shared" si="2"/>
        <v>216</v>
      </c>
    </row>
    <row r="94" spans="1:5" ht="15.75" x14ac:dyDescent="0.25">
      <c r="A94" s="9">
        <v>71</v>
      </c>
      <c r="B94" s="13" t="s">
        <v>72</v>
      </c>
      <c r="C94" s="32">
        <v>0.5</v>
      </c>
      <c r="D94" s="12">
        <v>370</v>
      </c>
      <c r="E94" s="12">
        <f t="shared" si="2"/>
        <v>185</v>
      </c>
    </row>
    <row r="95" spans="1:5" ht="15.75" x14ac:dyDescent="0.25">
      <c r="A95" s="9">
        <v>72</v>
      </c>
      <c r="B95" s="13" t="s">
        <v>23</v>
      </c>
      <c r="C95" s="32">
        <v>1</v>
      </c>
      <c r="D95" s="12">
        <v>370</v>
      </c>
      <c r="E95" s="12">
        <f t="shared" si="2"/>
        <v>370</v>
      </c>
    </row>
    <row r="96" spans="1:5" ht="15.75" x14ac:dyDescent="0.25">
      <c r="A96" s="9"/>
      <c r="B96" s="21" t="s">
        <v>49</v>
      </c>
      <c r="C96" s="22">
        <f>SUM(C87:C95)</f>
        <v>8.75</v>
      </c>
      <c r="D96" s="32"/>
      <c r="E96" s="27">
        <f>SUM(E87:E95)</f>
        <v>4806</v>
      </c>
    </row>
    <row r="97" spans="1:5" ht="25.5" customHeight="1" x14ac:dyDescent="0.25">
      <c r="A97" s="9"/>
      <c r="B97" s="58" t="s">
        <v>73</v>
      </c>
      <c r="C97" s="59"/>
      <c r="D97" s="59"/>
      <c r="E97" s="60"/>
    </row>
    <row r="98" spans="1:5" ht="15.75" x14ac:dyDescent="0.25">
      <c r="A98" s="9">
        <v>73</v>
      </c>
      <c r="B98" s="33" t="s">
        <v>27</v>
      </c>
      <c r="C98" s="32">
        <v>0.5</v>
      </c>
      <c r="D98" s="12">
        <v>712</v>
      </c>
      <c r="E98" s="12">
        <f>ROUND(C98*D98,0)</f>
        <v>356</v>
      </c>
    </row>
    <row r="99" spans="1:5" ht="15.75" x14ac:dyDescent="0.25">
      <c r="A99" s="9">
        <v>74</v>
      </c>
      <c r="B99" s="33" t="s">
        <v>71</v>
      </c>
      <c r="C99" s="32">
        <v>1.5</v>
      </c>
      <c r="D99" s="12">
        <v>570</v>
      </c>
      <c r="E99" s="12">
        <f>ROUND(C99*D99,0)</f>
        <v>855</v>
      </c>
    </row>
    <row r="100" spans="1:5" ht="15.75" x14ac:dyDescent="0.25">
      <c r="A100" s="9">
        <v>75</v>
      </c>
      <c r="B100" s="33" t="s">
        <v>74</v>
      </c>
      <c r="C100" s="32">
        <v>0.3</v>
      </c>
      <c r="D100" s="12">
        <v>783</v>
      </c>
      <c r="E100" s="12">
        <f>ROUND(C100*D100,0)</f>
        <v>235</v>
      </c>
    </row>
    <row r="101" spans="1:5" ht="15.75" x14ac:dyDescent="0.25">
      <c r="A101" s="9"/>
      <c r="B101" s="21" t="s">
        <v>49</v>
      </c>
      <c r="C101" s="22">
        <f>SUM(C98:C100)</f>
        <v>2.2999999999999998</v>
      </c>
      <c r="D101" s="32"/>
      <c r="E101" s="27">
        <f>SUM(E98:E100)</f>
        <v>1446</v>
      </c>
    </row>
    <row r="102" spans="1:5" ht="25.5" customHeight="1" x14ac:dyDescent="0.25">
      <c r="A102" s="9"/>
      <c r="B102" s="61" t="s">
        <v>75</v>
      </c>
      <c r="C102" s="62"/>
      <c r="D102" s="62"/>
      <c r="E102" s="63"/>
    </row>
    <row r="103" spans="1:5" ht="15.75" x14ac:dyDescent="0.25">
      <c r="A103" s="9">
        <v>76</v>
      </c>
      <c r="B103" s="33" t="s">
        <v>27</v>
      </c>
      <c r="C103" s="32">
        <v>1</v>
      </c>
      <c r="D103" s="32">
        <v>783</v>
      </c>
      <c r="E103" s="12">
        <f>ROUND(C103*D103,0)</f>
        <v>783</v>
      </c>
    </row>
    <row r="104" spans="1:5" ht="15.75" x14ac:dyDescent="0.25">
      <c r="A104" s="20">
        <v>77</v>
      </c>
      <c r="B104" s="33" t="s">
        <v>22</v>
      </c>
      <c r="C104" s="32">
        <v>4.5</v>
      </c>
      <c r="D104" s="12">
        <v>457</v>
      </c>
      <c r="E104" s="12">
        <f>ROUND(C104*D104,0)</f>
        <v>2057</v>
      </c>
    </row>
    <row r="105" spans="1:5" ht="15.75" x14ac:dyDescent="0.25">
      <c r="A105" s="9"/>
      <c r="B105" s="21" t="s">
        <v>49</v>
      </c>
      <c r="C105" s="22">
        <f>SUM(C103:C104)</f>
        <v>5.5</v>
      </c>
      <c r="D105" s="32"/>
      <c r="E105" s="31">
        <f>SUM(E103:E104)</f>
        <v>2840</v>
      </c>
    </row>
    <row r="106" spans="1:5" ht="15.75" x14ac:dyDescent="0.25">
      <c r="A106" s="9"/>
      <c r="B106" s="21" t="s">
        <v>49</v>
      </c>
      <c r="C106" s="34">
        <f>C49+C56+C63+C70+C79+C84+C85+C96+C101+C105</f>
        <v>153.10000000000002</v>
      </c>
      <c r="D106" s="23"/>
      <c r="E106" s="27">
        <f>E49+E56+E63+E70+E79+E84+E85+E96+E101+E105</f>
        <v>76693</v>
      </c>
    </row>
  </sheetData>
  <mergeCells count="15">
    <mergeCell ref="B86:E86"/>
    <mergeCell ref="B97:E97"/>
    <mergeCell ref="B102:E102"/>
    <mergeCell ref="B18:E18"/>
    <mergeCell ref="B50:E50"/>
    <mergeCell ref="B57:E57"/>
    <mergeCell ref="B64:E64"/>
    <mergeCell ref="B71:E71"/>
    <mergeCell ref="B80:E80"/>
    <mergeCell ref="B10:E10"/>
    <mergeCell ref="B2:E2"/>
    <mergeCell ref="C3:E3"/>
    <mergeCell ref="C4:E4"/>
    <mergeCell ref="B6:E6"/>
    <mergeCell ref="B7:E7"/>
  </mergeCell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Projekts</vt:lpstr>
      <vt:lpstr>Spēkā esošais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Baumgarte</dc:creator>
  <cp:lastModifiedBy>Anna Jurkevica</cp:lastModifiedBy>
  <cp:lastPrinted>2016-08-19T06:03:37Z</cp:lastPrinted>
  <dcterms:created xsi:type="dcterms:W3CDTF">2016-07-21T13:56:07Z</dcterms:created>
  <dcterms:modified xsi:type="dcterms:W3CDTF">2016-08-19T06:04:01Z</dcterms:modified>
</cp:coreProperties>
</file>