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6945" activeTab="0"/>
  </bookViews>
  <sheets>
    <sheet name="Sheet1" sheetId="1" r:id="rId1"/>
  </sheets>
  <definedNames>
    <definedName name="_xlnm.Print_Area" localSheetId="0">'Sheet1'!$A$1:$Q$42</definedName>
  </definedNames>
  <calcPr fullCalcOnLoad="1"/>
</workbook>
</file>

<file path=xl/sharedStrings.xml><?xml version="1.0" encoding="utf-8"?>
<sst xmlns="http://schemas.openxmlformats.org/spreadsheetml/2006/main" count="86" uniqueCount="41">
  <si>
    <t>2.pielikums Jūrmalas pilsētas domes</t>
  </si>
  <si>
    <t>KOPĀ</t>
  </si>
  <si>
    <t>Attiecināmās izmaksas</t>
  </si>
  <si>
    <t>Neattiecināmās izmaksas</t>
  </si>
  <si>
    <t>KOPĀ:</t>
  </si>
  <si>
    <t>Apstiprinātais plāns</t>
  </si>
  <si>
    <t>Precizētais plāns</t>
  </si>
  <si>
    <t>IZMAKSU POZĪCIJAS (AKTIVITĀTES) NOSAUKUMS*</t>
  </si>
  <si>
    <t>IEŅĒMUMI</t>
  </si>
  <si>
    <t>Bilance</t>
  </si>
  <si>
    <t>Īpatsvars, %</t>
  </si>
  <si>
    <t>Izpilde</t>
  </si>
  <si>
    <t>Attiecināmo izmaksu segšanai</t>
  </si>
  <si>
    <t>Neattiecināmo izmaksu segšanai</t>
  </si>
  <si>
    <t>Projekta</t>
  </si>
  <si>
    <t>JSPA</t>
  </si>
  <si>
    <t>JPD</t>
  </si>
  <si>
    <t>Saīsinājumi:</t>
  </si>
  <si>
    <t>JSPA - Jaunatnes starptautisko programmu aģentūras līdzfinansējums</t>
  </si>
  <si>
    <t>JPD - Jūrmalas pilsētas domes līdzfinansējums</t>
  </si>
  <si>
    <t>Jūrmalas BJIC direktore E.Majore</t>
  </si>
  <si>
    <t>Galvenā grāmatvede V.Straģe</t>
  </si>
  <si>
    <t>budžeta kopsavilkums (euro)</t>
  </si>
  <si>
    <t>Izpilde pret apstiprināto plānu (%)</t>
  </si>
  <si>
    <t xml:space="preserve"> „IN!”</t>
  </si>
  <si>
    <t>Ceļa izdevumi Itālijas dalībniekiem</t>
  </si>
  <si>
    <t>Ceļa izdevumi Maltas dalībniekiem</t>
  </si>
  <si>
    <t>Ceļa izdevumi Latvijas dalībniekiem</t>
  </si>
  <si>
    <t>Ceļa izdevumi, t.sk.:</t>
  </si>
  <si>
    <t>Projekta aktivitāšu īstenošanas izmaksas - atalgojums, t.sk.:</t>
  </si>
  <si>
    <t>atalgojums, t.sk. nodokļu maksājumi</t>
  </si>
  <si>
    <t>uzturēšanās un ēdināšanas izmaksas projekta dalībniekiem</t>
  </si>
  <si>
    <t xml:space="preserve"> transporta nomas izmaksas</t>
  </si>
  <si>
    <t>inventāra nomas izmaksas</t>
  </si>
  <si>
    <t>sabiedriskā transporta izmaksas</t>
  </si>
  <si>
    <t>degvielas iegādes izmaksas</t>
  </si>
  <si>
    <t xml:space="preserve"> ceļojuma apdrošināšanas izmaksas projekta dalībniekiem</t>
  </si>
  <si>
    <t xml:space="preserve"> citas izmaksas, t.sk. kanceleja, materiāli, suvenīri, medikamenti</t>
  </si>
  <si>
    <t>citi</t>
  </si>
  <si>
    <t>2016.gada 25.novembra lēmumam Nr.565</t>
  </si>
  <si>
    <t>(protokols Nr.18, 13.punkts)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</si>
</sst>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0.0"/>
    <numFmt numFmtId="179" formatCode="0.00000"/>
    <numFmt numFmtId="180" formatCode="0.0000"/>
    <numFmt numFmtId="181" formatCode="0.000"/>
  </numFmts>
  <fonts count="59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7"/>
      <name val="Times New Roman"/>
      <family val="2"/>
    </font>
    <font>
      <sz val="11"/>
      <color indexed="36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1"/>
    </font>
    <font>
      <sz val="11"/>
      <color indexed="10"/>
      <name val="Times New Roman"/>
      <family val="2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B050"/>
      <name val="Times New Roman"/>
      <family val="2"/>
    </font>
    <font>
      <sz val="11"/>
      <color rgb="FF7030A0"/>
      <name val="Times New Roman"/>
      <family val="2"/>
    </font>
    <font>
      <sz val="9"/>
      <color theme="1"/>
      <name val="Times New Roman"/>
      <family val="2"/>
    </font>
    <font>
      <sz val="10"/>
      <color theme="1"/>
      <name val="Times New Roman"/>
      <family val="1"/>
    </font>
    <font>
      <sz val="11"/>
      <color rgb="FFFF0000"/>
      <name val="Times New Roman"/>
      <family val="2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/>
      <right style="hair"/>
      <top style="hair"/>
      <bottom style="hair"/>
    </border>
    <border>
      <left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8" fillId="0" borderId="0" xfId="0" applyFont="1" applyAlignment="1">
      <alignment horizontal="right" vertical="center"/>
    </xf>
    <xf numFmtId="0" fontId="49" fillId="0" borderId="0" xfId="0" applyFont="1" applyBorder="1" applyAlignment="1">
      <alignment horizontal="left" vertical="center"/>
    </xf>
    <xf numFmtId="0" fontId="5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1" fillId="0" borderId="0" xfId="0" applyFont="1" applyBorder="1" applyAlignment="1">
      <alignment wrapText="1"/>
    </xf>
    <xf numFmtId="0" fontId="52" fillId="0" borderId="0" xfId="0" applyFont="1" applyBorder="1" applyAlignment="1">
      <alignment horizontal="center" wrapText="1"/>
    </xf>
    <xf numFmtId="0" fontId="51" fillId="0" borderId="0" xfId="0" applyFont="1" applyBorder="1" applyAlignment="1">
      <alignment/>
    </xf>
    <xf numFmtId="0" fontId="53" fillId="0" borderId="0" xfId="0" applyFont="1" applyBorder="1" applyAlignment="1">
      <alignment vertical="center" wrapText="1"/>
    </xf>
    <xf numFmtId="4" fontId="0" fillId="0" borderId="0" xfId="0" applyNumberFormat="1" applyFill="1" applyBorder="1" applyAlignment="1">
      <alignment/>
    </xf>
    <xf numFmtId="0" fontId="54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right" vertical="center" wrapText="1"/>
    </xf>
    <xf numFmtId="2" fontId="57" fillId="0" borderId="13" xfId="0" applyNumberFormat="1" applyFont="1" applyBorder="1" applyAlignment="1">
      <alignment horizontal="center" vertical="center" wrapText="1"/>
    </xf>
    <xf numFmtId="1" fontId="57" fillId="0" borderId="13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horizontal="right" vertical="center" wrapText="1"/>
    </xf>
    <xf numFmtId="1" fontId="57" fillId="0" borderId="0" xfId="0" applyNumberFormat="1" applyFont="1" applyBorder="1" applyAlignment="1">
      <alignment horizontal="center" wrapText="1"/>
    </xf>
    <xf numFmtId="1" fontId="57" fillId="0" borderId="0" xfId="0" applyNumberFormat="1" applyFont="1" applyBorder="1" applyAlignment="1">
      <alignment vertical="center" wrapText="1"/>
    </xf>
    <xf numFmtId="0" fontId="57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vertical="center" wrapText="1"/>
    </xf>
    <xf numFmtId="0" fontId="57" fillId="0" borderId="0" xfId="0" applyFont="1" applyBorder="1" applyAlignment="1">
      <alignment horizontal="center" vertical="center" wrapText="1"/>
    </xf>
    <xf numFmtId="0" fontId="55" fillId="0" borderId="14" xfId="0" applyFont="1" applyBorder="1" applyAlignment="1">
      <alignment vertical="center" wrapText="1"/>
    </xf>
    <xf numFmtId="1" fontId="55" fillId="0" borderId="0" xfId="0" applyNumberFormat="1" applyFont="1" applyBorder="1" applyAlignment="1">
      <alignment vertical="center" wrapText="1"/>
    </xf>
    <xf numFmtId="0" fontId="56" fillId="0" borderId="0" xfId="0" applyFont="1" applyAlignment="1">
      <alignment/>
    </xf>
    <xf numFmtId="1" fontId="56" fillId="0" borderId="11" xfId="0" applyNumberFormat="1" applyFont="1" applyBorder="1" applyAlignment="1">
      <alignment horizontal="center" vertical="center" wrapText="1"/>
    </xf>
    <xf numFmtId="1" fontId="56" fillId="0" borderId="13" xfId="0" applyNumberFormat="1" applyFont="1" applyBorder="1" applyAlignment="1">
      <alignment horizontal="center" vertical="center" wrapText="1"/>
    </xf>
    <xf numFmtId="2" fontId="48" fillId="0" borderId="13" xfId="0" applyNumberFormat="1" applyFont="1" applyBorder="1" applyAlignment="1">
      <alignment horizontal="center" vertical="center" wrapText="1"/>
    </xf>
    <xf numFmtId="0" fontId="57" fillId="0" borderId="13" xfId="0" applyFont="1" applyBorder="1" applyAlignment="1">
      <alignment horizontal="right" vertical="center" wrapText="1"/>
    </xf>
    <xf numFmtId="0" fontId="57" fillId="0" borderId="0" xfId="0" applyFont="1" applyAlignment="1">
      <alignment horizontal="right" vertical="center"/>
    </xf>
    <xf numFmtId="9" fontId="57" fillId="0" borderId="13" xfId="0" applyNumberFormat="1" applyFont="1" applyFill="1" applyBorder="1" applyAlignment="1">
      <alignment horizontal="center" vertical="center" wrapText="1"/>
    </xf>
    <xf numFmtId="9" fontId="57" fillId="0" borderId="13" xfId="0" applyNumberFormat="1" applyFont="1" applyBorder="1" applyAlignment="1">
      <alignment horizontal="center"/>
    </xf>
    <xf numFmtId="9" fontId="57" fillId="0" borderId="0" xfId="0" applyNumberFormat="1" applyFont="1" applyBorder="1" applyAlignment="1">
      <alignment horizontal="center"/>
    </xf>
    <xf numFmtId="0" fontId="57" fillId="0" borderId="0" xfId="0" applyFont="1" applyAlignment="1">
      <alignment horizontal="right"/>
    </xf>
    <xf numFmtId="0" fontId="57" fillId="0" borderId="15" xfId="0" applyFont="1" applyFill="1" applyBorder="1" applyAlignment="1">
      <alignment horizontal="center" vertical="center" wrapText="1"/>
    </xf>
    <xf numFmtId="1" fontId="57" fillId="0" borderId="13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horizontal="right" vertical="center" wrapText="1"/>
    </xf>
    <xf numFmtId="2" fontId="57" fillId="0" borderId="15" xfId="0" applyNumberFormat="1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1" fontId="56" fillId="0" borderId="13" xfId="0" applyNumberFormat="1" applyFont="1" applyBorder="1" applyAlignment="1">
      <alignment horizontal="center" vertical="center" wrapText="1"/>
    </xf>
    <xf numFmtId="4" fontId="57" fillId="0" borderId="13" xfId="0" applyNumberFormat="1" applyFont="1" applyBorder="1" applyAlignment="1">
      <alignment horizontal="center" vertical="center" wrapText="1"/>
    </xf>
    <xf numFmtId="4" fontId="48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57" fillId="0" borderId="11" xfId="0" applyNumberFormat="1" applyFont="1" applyBorder="1" applyAlignment="1">
      <alignment horizontal="center" vertical="center" wrapText="1"/>
    </xf>
    <xf numFmtId="4" fontId="50" fillId="0" borderId="0" xfId="0" applyNumberFormat="1" applyFont="1" applyAlignment="1">
      <alignment/>
    </xf>
    <xf numFmtId="4" fontId="57" fillId="0" borderId="15" xfId="0" applyNumberFormat="1" applyFont="1" applyFill="1" applyBorder="1" applyAlignment="1">
      <alignment horizontal="center" vertical="center" wrapText="1"/>
    </xf>
    <xf numFmtId="10" fontId="57" fillId="0" borderId="13" xfId="0" applyNumberFormat="1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13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4" fontId="57" fillId="33" borderId="11" xfId="0" applyNumberFormat="1" applyFont="1" applyFill="1" applyBorder="1" applyAlignment="1">
      <alignment horizontal="center" vertical="center" wrapText="1"/>
    </xf>
    <xf numFmtId="4" fontId="57" fillId="33" borderId="13" xfId="0" applyNumberFormat="1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wrapText="1"/>
    </xf>
    <xf numFmtId="0" fontId="57" fillId="33" borderId="0" xfId="0" applyFont="1" applyFill="1" applyBorder="1" applyAlignment="1">
      <alignment vertical="center" wrapText="1"/>
    </xf>
    <xf numFmtId="0" fontId="48" fillId="33" borderId="0" xfId="0" applyFont="1" applyFill="1" applyAlignment="1">
      <alignment/>
    </xf>
    <xf numFmtId="2" fontId="57" fillId="33" borderId="13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48" fillId="33" borderId="13" xfId="0" applyNumberFormat="1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56" fillId="0" borderId="15" xfId="0" applyFont="1" applyBorder="1" applyAlignment="1">
      <alignment horizontal="center" vertical="center" wrapText="1"/>
    </xf>
    <xf numFmtId="1" fontId="56" fillId="0" borderId="13" xfId="0" applyNumberFormat="1" applyFont="1" applyBorder="1" applyAlignment="1">
      <alignment horizontal="center" vertical="center" wrapText="1"/>
    </xf>
    <xf numFmtId="1" fontId="57" fillId="0" borderId="13" xfId="0" applyNumberFormat="1" applyFont="1" applyBorder="1" applyAlignment="1">
      <alignment horizontal="center" vertical="center" wrapText="1"/>
    </xf>
    <xf numFmtId="1" fontId="57" fillId="0" borderId="11" xfId="0" applyNumberFormat="1" applyFont="1" applyBorder="1" applyAlignment="1">
      <alignment horizontal="center" vertical="center" wrapText="1"/>
    </xf>
    <xf numFmtId="1" fontId="57" fillId="0" borderId="16" xfId="0" applyNumberFormat="1" applyFont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/>
    </xf>
    <xf numFmtId="0" fontId="57" fillId="0" borderId="19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tabSelected="1" zoomScale="70" zoomScaleNormal="70" zoomScalePageLayoutView="0" workbookViewId="0" topLeftCell="A1">
      <selection activeCell="K18" sqref="K18"/>
    </sheetView>
  </sheetViews>
  <sheetFormatPr defaultColWidth="9.140625" defaultRowHeight="15"/>
  <cols>
    <col min="1" max="1" width="27.8515625" style="0" customWidth="1"/>
    <col min="2" max="2" width="11.421875" style="0" bestFit="1" customWidth="1"/>
    <col min="3" max="3" width="13.421875" style="0" customWidth="1"/>
    <col min="4" max="4" width="11.7109375" style="0" bestFit="1" customWidth="1"/>
    <col min="5" max="5" width="19.57421875" style="0" customWidth="1"/>
    <col min="6" max="6" width="11.421875" style="0" bestFit="1" customWidth="1"/>
    <col min="7" max="8" width="11.57421875" style="0" customWidth="1"/>
    <col min="9" max="9" width="17.7109375" style="0" customWidth="1"/>
    <col min="10" max="11" width="11.421875" style="0" bestFit="1" customWidth="1"/>
    <col min="12" max="12" width="10.140625" style="0" bestFit="1" customWidth="1"/>
    <col min="13" max="13" width="19.57421875" style="0" customWidth="1"/>
    <col min="14" max="14" width="15.28125" style="0" customWidth="1"/>
    <col min="15" max="15" width="11.28125" style="0" bestFit="1" customWidth="1"/>
    <col min="16" max="16" width="9.28125" style="0" bestFit="1" customWidth="1"/>
    <col min="17" max="17" width="17.7109375" style="0" customWidth="1"/>
    <col min="20" max="20" width="27.57421875" style="0" customWidth="1"/>
    <col min="21" max="26" width="15.7109375" style="0" customWidth="1"/>
  </cols>
  <sheetData>
    <row r="1" spans="1:17" ht="15.75">
      <c r="A1" s="1"/>
      <c r="B1" s="16"/>
      <c r="C1" s="16"/>
      <c r="D1" s="16"/>
      <c r="E1" s="16"/>
      <c r="F1" s="16"/>
      <c r="G1" s="16"/>
      <c r="H1" s="16"/>
      <c r="I1" s="16"/>
      <c r="J1" s="1"/>
      <c r="K1" s="16"/>
      <c r="L1" s="16"/>
      <c r="M1" s="16"/>
      <c r="N1" s="16"/>
      <c r="O1" s="16"/>
      <c r="P1" s="16"/>
      <c r="Q1" s="1" t="s">
        <v>0</v>
      </c>
    </row>
    <row r="2" spans="1:17" ht="15.75">
      <c r="A2" s="1"/>
      <c r="B2" s="16"/>
      <c r="C2" s="16"/>
      <c r="D2" s="16"/>
      <c r="E2" s="16"/>
      <c r="F2" s="16"/>
      <c r="G2" s="16"/>
      <c r="H2" s="16"/>
      <c r="I2" s="16"/>
      <c r="J2" s="1"/>
      <c r="K2" s="16"/>
      <c r="L2" s="16"/>
      <c r="M2" s="16"/>
      <c r="N2" s="16"/>
      <c r="O2" s="16"/>
      <c r="P2" s="16"/>
      <c r="Q2" s="1" t="s">
        <v>39</v>
      </c>
    </row>
    <row r="3" spans="1:17" ht="15.75">
      <c r="A3" s="1"/>
      <c r="B3" s="16"/>
      <c r="C3" s="16"/>
      <c r="D3" s="16"/>
      <c r="E3" s="16"/>
      <c r="F3" s="16"/>
      <c r="G3" s="16"/>
      <c r="H3" s="16"/>
      <c r="I3" s="16"/>
      <c r="J3" s="1"/>
      <c r="K3" s="16"/>
      <c r="L3" s="16"/>
      <c r="M3" s="16"/>
      <c r="N3" s="16"/>
      <c r="O3" s="16"/>
      <c r="P3" s="16"/>
      <c r="Q3" s="1" t="s">
        <v>40</v>
      </c>
    </row>
    <row r="4" spans="1:17" ht="15.75">
      <c r="A4" s="1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5.75">
      <c r="A5" s="1"/>
      <c r="B5" s="16"/>
      <c r="C5" s="16"/>
      <c r="D5" s="16"/>
      <c r="E5" s="16"/>
      <c r="F5" s="16"/>
      <c r="G5" s="90" t="s">
        <v>14</v>
      </c>
      <c r="H5" s="90"/>
      <c r="I5" s="90"/>
      <c r="J5" s="16"/>
      <c r="K5" s="16"/>
      <c r="L5" s="16"/>
      <c r="M5" s="16"/>
      <c r="N5" s="16"/>
      <c r="O5" s="16"/>
      <c r="P5" s="16"/>
      <c r="Q5" s="16"/>
    </row>
    <row r="6" spans="1:17" ht="15.75">
      <c r="A6" s="1"/>
      <c r="B6" s="16"/>
      <c r="C6" s="16"/>
      <c r="D6" s="16"/>
      <c r="E6" s="16"/>
      <c r="F6" s="16"/>
      <c r="G6" s="88" t="s">
        <v>24</v>
      </c>
      <c r="H6" s="88"/>
      <c r="I6" s="88"/>
      <c r="J6" s="16"/>
      <c r="K6" s="16"/>
      <c r="L6" s="16"/>
      <c r="M6" s="16"/>
      <c r="N6" s="16"/>
      <c r="O6" s="16"/>
      <c r="P6" s="16"/>
      <c r="Q6" s="16"/>
    </row>
    <row r="7" spans="1:17" ht="15.75">
      <c r="A7" s="17"/>
      <c r="B7" s="17"/>
      <c r="C7" s="17"/>
      <c r="D7" s="17"/>
      <c r="E7" s="17"/>
      <c r="F7" s="17"/>
      <c r="G7" s="91" t="s">
        <v>22</v>
      </c>
      <c r="H7" s="91"/>
      <c r="I7" s="91"/>
      <c r="J7" s="17"/>
      <c r="K7" s="17"/>
      <c r="L7" s="17"/>
      <c r="M7" s="17"/>
      <c r="N7" s="17"/>
      <c r="O7" s="17"/>
      <c r="P7" s="17"/>
      <c r="Q7" s="17"/>
    </row>
    <row r="8" spans="1:17" ht="15.75">
      <c r="A8" s="2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15.75">
      <c r="A9" s="18"/>
      <c r="B9" s="18"/>
      <c r="C9" s="18"/>
      <c r="D9" s="18"/>
      <c r="E9" s="18"/>
      <c r="F9" s="18"/>
      <c r="G9" s="18"/>
      <c r="H9" s="18"/>
      <c r="I9" s="16"/>
      <c r="J9" s="16"/>
      <c r="K9" s="16"/>
      <c r="L9" s="16"/>
      <c r="M9" s="16"/>
      <c r="N9" s="16"/>
      <c r="O9" s="16"/>
      <c r="P9" s="16"/>
      <c r="Q9" s="16"/>
    </row>
    <row r="10" spans="1:18" ht="15" customHeight="1">
      <c r="A10" s="74" t="s">
        <v>8</v>
      </c>
      <c r="B10" s="72" t="s">
        <v>5</v>
      </c>
      <c r="C10" s="73"/>
      <c r="D10" s="73"/>
      <c r="E10" s="73"/>
      <c r="F10" s="72" t="s">
        <v>6</v>
      </c>
      <c r="G10" s="73"/>
      <c r="H10" s="73"/>
      <c r="I10" s="89"/>
      <c r="J10" s="72" t="s">
        <v>11</v>
      </c>
      <c r="K10" s="73"/>
      <c r="L10" s="73"/>
      <c r="M10" s="73"/>
      <c r="N10" s="92" t="s">
        <v>23</v>
      </c>
      <c r="O10" s="73"/>
      <c r="P10" s="73"/>
      <c r="Q10" s="73"/>
      <c r="R10" s="6"/>
    </row>
    <row r="11" spans="1:17" ht="39.75" customHeight="1">
      <c r="A11" s="75"/>
      <c r="B11" s="77" t="s">
        <v>1</v>
      </c>
      <c r="C11" s="78" t="s">
        <v>12</v>
      </c>
      <c r="D11" s="78"/>
      <c r="E11" s="19" t="s">
        <v>13</v>
      </c>
      <c r="F11" s="77" t="s">
        <v>1</v>
      </c>
      <c r="G11" s="78" t="s">
        <v>12</v>
      </c>
      <c r="H11" s="78"/>
      <c r="I11" s="19" t="s">
        <v>13</v>
      </c>
      <c r="J11" s="87" t="s">
        <v>1</v>
      </c>
      <c r="K11" s="86" t="s">
        <v>12</v>
      </c>
      <c r="L11" s="86"/>
      <c r="M11" s="61" t="s">
        <v>13</v>
      </c>
      <c r="N11" s="93"/>
      <c r="O11" s="81" t="s">
        <v>12</v>
      </c>
      <c r="P11" s="81"/>
      <c r="Q11" s="20" t="s">
        <v>13</v>
      </c>
    </row>
    <row r="12" spans="1:17" ht="15.75">
      <c r="A12" s="76"/>
      <c r="B12" s="77"/>
      <c r="C12" s="21" t="s">
        <v>15</v>
      </c>
      <c r="D12" s="21" t="s">
        <v>16</v>
      </c>
      <c r="E12" s="21" t="s">
        <v>16</v>
      </c>
      <c r="F12" s="77"/>
      <c r="G12" s="21" t="s">
        <v>15</v>
      </c>
      <c r="H12" s="21" t="s">
        <v>16</v>
      </c>
      <c r="I12" s="21" t="s">
        <v>16</v>
      </c>
      <c r="J12" s="87"/>
      <c r="K12" s="62" t="s">
        <v>15</v>
      </c>
      <c r="L12" s="62" t="s">
        <v>16</v>
      </c>
      <c r="M12" s="62" t="s">
        <v>38</v>
      </c>
      <c r="N12" s="22" t="s">
        <v>1</v>
      </c>
      <c r="O12" s="21" t="s">
        <v>15</v>
      </c>
      <c r="P12" s="21" t="s">
        <v>16</v>
      </c>
      <c r="Q12" s="21" t="s">
        <v>16</v>
      </c>
    </row>
    <row r="13" spans="1:17" ht="15.75">
      <c r="A13" s="23" t="s">
        <v>1</v>
      </c>
      <c r="B13" s="54">
        <f>C13+D13+E13</f>
        <v>12728</v>
      </c>
      <c r="C13" s="50">
        <v>12728</v>
      </c>
      <c r="D13" s="50">
        <v>0</v>
      </c>
      <c r="E13" s="50">
        <f>E32</f>
        <v>0</v>
      </c>
      <c r="F13" s="54">
        <f>G13+H13+I13</f>
        <v>12728</v>
      </c>
      <c r="G13" s="50">
        <v>12728</v>
      </c>
      <c r="H13" s="50">
        <v>0</v>
      </c>
      <c r="I13" s="50">
        <f>I32</f>
        <v>0</v>
      </c>
      <c r="J13" s="63">
        <f>K13+L13+M13</f>
        <v>12421.72</v>
      </c>
      <c r="K13" s="64">
        <v>12368</v>
      </c>
      <c r="L13" s="64">
        <f>L32</f>
        <v>0</v>
      </c>
      <c r="M13" s="64">
        <v>53.72</v>
      </c>
      <c r="N13" s="25">
        <f>J13/B13*100</f>
        <v>97.59365179132621</v>
      </c>
      <c r="O13" s="24">
        <f>O32</f>
        <v>97.17159019484602</v>
      </c>
      <c r="P13" s="24">
        <f>P32</f>
        <v>0</v>
      </c>
      <c r="Q13" s="24">
        <f>Q32</f>
        <v>0.43246828941563653</v>
      </c>
    </row>
    <row r="14" spans="1:27" ht="15.75">
      <c r="A14" s="26"/>
      <c r="B14" s="27"/>
      <c r="C14" s="28"/>
      <c r="D14" s="28"/>
      <c r="E14" s="28"/>
      <c r="F14" s="29"/>
      <c r="G14" s="30"/>
      <c r="H14" s="30"/>
      <c r="I14" s="30"/>
      <c r="J14" s="65"/>
      <c r="K14" s="66"/>
      <c r="L14" s="66"/>
      <c r="M14" s="66"/>
      <c r="N14" s="30"/>
      <c r="O14" s="31"/>
      <c r="P14" s="31"/>
      <c r="Q14" s="31"/>
      <c r="S14" s="7"/>
      <c r="T14" s="7"/>
      <c r="U14" s="7"/>
      <c r="V14" s="7"/>
      <c r="W14" s="7"/>
      <c r="X14" s="7"/>
      <c r="Y14" s="7"/>
      <c r="Z14" s="7"/>
      <c r="AA14" s="7"/>
    </row>
    <row r="15" spans="1:27" ht="15.75">
      <c r="A15" s="32"/>
      <c r="B15" s="33"/>
      <c r="C15" s="33"/>
      <c r="D15" s="33"/>
      <c r="E15" s="33"/>
      <c r="F15" s="18"/>
      <c r="G15" s="18"/>
      <c r="H15" s="18"/>
      <c r="I15" s="16"/>
      <c r="J15" s="67"/>
      <c r="K15" s="67"/>
      <c r="L15" s="67"/>
      <c r="M15" s="67"/>
      <c r="N15" s="34"/>
      <c r="O15" s="16"/>
      <c r="P15" s="16"/>
      <c r="Q15" s="16"/>
      <c r="S15" s="7"/>
      <c r="T15" s="7"/>
      <c r="U15" s="7"/>
      <c r="V15" s="7"/>
      <c r="W15" s="7"/>
      <c r="X15" s="7"/>
      <c r="Y15" s="7"/>
      <c r="Z15" s="7"/>
      <c r="AA15" s="7"/>
    </row>
    <row r="16" spans="1:27" ht="15.75" customHeight="1">
      <c r="A16" s="77" t="s">
        <v>7</v>
      </c>
      <c r="B16" s="84" t="s">
        <v>5</v>
      </c>
      <c r="C16" s="85"/>
      <c r="D16" s="85"/>
      <c r="E16" s="85"/>
      <c r="F16" s="77" t="s">
        <v>6</v>
      </c>
      <c r="G16" s="77"/>
      <c r="H16" s="77"/>
      <c r="I16" s="77"/>
      <c r="J16" s="96" t="s">
        <v>11</v>
      </c>
      <c r="K16" s="97"/>
      <c r="L16" s="97"/>
      <c r="M16" s="97"/>
      <c r="N16" s="94" t="s">
        <v>23</v>
      </c>
      <c r="O16" s="73"/>
      <c r="P16" s="73"/>
      <c r="Q16" s="73"/>
      <c r="R16" s="6"/>
      <c r="S16" s="7"/>
      <c r="T16" s="80"/>
      <c r="U16" s="8"/>
      <c r="V16" s="8"/>
      <c r="W16" s="8"/>
      <c r="X16" s="9"/>
      <c r="Y16" s="80"/>
      <c r="Z16" s="80"/>
      <c r="AA16" s="7"/>
    </row>
    <row r="17" spans="1:27" ht="35.25" customHeight="1">
      <c r="A17" s="77"/>
      <c r="B17" s="83" t="s">
        <v>1</v>
      </c>
      <c r="C17" s="82" t="s">
        <v>2</v>
      </c>
      <c r="D17" s="82"/>
      <c r="E17" s="35" t="s">
        <v>13</v>
      </c>
      <c r="F17" s="77" t="s">
        <v>1</v>
      </c>
      <c r="G17" s="78" t="s">
        <v>2</v>
      </c>
      <c r="H17" s="78"/>
      <c r="I17" s="19" t="s">
        <v>3</v>
      </c>
      <c r="J17" s="87" t="s">
        <v>1</v>
      </c>
      <c r="K17" s="86" t="s">
        <v>2</v>
      </c>
      <c r="L17" s="86"/>
      <c r="M17" s="61" t="s">
        <v>3</v>
      </c>
      <c r="N17" s="95"/>
      <c r="O17" s="78" t="s">
        <v>2</v>
      </c>
      <c r="P17" s="78"/>
      <c r="Q17" s="19" t="s">
        <v>3</v>
      </c>
      <c r="R17" s="3"/>
      <c r="S17" s="10"/>
      <c r="T17" s="80"/>
      <c r="U17" s="8"/>
      <c r="V17" s="11"/>
      <c r="W17" s="8"/>
      <c r="X17" s="8"/>
      <c r="Y17" s="8"/>
      <c r="Z17" s="8"/>
      <c r="AA17" s="7"/>
    </row>
    <row r="18" spans="1:29" ht="15.75">
      <c r="A18" s="77"/>
      <c r="B18" s="83"/>
      <c r="C18" s="36" t="s">
        <v>15</v>
      </c>
      <c r="D18" s="36" t="s">
        <v>16</v>
      </c>
      <c r="E18" s="36" t="s">
        <v>16</v>
      </c>
      <c r="F18" s="77"/>
      <c r="G18" s="21" t="s">
        <v>15</v>
      </c>
      <c r="H18" s="21" t="s">
        <v>16</v>
      </c>
      <c r="I18" s="21" t="s">
        <v>16</v>
      </c>
      <c r="J18" s="87"/>
      <c r="K18" s="62" t="s">
        <v>15</v>
      </c>
      <c r="L18" s="62" t="s">
        <v>16</v>
      </c>
      <c r="M18" s="62" t="s">
        <v>38</v>
      </c>
      <c r="N18" s="22" t="s">
        <v>1</v>
      </c>
      <c r="O18" s="21" t="s">
        <v>15</v>
      </c>
      <c r="P18" s="21" t="s">
        <v>16</v>
      </c>
      <c r="Q18" s="21" t="s">
        <v>16</v>
      </c>
      <c r="R18" s="3"/>
      <c r="S18" s="12"/>
      <c r="T18" s="13"/>
      <c r="U18" s="5"/>
      <c r="V18" s="14"/>
      <c r="W18" s="14"/>
      <c r="X18" s="14"/>
      <c r="Y18" s="5"/>
      <c r="Z18" s="5"/>
      <c r="AA18" s="7"/>
      <c r="AB18" s="4"/>
      <c r="AC18" s="4"/>
    </row>
    <row r="19" spans="1:29" ht="15.75">
      <c r="A19" s="59" t="s">
        <v>28</v>
      </c>
      <c r="B19" s="24">
        <f>SUM(B20:B22)</f>
        <v>4160</v>
      </c>
      <c r="C19" s="49"/>
      <c r="D19" s="49"/>
      <c r="E19" s="49"/>
      <c r="F19" s="24">
        <f>SUM(F20:F22)</f>
        <v>4160</v>
      </c>
      <c r="G19" s="48"/>
      <c r="H19" s="48"/>
      <c r="I19" s="48"/>
      <c r="J19" s="68">
        <f>SUM(J20:J22)</f>
        <v>3857.49</v>
      </c>
      <c r="K19" s="62"/>
      <c r="L19" s="62"/>
      <c r="M19" s="62"/>
      <c r="N19" s="24">
        <f>J19/F19*100</f>
        <v>92.72812499999999</v>
      </c>
      <c r="O19" s="48"/>
      <c r="P19" s="48"/>
      <c r="Q19" s="48"/>
      <c r="R19" s="3"/>
      <c r="S19" s="12"/>
      <c r="T19" s="13"/>
      <c r="U19" s="5"/>
      <c r="V19" s="14"/>
      <c r="W19" s="14"/>
      <c r="X19" s="14"/>
      <c r="Y19" s="5"/>
      <c r="Z19" s="5"/>
      <c r="AA19" s="7"/>
      <c r="AB19" s="4"/>
      <c r="AC19" s="4"/>
    </row>
    <row r="20" spans="1:27" ht="31.5">
      <c r="A20" s="46" t="s">
        <v>25</v>
      </c>
      <c r="B20" s="50">
        <f>C20+D20+E20</f>
        <v>1530</v>
      </c>
      <c r="C20" s="51">
        <v>1530</v>
      </c>
      <c r="D20" s="51">
        <v>0</v>
      </c>
      <c r="E20" s="51">
        <v>0</v>
      </c>
      <c r="F20" s="50">
        <f>G20+H20+I20</f>
        <v>1490</v>
      </c>
      <c r="G20" s="51">
        <v>1490</v>
      </c>
      <c r="H20" s="51">
        <v>0</v>
      </c>
      <c r="I20" s="51">
        <v>0</v>
      </c>
      <c r="J20" s="69">
        <f>K20+L20+M20</f>
        <v>1190</v>
      </c>
      <c r="K20" s="70">
        <v>1190</v>
      </c>
      <c r="L20" s="70">
        <v>0</v>
      </c>
      <c r="M20" s="71">
        <v>0</v>
      </c>
      <c r="N20" s="24">
        <f>SUM(O20:Q20)</f>
        <v>79.86577181208054</v>
      </c>
      <c r="O20" s="37">
        <f>K20/G20*100</f>
        <v>79.86577181208054</v>
      </c>
      <c r="P20" s="37">
        <v>0</v>
      </c>
      <c r="Q20" s="37">
        <v>0</v>
      </c>
      <c r="R20" s="55"/>
      <c r="S20" s="12"/>
      <c r="T20" s="13"/>
      <c r="U20" s="5"/>
      <c r="V20" s="14"/>
      <c r="W20" s="14"/>
      <c r="X20" s="14"/>
      <c r="Y20" s="5"/>
      <c r="Z20" s="5"/>
      <c r="AA20" s="7"/>
    </row>
    <row r="21" spans="1:27" ht="31.5">
      <c r="A21" s="46" t="s">
        <v>26</v>
      </c>
      <c r="B21" s="50">
        <f aca="true" t="shared" si="0" ref="B21:B31">C21+D21+E21</f>
        <v>2430</v>
      </c>
      <c r="C21" s="51">
        <v>2430</v>
      </c>
      <c r="D21" s="51">
        <v>0</v>
      </c>
      <c r="E21" s="51">
        <v>0</v>
      </c>
      <c r="F21" s="50">
        <f aca="true" t="shared" si="1" ref="F21:F31">G21+H21+I21</f>
        <v>2430</v>
      </c>
      <c r="G21" s="51">
        <v>2430</v>
      </c>
      <c r="H21" s="51">
        <v>0</v>
      </c>
      <c r="I21" s="51">
        <v>0</v>
      </c>
      <c r="J21" s="69">
        <f aca="true" t="shared" si="2" ref="J21:J31">K21+L21+M21</f>
        <v>2430</v>
      </c>
      <c r="K21" s="70">
        <v>2430</v>
      </c>
      <c r="L21" s="70">
        <v>0</v>
      </c>
      <c r="M21" s="71">
        <v>0</v>
      </c>
      <c r="N21" s="24">
        <f aca="true" t="shared" si="3" ref="N21:N31">SUM(O21:Q21)</f>
        <v>100</v>
      </c>
      <c r="O21" s="37">
        <f aca="true" t="shared" si="4" ref="O21:O31">K21/G21*100</f>
        <v>100</v>
      </c>
      <c r="P21" s="37">
        <v>0</v>
      </c>
      <c r="Q21" s="37">
        <v>0</v>
      </c>
      <c r="R21" s="55"/>
      <c r="S21" s="12"/>
      <c r="T21" s="13"/>
      <c r="U21" s="5"/>
      <c r="V21" s="14"/>
      <c r="W21" s="14"/>
      <c r="X21" s="14"/>
      <c r="Y21" s="5"/>
      <c r="Z21" s="5"/>
      <c r="AA21" s="7"/>
    </row>
    <row r="22" spans="1:27" ht="31.5">
      <c r="A22" s="46" t="s">
        <v>27</v>
      </c>
      <c r="B22" s="50">
        <f t="shared" si="0"/>
        <v>200</v>
      </c>
      <c r="C22" s="51">
        <v>200</v>
      </c>
      <c r="D22" s="51">
        <v>0</v>
      </c>
      <c r="E22" s="51">
        <v>0</v>
      </c>
      <c r="F22" s="50">
        <f t="shared" si="1"/>
        <v>240</v>
      </c>
      <c r="G22" s="51">
        <v>240</v>
      </c>
      <c r="H22" s="51">
        <v>0</v>
      </c>
      <c r="I22" s="51">
        <v>0</v>
      </c>
      <c r="J22" s="69">
        <f t="shared" si="2"/>
        <v>237.49</v>
      </c>
      <c r="K22" s="70">
        <v>183.77</v>
      </c>
      <c r="L22" s="70">
        <v>0</v>
      </c>
      <c r="M22" s="71">
        <v>53.72</v>
      </c>
      <c r="N22" s="24">
        <f t="shared" si="3"/>
        <v>98.95416666666665</v>
      </c>
      <c r="O22" s="37">
        <f t="shared" si="4"/>
        <v>76.57083333333333</v>
      </c>
      <c r="P22" s="37">
        <v>0</v>
      </c>
      <c r="Q22" s="37">
        <f>M22/F22*100</f>
        <v>22.383333333333333</v>
      </c>
      <c r="R22" s="55"/>
      <c r="S22" s="12"/>
      <c r="T22" s="13"/>
      <c r="U22" s="5"/>
      <c r="V22" s="14"/>
      <c r="W22" s="14"/>
      <c r="X22" s="14"/>
      <c r="Y22" s="5"/>
      <c r="Z22" s="5"/>
      <c r="AA22" s="7"/>
    </row>
    <row r="23" spans="1:27" ht="47.25">
      <c r="A23" s="60" t="s">
        <v>29</v>
      </c>
      <c r="B23" s="50">
        <f>SUM(B24:B31)</f>
        <v>8568</v>
      </c>
      <c r="C23" s="51"/>
      <c r="D23" s="51"/>
      <c r="E23" s="51"/>
      <c r="F23" s="50">
        <f>SUM(F24:F31)</f>
        <v>8568</v>
      </c>
      <c r="G23" s="51"/>
      <c r="H23" s="51"/>
      <c r="I23" s="51"/>
      <c r="J23" s="50">
        <f>SUM(J24:J31)</f>
        <v>8564.23</v>
      </c>
      <c r="K23" s="53"/>
      <c r="L23" s="53"/>
      <c r="M23" s="51"/>
      <c r="N23" s="24">
        <f>J23/F23*100</f>
        <v>99.95599906629317</v>
      </c>
      <c r="O23" s="37"/>
      <c r="P23" s="37"/>
      <c r="Q23" s="37"/>
      <c r="R23" s="55"/>
      <c r="S23" s="12"/>
      <c r="T23" s="13"/>
      <c r="U23" s="5"/>
      <c r="V23" s="14"/>
      <c r="W23" s="14"/>
      <c r="X23" s="14"/>
      <c r="Y23" s="5"/>
      <c r="Z23" s="5"/>
      <c r="AA23" s="7"/>
    </row>
    <row r="24" spans="1:27" ht="31.5">
      <c r="A24" s="46" t="s">
        <v>30</v>
      </c>
      <c r="B24" s="50">
        <f t="shared" si="0"/>
        <v>200</v>
      </c>
      <c r="C24" s="53">
        <v>200</v>
      </c>
      <c r="D24" s="51">
        <v>0</v>
      </c>
      <c r="E24" s="51">
        <v>0</v>
      </c>
      <c r="F24" s="50">
        <f t="shared" si="1"/>
        <v>200</v>
      </c>
      <c r="G24" s="53">
        <v>200</v>
      </c>
      <c r="H24" s="51">
        <v>0</v>
      </c>
      <c r="I24" s="51">
        <v>0</v>
      </c>
      <c r="J24" s="52">
        <f t="shared" si="2"/>
        <v>198.98</v>
      </c>
      <c r="K24" s="53">
        <v>198.98</v>
      </c>
      <c r="L24" s="53">
        <v>0</v>
      </c>
      <c r="M24" s="51">
        <v>0</v>
      </c>
      <c r="N24" s="24">
        <f t="shared" si="3"/>
        <v>99.49</v>
      </c>
      <c r="O24" s="37">
        <f t="shared" si="4"/>
        <v>99.49</v>
      </c>
      <c r="P24" s="37">
        <v>0</v>
      </c>
      <c r="Q24" s="37">
        <v>0</v>
      </c>
      <c r="R24" s="55"/>
      <c r="S24" s="12"/>
      <c r="T24" s="13"/>
      <c r="U24" s="5"/>
      <c r="V24" s="5"/>
      <c r="W24" s="5"/>
      <c r="X24" s="5"/>
      <c r="Y24" s="5"/>
      <c r="Z24" s="5"/>
      <c r="AA24" s="7"/>
    </row>
    <row r="25" spans="1:27" ht="47.25">
      <c r="A25" s="46" t="s">
        <v>31</v>
      </c>
      <c r="B25" s="50">
        <f t="shared" si="0"/>
        <v>7000</v>
      </c>
      <c r="C25" s="53">
        <v>7000</v>
      </c>
      <c r="D25" s="51">
        <v>0</v>
      </c>
      <c r="E25" s="51">
        <v>0</v>
      </c>
      <c r="F25" s="50">
        <f t="shared" si="1"/>
        <v>7000</v>
      </c>
      <c r="G25" s="53">
        <v>7000</v>
      </c>
      <c r="H25" s="51">
        <v>0</v>
      </c>
      <c r="I25" s="51">
        <v>0</v>
      </c>
      <c r="J25" s="52">
        <f t="shared" si="2"/>
        <v>7000</v>
      </c>
      <c r="K25" s="53">
        <v>7000</v>
      </c>
      <c r="L25" s="53">
        <v>0</v>
      </c>
      <c r="M25" s="51">
        <v>0</v>
      </c>
      <c r="N25" s="24">
        <f t="shared" si="3"/>
        <v>100</v>
      </c>
      <c r="O25" s="37">
        <f t="shared" si="4"/>
        <v>100</v>
      </c>
      <c r="P25" s="37">
        <v>0</v>
      </c>
      <c r="Q25" s="37">
        <v>0</v>
      </c>
      <c r="R25" s="55"/>
      <c r="S25" s="12"/>
      <c r="T25" s="13"/>
      <c r="U25" s="5"/>
      <c r="V25" s="5"/>
      <c r="W25" s="5"/>
      <c r="X25" s="5"/>
      <c r="Y25" s="5"/>
      <c r="Z25" s="5"/>
      <c r="AA25" s="7"/>
    </row>
    <row r="26" spans="1:27" ht="15.75">
      <c r="A26" s="46" t="s">
        <v>32</v>
      </c>
      <c r="B26" s="50">
        <f t="shared" si="0"/>
        <v>140</v>
      </c>
      <c r="C26" s="53">
        <v>140</v>
      </c>
      <c r="D26" s="51">
        <v>0</v>
      </c>
      <c r="E26" s="51">
        <v>0</v>
      </c>
      <c r="F26" s="50">
        <f t="shared" si="1"/>
        <v>140</v>
      </c>
      <c r="G26" s="53">
        <v>140</v>
      </c>
      <c r="H26" s="51">
        <v>0</v>
      </c>
      <c r="I26" s="51">
        <v>0</v>
      </c>
      <c r="J26" s="52">
        <f t="shared" si="2"/>
        <v>139.33</v>
      </c>
      <c r="K26" s="53">
        <v>139.33</v>
      </c>
      <c r="L26" s="53">
        <v>0</v>
      </c>
      <c r="M26" s="51">
        <v>0</v>
      </c>
      <c r="N26" s="24">
        <f t="shared" si="3"/>
        <v>99.52142857142859</v>
      </c>
      <c r="O26" s="37">
        <f t="shared" si="4"/>
        <v>99.52142857142859</v>
      </c>
      <c r="P26" s="37">
        <v>0</v>
      </c>
      <c r="Q26" s="37">
        <v>0</v>
      </c>
      <c r="R26" s="55"/>
      <c r="S26" s="12"/>
      <c r="T26" s="13"/>
      <c r="U26" s="5"/>
      <c r="V26" s="5"/>
      <c r="W26" s="5"/>
      <c r="X26" s="5"/>
      <c r="Y26" s="5"/>
      <c r="Z26" s="5"/>
      <c r="AA26" s="7"/>
    </row>
    <row r="27" spans="1:27" ht="15.75">
      <c r="A27" s="46" t="s">
        <v>33</v>
      </c>
      <c r="B27" s="50">
        <f t="shared" si="0"/>
        <v>560</v>
      </c>
      <c r="C27" s="53">
        <v>560</v>
      </c>
      <c r="D27" s="51">
        <v>0</v>
      </c>
      <c r="E27" s="51">
        <v>0</v>
      </c>
      <c r="F27" s="50">
        <f t="shared" si="1"/>
        <v>560</v>
      </c>
      <c r="G27" s="53">
        <v>560</v>
      </c>
      <c r="H27" s="51">
        <v>0</v>
      </c>
      <c r="I27" s="51">
        <v>0</v>
      </c>
      <c r="J27" s="52">
        <f t="shared" si="2"/>
        <v>560</v>
      </c>
      <c r="K27" s="53">
        <v>560</v>
      </c>
      <c r="L27" s="53">
        <v>0</v>
      </c>
      <c r="M27" s="51">
        <v>0</v>
      </c>
      <c r="N27" s="24">
        <f t="shared" si="3"/>
        <v>100</v>
      </c>
      <c r="O27" s="37">
        <f t="shared" si="4"/>
        <v>100</v>
      </c>
      <c r="P27" s="37">
        <v>0</v>
      </c>
      <c r="Q27" s="37">
        <v>0</v>
      </c>
      <c r="R27" s="55"/>
      <c r="S27" s="12"/>
      <c r="T27" s="13"/>
      <c r="U27" s="5"/>
      <c r="V27" s="5"/>
      <c r="W27" s="5"/>
      <c r="X27" s="5"/>
      <c r="Y27" s="5"/>
      <c r="Z27" s="5"/>
      <c r="AA27" s="7"/>
    </row>
    <row r="28" spans="1:27" ht="31.5">
      <c r="A28" s="46" t="s">
        <v>34</v>
      </c>
      <c r="B28" s="50">
        <f t="shared" si="0"/>
        <v>126</v>
      </c>
      <c r="C28" s="53">
        <v>126</v>
      </c>
      <c r="D28" s="51">
        <v>0</v>
      </c>
      <c r="E28" s="51">
        <v>0</v>
      </c>
      <c r="F28" s="50">
        <f t="shared" si="1"/>
        <v>126</v>
      </c>
      <c r="G28" s="53">
        <v>126</v>
      </c>
      <c r="H28" s="51">
        <v>0</v>
      </c>
      <c r="I28" s="51">
        <v>0</v>
      </c>
      <c r="J28" s="52">
        <f t="shared" si="2"/>
        <v>125.4</v>
      </c>
      <c r="K28" s="53">
        <v>125.4</v>
      </c>
      <c r="L28" s="53">
        <v>0</v>
      </c>
      <c r="M28" s="51">
        <v>0</v>
      </c>
      <c r="N28" s="24">
        <f t="shared" si="3"/>
        <v>99.52380952380952</v>
      </c>
      <c r="O28" s="37">
        <f t="shared" si="4"/>
        <v>99.52380952380952</v>
      </c>
      <c r="P28" s="37">
        <v>0</v>
      </c>
      <c r="Q28" s="37">
        <v>0</v>
      </c>
      <c r="R28" s="55"/>
      <c r="S28" s="12"/>
      <c r="T28" s="13"/>
      <c r="U28" s="5"/>
      <c r="V28" s="5"/>
      <c r="W28" s="5"/>
      <c r="X28" s="5"/>
      <c r="Y28" s="5"/>
      <c r="Z28" s="5"/>
      <c r="AA28" s="7"/>
    </row>
    <row r="29" spans="1:27" ht="15.75">
      <c r="A29" s="46" t="s">
        <v>35</v>
      </c>
      <c r="B29" s="50">
        <f t="shared" si="0"/>
        <v>90</v>
      </c>
      <c r="C29" s="53">
        <v>90</v>
      </c>
      <c r="D29" s="51">
        <v>0</v>
      </c>
      <c r="E29" s="51">
        <v>0</v>
      </c>
      <c r="F29" s="50">
        <f t="shared" si="1"/>
        <v>90</v>
      </c>
      <c r="G29" s="53">
        <v>90</v>
      </c>
      <c r="H29" s="51">
        <v>0</v>
      </c>
      <c r="I29" s="51">
        <v>0</v>
      </c>
      <c r="J29" s="52">
        <f t="shared" si="2"/>
        <v>90</v>
      </c>
      <c r="K29" s="53">
        <v>90</v>
      </c>
      <c r="L29" s="53">
        <v>0</v>
      </c>
      <c r="M29" s="51">
        <v>0</v>
      </c>
      <c r="N29" s="24">
        <f t="shared" si="3"/>
        <v>100</v>
      </c>
      <c r="O29" s="37">
        <f t="shared" si="4"/>
        <v>100</v>
      </c>
      <c r="P29" s="37">
        <v>0</v>
      </c>
      <c r="Q29" s="37">
        <v>0</v>
      </c>
      <c r="R29" s="55"/>
      <c r="S29" s="12"/>
      <c r="T29" s="13"/>
      <c r="U29" s="5"/>
      <c r="V29" s="5"/>
      <c r="W29" s="5"/>
      <c r="X29" s="5"/>
      <c r="Y29" s="5"/>
      <c r="Z29" s="5"/>
      <c r="AA29" s="7"/>
    </row>
    <row r="30" spans="1:27" ht="47.25">
      <c r="A30" s="46" t="s">
        <v>36</v>
      </c>
      <c r="B30" s="50">
        <f t="shared" si="0"/>
        <v>40</v>
      </c>
      <c r="C30" s="53">
        <v>40</v>
      </c>
      <c r="D30" s="51">
        <v>0</v>
      </c>
      <c r="E30" s="51">
        <v>0</v>
      </c>
      <c r="F30" s="50">
        <f t="shared" si="1"/>
        <v>40</v>
      </c>
      <c r="G30" s="53">
        <v>40</v>
      </c>
      <c r="H30" s="51">
        <v>0</v>
      </c>
      <c r="I30" s="51">
        <v>0</v>
      </c>
      <c r="J30" s="52">
        <f t="shared" si="2"/>
        <v>38.6</v>
      </c>
      <c r="K30" s="53">
        <v>38.6</v>
      </c>
      <c r="L30" s="53">
        <v>0</v>
      </c>
      <c r="M30" s="51">
        <v>0</v>
      </c>
      <c r="N30" s="24">
        <f t="shared" si="3"/>
        <v>96.50000000000001</v>
      </c>
      <c r="O30" s="37">
        <f t="shared" si="4"/>
        <v>96.50000000000001</v>
      </c>
      <c r="P30" s="37">
        <v>0</v>
      </c>
      <c r="Q30" s="37">
        <v>0</v>
      </c>
      <c r="R30" s="55"/>
      <c r="S30" s="12"/>
      <c r="T30" s="13"/>
      <c r="U30" s="5"/>
      <c r="V30" s="5"/>
      <c r="W30" s="5"/>
      <c r="X30" s="5"/>
      <c r="Y30" s="5"/>
      <c r="Z30" s="5"/>
      <c r="AA30" s="7"/>
    </row>
    <row r="31" spans="1:27" ht="47.25">
      <c r="A31" s="46" t="s">
        <v>37</v>
      </c>
      <c r="B31" s="50">
        <f t="shared" si="0"/>
        <v>412</v>
      </c>
      <c r="C31" s="53">
        <v>412</v>
      </c>
      <c r="D31" s="51">
        <v>0</v>
      </c>
      <c r="E31" s="51">
        <v>0</v>
      </c>
      <c r="F31" s="50">
        <f t="shared" si="1"/>
        <v>412</v>
      </c>
      <c r="G31" s="53">
        <v>412</v>
      </c>
      <c r="H31" s="51">
        <v>0</v>
      </c>
      <c r="I31" s="51">
        <v>0</v>
      </c>
      <c r="J31" s="52">
        <f t="shared" si="2"/>
        <v>411.92</v>
      </c>
      <c r="K31" s="53">
        <v>411.92</v>
      </c>
      <c r="L31" s="53">
        <v>0</v>
      </c>
      <c r="M31" s="51">
        <v>0</v>
      </c>
      <c r="N31" s="24">
        <f t="shared" si="3"/>
        <v>99.98058252427184</v>
      </c>
      <c r="O31" s="37">
        <f t="shared" si="4"/>
        <v>99.98058252427184</v>
      </c>
      <c r="P31" s="37">
        <v>0</v>
      </c>
      <c r="Q31" s="37">
        <v>0</v>
      </c>
      <c r="R31" s="55"/>
      <c r="S31" s="12"/>
      <c r="T31" s="13"/>
      <c r="U31" s="5"/>
      <c r="V31" s="5"/>
      <c r="W31" s="5"/>
      <c r="X31" s="5"/>
      <c r="Y31" s="5"/>
      <c r="Z31" s="5"/>
      <c r="AA31" s="7"/>
    </row>
    <row r="32" spans="1:27" ht="15.75">
      <c r="A32" s="38" t="s">
        <v>4</v>
      </c>
      <c r="B32" s="50">
        <f>SUM(B20:B22,B24:B31)</f>
        <v>12728</v>
      </c>
      <c r="C32" s="50">
        <f>SUM(C20:C31)</f>
        <v>12728</v>
      </c>
      <c r="D32" s="50">
        <f>SUM(D20:D22)</f>
        <v>0</v>
      </c>
      <c r="E32" s="50">
        <f>SUM(E20:E22)</f>
        <v>0</v>
      </c>
      <c r="F32" s="50">
        <f>SUM(F20:F22,F24:F31)</f>
        <v>12728</v>
      </c>
      <c r="G32" s="50">
        <f aca="true" t="shared" si="5" ref="G32:M32">SUM(G20:G31)</f>
        <v>12728</v>
      </c>
      <c r="H32" s="50">
        <f t="shared" si="5"/>
        <v>0</v>
      </c>
      <c r="I32" s="50">
        <f t="shared" si="5"/>
        <v>0</v>
      </c>
      <c r="J32" s="50">
        <f>SUM(J20:J22,J24:J31)</f>
        <v>12421.72</v>
      </c>
      <c r="K32" s="50">
        <f t="shared" si="5"/>
        <v>12368</v>
      </c>
      <c r="L32" s="50">
        <f t="shared" si="5"/>
        <v>0</v>
      </c>
      <c r="M32" s="50">
        <f t="shared" si="5"/>
        <v>53.72</v>
      </c>
      <c r="N32" s="24">
        <f>J32/B32*100</f>
        <v>97.59365179132621</v>
      </c>
      <c r="O32" s="24">
        <f>K32/G32*100</f>
        <v>97.17159019484602</v>
      </c>
      <c r="P32" s="24">
        <f>SUM(P20:P31)</f>
        <v>0</v>
      </c>
      <c r="Q32" s="24">
        <f>M32/J32*100</f>
        <v>0.43246828941563653</v>
      </c>
      <c r="R32" s="55"/>
      <c r="S32" s="12"/>
      <c r="T32" s="7"/>
      <c r="U32" s="7"/>
      <c r="V32" s="7"/>
      <c r="W32" s="7"/>
      <c r="X32" s="7"/>
      <c r="Y32" s="7"/>
      <c r="Z32" s="7"/>
      <c r="AA32" s="7"/>
    </row>
    <row r="33" spans="1:27" ht="15.75">
      <c r="A33" s="39" t="s">
        <v>10</v>
      </c>
      <c r="B33" s="40">
        <f>SUM(C33:E33)</f>
        <v>1</v>
      </c>
      <c r="C33" s="41">
        <f>C32/B32</f>
        <v>1</v>
      </c>
      <c r="D33" s="41">
        <f>D32/B32</f>
        <v>0</v>
      </c>
      <c r="E33" s="41">
        <f>E32/B32</f>
        <v>0</v>
      </c>
      <c r="F33" s="40">
        <f>SUM(G33:I33)</f>
        <v>1</v>
      </c>
      <c r="G33" s="41">
        <f>G32/F32</f>
        <v>1</v>
      </c>
      <c r="H33" s="41">
        <f>H32/F32</f>
        <v>0</v>
      </c>
      <c r="I33" s="41">
        <f>I32/F32</f>
        <v>0</v>
      </c>
      <c r="J33" s="40">
        <f>SUM(K33:M33)</f>
        <v>1</v>
      </c>
      <c r="K33" s="57">
        <f>K32/J32</f>
        <v>0.9956753171058437</v>
      </c>
      <c r="L33" s="57">
        <f>L32/J32</f>
        <v>0</v>
      </c>
      <c r="M33" s="57">
        <f>M32/J32</f>
        <v>0.004324682894156365</v>
      </c>
      <c r="N33" s="42"/>
      <c r="O33" s="58"/>
      <c r="P33" s="58"/>
      <c r="Q33" s="45">
        <f>Q32</f>
        <v>0.43246828941563653</v>
      </c>
      <c r="S33" s="7"/>
      <c r="T33" s="7"/>
      <c r="U33" s="7"/>
      <c r="V33" s="15"/>
      <c r="W33" s="80"/>
      <c r="X33" s="80"/>
      <c r="Y33" s="79"/>
      <c r="Z33" s="80"/>
      <c r="AA33" s="7"/>
    </row>
    <row r="34" spans="1:27" ht="15.75">
      <c r="A34" s="43" t="s">
        <v>9</v>
      </c>
      <c r="B34" s="56">
        <f>B13-B32</f>
        <v>0</v>
      </c>
      <c r="C34" s="16"/>
      <c r="D34" s="16"/>
      <c r="E34" s="16"/>
      <c r="F34" s="44">
        <f>F13-F32</f>
        <v>0</v>
      </c>
      <c r="G34" s="16"/>
      <c r="H34" s="16"/>
      <c r="I34" s="16"/>
      <c r="J34" s="47">
        <f>J13-J32</f>
        <v>0</v>
      </c>
      <c r="K34" s="16"/>
      <c r="L34" s="16"/>
      <c r="M34" s="16"/>
      <c r="N34" s="16"/>
      <c r="O34" s="16"/>
      <c r="P34" s="16"/>
      <c r="Q34" s="16"/>
      <c r="S34" s="7"/>
      <c r="T34" s="7"/>
      <c r="U34" s="7"/>
      <c r="V34" s="5"/>
      <c r="W34" s="7"/>
      <c r="X34" s="5"/>
      <c r="Y34" s="7"/>
      <c r="Z34" s="5"/>
      <c r="AA34" s="7"/>
    </row>
    <row r="35" spans="1:17" ht="15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ht="15.75">
      <c r="A36" s="34" t="s">
        <v>17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7" ht="15.75">
      <c r="A37" s="34" t="s">
        <v>18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 ht="15.75">
      <c r="A38" s="34" t="s">
        <v>19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5.75">
      <c r="A40" s="16" t="s">
        <v>20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ht="15.75">
      <c r="A42" s="16" t="s">
        <v>21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5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</sheetData>
  <sheetProtection/>
  <mergeCells count="33">
    <mergeCell ref="G5:I5"/>
    <mergeCell ref="G7:I7"/>
    <mergeCell ref="J10:M10"/>
    <mergeCell ref="O10:Q10"/>
    <mergeCell ref="N10:N11"/>
    <mergeCell ref="N16:N17"/>
    <mergeCell ref="O17:P17"/>
    <mergeCell ref="J16:M16"/>
    <mergeCell ref="O16:Q16"/>
    <mergeCell ref="K11:L11"/>
    <mergeCell ref="Y16:Z16"/>
    <mergeCell ref="J11:J12"/>
    <mergeCell ref="G6:I6"/>
    <mergeCell ref="W33:X33"/>
    <mergeCell ref="F10:I10"/>
    <mergeCell ref="T16:T17"/>
    <mergeCell ref="J17:J18"/>
    <mergeCell ref="B17:B18"/>
    <mergeCell ref="F16:I16"/>
    <mergeCell ref="F17:F18"/>
    <mergeCell ref="G17:H17"/>
    <mergeCell ref="B16:E16"/>
    <mergeCell ref="K17:L17"/>
    <mergeCell ref="B10:E10"/>
    <mergeCell ref="A10:A12"/>
    <mergeCell ref="F11:F12"/>
    <mergeCell ref="G11:H11"/>
    <mergeCell ref="C11:D11"/>
    <mergeCell ref="Y33:Z33"/>
    <mergeCell ref="O11:P11"/>
    <mergeCell ref="A16:A18"/>
    <mergeCell ref="B11:B12"/>
    <mergeCell ref="C17:D17"/>
  </mergeCells>
  <printOptions/>
  <pageMargins left="0.11811023622047245" right="0" top="0.7480314960629921" bottom="0.35433070866141736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 Tisko</dc:creator>
  <cp:keywords/>
  <dc:description/>
  <cp:lastModifiedBy>Liene Zalkovska</cp:lastModifiedBy>
  <cp:lastPrinted>2016-11-29T11:46:25Z</cp:lastPrinted>
  <dcterms:created xsi:type="dcterms:W3CDTF">2014-01-23T10:43:45Z</dcterms:created>
  <dcterms:modified xsi:type="dcterms:W3CDTF">2016-11-29T11:46:37Z</dcterms:modified>
  <cp:category/>
  <cp:version/>
  <cp:contentType/>
  <cp:contentStatus/>
</cp:coreProperties>
</file>