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tavie\x\"/>
    </mc:Choice>
  </mc:AlternateContent>
  <bookViews>
    <workbookView xWindow="0" yWindow="0" windowWidth="14985" windowHeight="11850" tabRatio="500"/>
  </bookViews>
  <sheets>
    <sheet name="pielikums_lemuma (grozijumi)" sheetId="1" r:id="rId1"/>
  </sheet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3" i="1" l="1"/>
  <c r="H31" i="1"/>
  <c r="G31" i="1"/>
  <c r="F31" i="1"/>
  <c r="E31" i="1"/>
  <c r="D31" i="1"/>
  <c r="C31" i="1"/>
  <c r="J30" i="1"/>
  <c r="H29" i="1"/>
  <c r="J29" i="1"/>
  <c r="H28" i="1"/>
  <c r="G28" i="1"/>
  <c r="F28" i="1"/>
  <c r="E28" i="1"/>
  <c r="D28" i="1"/>
  <c r="C28" i="1"/>
  <c r="I27" i="1"/>
  <c r="H25" i="1"/>
  <c r="J25" i="1"/>
  <c r="I24" i="1"/>
  <c r="H24" i="1"/>
  <c r="I23" i="1"/>
  <c r="H23" i="1"/>
  <c r="H22" i="1"/>
  <c r="J22" i="1"/>
  <c r="H21" i="1"/>
  <c r="H20" i="1"/>
  <c r="H19" i="1"/>
  <c r="J19" i="1"/>
  <c r="H18" i="1"/>
  <c r="J18" i="1"/>
  <c r="I33" i="1"/>
  <c r="H15" i="1"/>
  <c r="J14" i="1"/>
  <c r="I14" i="1"/>
  <c r="H14" i="1"/>
  <c r="G14" i="1"/>
  <c r="F14" i="1"/>
  <c r="E14" i="1"/>
  <c r="D14" i="1"/>
  <c r="I13" i="1"/>
  <c r="H13" i="1"/>
  <c r="G13" i="1"/>
  <c r="F13" i="1"/>
  <c r="E13" i="1"/>
  <c r="D13" i="1"/>
  <c r="C13" i="1"/>
  <c r="J13" i="1"/>
  <c r="J33" i="1"/>
  <c r="J31" i="1"/>
  <c r="I31" i="1"/>
  <c r="I28" i="1"/>
  <c r="J28" i="1"/>
</calcChain>
</file>

<file path=xl/sharedStrings.xml><?xml version="1.0" encoding="utf-8"?>
<sst xmlns="http://schemas.openxmlformats.org/spreadsheetml/2006/main" count="41" uniqueCount="41">
  <si>
    <t>Pielikums Jūrmalas pilsētas domes</t>
  </si>
  <si>
    <t>Projekta</t>
  </si>
  <si>
    <t>"Sniegt iespēju bērniem/EmpowerKids"</t>
  </si>
  <si>
    <t>finansēšanas plāns</t>
  </si>
  <si>
    <t>Projekta īstenotājs: Jūrmalas pilsētas Labklājības pārvalde</t>
  </si>
  <si>
    <t>Projekta nosaukums: "Sniegt iespēju bērniem/EmpowerKids"</t>
  </si>
  <si>
    <t>Funkcionālās klasifikācijas kods: 10.400</t>
  </si>
  <si>
    <t>Kopējais projekta finansējums: 57 674,00 EUR, t.sk., attiecināmās izmaksas saskaņā ar apstiprināto projekta pieteikumu ir 57 616,00  EUR, kas 48 973,60 EUR jeb 85% apmērā tiek finansētas no Eiropas Reģionālā attīstības fonda līdzekļiem, 5 761,60 EUR jeb 10% apmērā tiek finansētas no Jūrmalas pilsētas pašvaldības budžeta, 2 880,80 EUR jeb 5% apmērā tiek finansētas no valsts budžeta līdzekļiem un neattiecināmās izmaksas 58 EUR apmērā tiek finansētas no citiem ieņēmumiem.</t>
  </si>
  <si>
    <t>Pozīcija / gads</t>
  </si>
  <si>
    <t>2016.gads</t>
  </si>
  <si>
    <t>2017.gads</t>
  </si>
  <si>
    <t>2018.gads</t>
  </si>
  <si>
    <t>kopā</t>
  </si>
  <si>
    <t>1.ceturksnis</t>
  </si>
  <si>
    <t>2.ceturksnis</t>
  </si>
  <si>
    <t>3.ceturksnis</t>
  </si>
  <si>
    <t>4.ceturksnis</t>
  </si>
  <si>
    <t>Kopā</t>
  </si>
  <si>
    <t>IEŅĒMUMI kopā, t.sk.:</t>
  </si>
  <si>
    <t>Atlikums perioda sākumā, t.sk.</t>
  </si>
  <si>
    <t>no pašvaldības budžeta</t>
  </si>
  <si>
    <t>no valsts budžeta</t>
  </si>
  <si>
    <t>cits finansējuma avots</t>
  </si>
  <si>
    <t>Priekšfinansējums no pašvaldības budžeta</t>
  </si>
  <si>
    <t>Līdzfinansējums no pašvaldības budžeta</t>
  </si>
  <si>
    <r>
      <rPr>
        <sz val="9"/>
        <color rgb="FF000000"/>
        <rFont val="Times New Roman"/>
        <family val="1"/>
        <charset val="186"/>
      </rP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</si>
  <si>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Pašvaldību saņemtie valsts budžeta transferti noteiktam mērķim (18.6.2.0.)</t>
  </si>
  <si>
    <t>Pašvaldību no valsts budžeta iestādēm saņemtie transferi Eiropas savienības politiku instrumentu un pārējās ārvalstu finanšu palīdzības līdzfinansētajiem projektiem (pasākumiem) (18.6.3.0.)</t>
  </si>
  <si>
    <t>Pārējie pašvaldību saņemtie valsts budžeta iestāžu transferti (18.6.9.0.)</t>
  </si>
  <si>
    <t>Pašvaldību saņemtie transferti no citām pašvaldībām (19.2.0.0.)</t>
  </si>
  <si>
    <t>Ieņēmumi no citu valstu finanšu palīdzības programmu īstenošanas (21.1.9.2.)</t>
  </si>
  <si>
    <t>Ieņēmumi no vadošā partnera partneru grupas īstenotajiem Eiropas Savienības politiku instrumentu projektiem (21.1.9.4.)</t>
  </si>
  <si>
    <t>Pārējie iepriekš neklasificētie pašu ieņēmumi (21.4.9.9.) neattiecināmo izmaksu veikšanai</t>
  </si>
  <si>
    <t>IZDEVUMI kopā, t.sk.:</t>
  </si>
  <si>
    <t>IZDEVUMI projekta aktivitāšu īstenošanai</t>
  </si>
  <si>
    <t>Prognoze neapgūtajam finansējumam</t>
  </si>
  <si>
    <t>Atlikums perioda beigās, t.sk:</t>
  </si>
  <si>
    <t> atlikums projekta turpmākai īstenošanai F22010000 bankā</t>
  </si>
  <si>
    <t>pašvaldības līdzekļi F22010000 bankā</t>
  </si>
  <si>
    <t>2017.gada 12.janvāra lēmumu Nr.15</t>
  </si>
  <si>
    <t>(protokols Nr.1, 27.punkts)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</si>
</sst>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i/>
      <sz val="13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rgb="FF00B050"/>
      <name val="Arial"/>
      <family val="2"/>
      <charset val="186"/>
    </font>
    <font>
      <u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11" fillId="2" borderId="1" applyProtection="0"/>
  </cellStyleXfs>
  <cellXfs count="94">
    <xf numFmtId="0" fontId="0" fillId="0" borderId="0" xfId="0"/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1" fillId="0" borderId="0" xfId="0" applyFont="1"/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7" fillId="0" borderId="16" xfId="0" applyFont="1" applyBorder="1"/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4" xfId="0" applyNumberFormat="1" applyFont="1" applyBorder="1"/>
    <xf numFmtId="3" fontId="5" fillId="0" borderId="16" xfId="0" applyNumberFormat="1" applyFont="1" applyBorder="1"/>
    <xf numFmtId="0" fontId="8" fillId="0" borderId="0" xfId="0" applyFont="1"/>
    <xf numFmtId="0" fontId="5" fillId="0" borderId="23" xfId="0" applyFont="1" applyBorder="1" applyAlignment="1">
      <alignment vertical="center" wrapText="1"/>
    </xf>
    <xf numFmtId="0" fontId="7" fillId="0" borderId="23" xfId="0" applyFont="1" applyBorder="1"/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7" fillId="0" borderId="10" xfId="0" applyFont="1" applyBorder="1"/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3" fontId="5" fillId="0" borderId="31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27" xfId="0" applyFont="1" applyBorder="1"/>
    <xf numFmtId="3" fontId="6" fillId="3" borderId="17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"/>
  <sheetViews>
    <sheetView tabSelected="1" zoomScale="130" zoomScaleNormal="130" workbookViewId="0">
      <selection activeCell="A4" sqref="A4:J4"/>
    </sheetView>
  </sheetViews>
  <sheetFormatPr defaultRowHeight="12.75" x14ac:dyDescent="0.2"/>
  <cols>
    <col min="1" max="1" width="8.5703125"/>
    <col min="2" max="2" width="43"/>
    <col min="3" max="3" width="7.85546875"/>
    <col min="4" max="4" width="10.42578125"/>
    <col min="5" max="5" width="9.7109375"/>
    <col min="6" max="6" width="9.85546875"/>
    <col min="7" max="9" width="10.140625"/>
    <col min="10" max="10" width="9.28515625"/>
    <col min="11" max="1025" width="8.5703125"/>
  </cols>
  <sheetData>
    <row r="1" spans="1:11" ht="15.75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ht="15.75" x14ac:dyDescent="0.2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t="15.75" x14ac:dyDescent="0.2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91"/>
    </row>
    <row r="4" spans="1:11" ht="15.75" x14ac:dyDescent="0.2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</row>
    <row r="5" spans="1:11" ht="17.25" x14ac:dyDescent="0.2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</row>
    <row r="6" spans="1:11" ht="15.75" x14ac:dyDescent="0.2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</row>
    <row r="7" spans="1:11" x14ac:dyDescent="0.2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</row>
    <row r="8" spans="1:11" x14ac:dyDescent="0.2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1"/>
    </row>
    <row r="9" spans="1:11" x14ac:dyDescent="0.2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1"/>
    </row>
    <row r="10" spans="1:11" ht="37.5" customHeight="1" x14ac:dyDescent="0.2">
      <c r="A10" s="90" t="s">
        <v>7</v>
      </c>
      <c r="B10" s="90"/>
      <c r="C10" s="90"/>
      <c r="D10" s="90"/>
      <c r="E10" s="90"/>
      <c r="F10" s="90"/>
      <c r="G10" s="90"/>
      <c r="H10" s="90"/>
      <c r="I10" s="90"/>
      <c r="J10" s="90"/>
      <c r="K10" s="1"/>
    </row>
    <row r="11" spans="1:11" ht="12.75" customHeight="1" x14ac:dyDescent="0.2">
      <c r="A11" s="85" t="s">
        <v>8</v>
      </c>
      <c r="B11" s="85"/>
      <c r="C11" s="85" t="s">
        <v>9</v>
      </c>
      <c r="D11" s="86" t="s">
        <v>10</v>
      </c>
      <c r="E11" s="86"/>
      <c r="F11" s="86"/>
      <c r="G11" s="86"/>
      <c r="H11" s="86"/>
      <c r="I11" s="85" t="s">
        <v>11</v>
      </c>
      <c r="J11" s="85" t="s">
        <v>12</v>
      </c>
    </row>
    <row r="12" spans="1:11" ht="21.75" customHeight="1" x14ac:dyDescent="0.2">
      <c r="A12" s="85"/>
      <c r="B12" s="85"/>
      <c r="C12" s="85"/>
      <c r="D12" s="3" t="s">
        <v>13</v>
      </c>
      <c r="E12" s="4" t="s">
        <v>14</v>
      </c>
      <c r="F12" s="4" t="s">
        <v>15</v>
      </c>
      <c r="G12" s="5" t="s">
        <v>16</v>
      </c>
      <c r="H12" s="2" t="s">
        <v>17</v>
      </c>
      <c r="I12" s="85"/>
      <c r="J12" s="85"/>
    </row>
    <row r="13" spans="1:11" x14ac:dyDescent="0.2">
      <c r="A13" s="77" t="s">
        <v>18</v>
      </c>
      <c r="B13" s="77"/>
      <c r="C13" s="6">
        <f>SUM(C14,C18,C19,C20,C21,C23,C24,C25,C27)</f>
        <v>9000</v>
      </c>
      <c r="D13" s="7">
        <f>SUM(D14,D18,D19,D20,D21,D23,D24,D25,D27,D22)</f>
        <v>10034</v>
      </c>
      <c r="E13" s="8">
        <f>SUM(E14,E18:E27)</f>
        <v>11518</v>
      </c>
      <c r="F13" s="8">
        <f>SUM(F14,F18:F27)</f>
        <v>12184</v>
      </c>
      <c r="G13" s="9">
        <f>SUM(G14,G18:G27)</f>
        <v>15783</v>
      </c>
      <c r="H13" s="6">
        <f>SUM(H14,H18:H27)</f>
        <v>48886</v>
      </c>
      <c r="I13" s="10">
        <f>SUM(I14,I18:I27)+I16</f>
        <v>38420</v>
      </c>
      <c r="J13" s="6">
        <f>C13+H13+I13-H14-I14</f>
        <v>89210</v>
      </c>
    </row>
    <row r="14" spans="1:11" x14ac:dyDescent="0.2">
      <c r="A14" s="83" t="s">
        <v>19</v>
      </c>
      <c r="B14" s="83"/>
      <c r="C14" s="11"/>
      <c r="D14" s="12">
        <f>SUM(D15:D17)</f>
        <v>445</v>
      </c>
      <c r="E14" s="13">
        <f>D31</f>
        <v>0</v>
      </c>
      <c r="F14" s="13">
        <f>E31</f>
        <v>0</v>
      </c>
      <c r="G14" s="14">
        <f>F31</f>
        <v>633</v>
      </c>
      <c r="H14" s="15">
        <f>H15</f>
        <v>445</v>
      </c>
      <c r="I14" s="15">
        <f>I17</f>
        <v>6651</v>
      </c>
      <c r="J14" s="15">
        <f>J17</f>
        <v>0</v>
      </c>
      <c r="K14" s="16"/>
    </row>
    <row r="15" spans="1:11" x14ac:dyDescent="0.2">
      <c r="A15" s="17"/>
      <c r="B15" s="18" t="s">
        <v>20</v>
      </c>
      <c r="C15" s="11"/>
      <c r="D15" s="12">
        <v>445</v>
      </c>
      <c r="E15" s="13">
        <v>0</v>
      </c>
      <c r="F15" s="13">
        <v>0</v>
      </c>
      <c r="G15" s="14">
        <v>633</v>
      </c>
      <c r="H15" s="15">
        <f>D15</f>
        <v>445</v>
      </c>
      <c r="I15" s="15"/>
      <c r="J15" s="19"/>
      <c r="K15" s="16"/>
    </row>
    <row r="16" spans="1:11" x14ac:dyDescent="0.2">
      <c r="A16" s="17"/>
      <c r="B16" s="18" t="s">
        <v>21</v>
      </c>
      <c r="C16" s="11"/>
      <c r="D16" s="12"/>
      <c r="E16" s="13"/>
      <c r="F16" s="13"/>
      <c r="G16" s="14"/>
      <c r="H16" s="15"/>
      <c r="I16" s="15"/>
      <c r="J16" s="19"/>
      <c r="K16" s="16"/>
    </row>
    <row r="17" spans="1:11" x14ac:dyDescent="0.2">
      <c r="A17" s="20"/>
      <c r="B17" s="21" t="s">
        <v>22</v>
      </c>
      <c r="C17" s="22"/>
      <c r="D17" s="23"/>
      <c r="E17" s="24"/>
      <c r="F17" s="24"/>
      <c r="G17" s="25"/>
      <c r="H17" s="26"/>
      <c r="I17" s="15">
        <v>6651</v>
      </c>
      <c r="J17" s="27"/>
      <c r="K17" s="16"/>
    </row>
    <row r="18" spans="1:11" x14ac:dyDescent="0.2">
      <c r="A18" s="84" t="s">
        <v>23</v>
      </c>
      <c r="B18" s="84"/>
      <c r="C18" s="28">
        <v>8087</v>
      </c>
      <c r="D18" s="29">
        <v>5212</v>
      </c>
      <c r="E18" s="30">
        <v>7030</v>
      </c>
      <c r="F18" s="30">
        <v>11207</v>
      </c>
      <c r="G18" s="31"/>
      <c r="H18" s="32">
        <f>SUM(D18:G18)</f>
        <v>23449</v>
      </c>
      <c r="I18" s="33">
        <v>0</v>
      </c>
      <c r="J18" s="34">
        <f>H18+C18</f>
        <v>31536</v>
      </c>
      <c r="K18" s="16"/>
    </row>
    <row r="19" spans="1:11" x14ac:dyDescent="0.2">
      <c r="A19" s="83" t="s">
        <v>24</v>
      </c>
      <c r="B19" s="83"/>
      <c r="C19" s="11">
        <v>855</v>
      </c>
      <c r="D19" s="12">
        <v>1784</v>
      </c>
      <c r="E19" s="13">
        <v>2146</v>
      </c>
      <c r="F19" s="13">
        <v>977</v>
      </c>
      <c r="G19" s="14"/>
      <c r="H19" s="32">
        <f>SUM(D19:G19)</f>
        <v>4907</v>
      </c>
      <c r="I19" s="15"/>
      <c r="J19" s="35">
        <f>H19+C19</f>
        <v>5762</v>
      </c>
      <c r="K19" s="36"/>
    </row>
    <row r="20" spans="1:11" ht="12.75" customHeight="1" x14ac:dyDescent="0.2">
      <c r="A20" s="76" t="s">
        <v>25</v>
      </c>
      <c r="B20" s="76"/>
      <c r="C20" s="37"/>
      <c r="D20" s="23"/>
      <c r="E20" s="24"/>
      <c r="F20" s="24"/>
      <c r="G20" s="25"/>
      <c r="H20" s="26">
        <f>SUM(D20:G20)</f>
        <v>0</v>
      </c>
      <c r="I20" s="26">
        <v>0</v>
      </c>
      <c r="J20" s="38"/>
      <c r="K20" s="16"/>
    </row>
    <row r="21" spans="1:11" ht="12.75" customHeight="1" x14ac:dyDescent="0.2">
      <c r="A21" s="80" t="s">
        <v>26</v>
      </c>
      <c r="B21" s="80"/>
      <c r="C21" s="39"/>
      <c r="D21" s="40"/>
      <c r="E21" s="41"/>
      <c r="F21" s="41"/>
      <c r="G21" s="42"/>
      <c r="H21" s="32">
        <f>SUM(D21:G21)</f>
        <v>0</v>
      </c>
      <c r="I21" s="32">
        <v>0</v>
      </c>
      <c r="J21" s="43"/>
      <c r="K21" s="16"/>
    </row>
    <row r="22" spans="1:11" ht="33" customHeight="1" x14ac:dyDescent="0.2">
      <c r="A22" s="81" t="s">
        <v>27</v>
      </c>
      <c r="B22" s="81"/>
      <c r="C22" s="39"/>
      <c r="D22" s="40">
        <v>2593</v>
      </c>
      <c r="E22" s="41"/>
      <c r="F22" s="41"/>
      <c r="G22" s="42"/>
      <c r="H22" s="32">
        <f>D22</f>
        <v>2593</v>
      </c>
      <c r="I22" s="32">
        <v>288</v>
      </c>
      <c r="J22" s="44">
        <f>H22+I22</f>
        <v>2881</v>
      </c>
      <c r="K22" s="16"/>
    </row>
    <row r="23" spans="1:11" ht="12.75" customHeight="1" x14ac:dyDescent="0.2">
      <c r="A23" s="82" t="s">
        <v>28</v>
      </c>
      <c r="B23" s="82"/>
      <c r="C23" s="46"/>
      <c r="D23" s="40"/>
      <c r="E23" s="41"/>
      <c r="F23" s="41"/>
      <c r="G23" s="42"/>
      <c r="H23" s="32">
        <f>SUM(B23:F23)</f>
        <v>0</v>
      </c>
      <c r="I23" s="32">
        <f>SUM(D23:G23)</f>
        <v>0</v>
      </c>
      <c r="J23" s="19"/>
      <c r="K23" s="16"/>
    </row>
    <row r="24" spans="1:11" ht="12.75" customHeight="1" x14ac:dyDescent="0.2">
      <c r="A24" s="72" t="s">
        <v>29</v>
      </c>
      <c r="B24" s="72"/>
      <c r="C24" s="45"/>
      <c r="D24" s="12"/>
      <c r="E24" s="13"/>
      <c r="F24" s="13"/>
      <c r="G24" s="14"/>
      <c r="H24" s="15">
        <f>SUM(B24:F24)</f>
        <v>0</v>
      </c>
      <c r="I24" s="15">
        <f>SUM(D24:G24)</f>
        <v>0</v>
      </c>
      <c r="J24" s="19"/>
      <c r="K24" s="16"/>
    </row>
    <row r="25" spans="1:11" ht="27" customHeight="1" x14ac:dyDescent="0.2">
      <c r="A25" s="72" t="s">
        <v>30</v>
      </c>
      <c r="B25" s="72"/>
      <c r="C25" s="45"/>
      <c r="D25" s="12"/>
      <c r="E25" s="13">
        <v>2342</v>
      </c>
      <c r="F25" s="13"/>
      <c r="G25" s="14">
        <v>15150</v>
      </c>
      <c r="H25" s="15">
        <f>D25+E25+F25+G25</f>
        <v>17492</v>
      </c>
      <c r="I25" s="15">
        <v>31481</v>
      </c>
      <c r="J25" s="47">
        <f>H25+I25</f>
        <v>48973</v>
      </c>
      <c r="K25" s="48"/>
    </row>
    <row r="26" spans="1:11" ht="27" customHeight="1" x14ac:dyDescent="0.2">
      <c r="A26" s="75" t="s">
        <v>31</v>
      </c>
      <c r="B26" s="75"/>
      <c r="C26" s="49"/>
      <c r="D26" s="50"/>
      <c r="E26" s="51"/>
      <c r="F26" s="51"/>
      <c r="G26" s="52"/>
      <c r="H26" s="27">
        <v>0</v>
      </c>
      <c r="I26" s="27">
        <v>0</v>
      </c>
      <c r="J26" s="53"/>
      <c r="K26" s="16"/>
    </row>
    <row r="27" spans="1:11" ht="25.5" customHeight="1" x14ac:dyDescent="0.2">
      <c r="A27" s="76" t="s">
        <v>32</v>
      </c>
      <c r="B27" s="76"/>
      <c r="C27" s="37">
        <v>58</v>
      </c>
      <c r="D27" s="23"/>
      <c r="E27" s="24"/>
      <c r="F27" s="24"/>
      <c r="G27" s="25"/>
      <c r="H27" s="26">
        <v>0</v>
      </c>
      <c r="I27" s="26">
        <f>SUM(D27:G27)</f>
        <v>0</v>
      </c>
      <c r="J27" s="54">
        <v>58</v>
      </c>
      <c r="K27" s="16"/>
    </row>
    <row r="28" spans="1:11" x14ac:dyDescent="0.2">
      <c r="A28" s="77" t="s">
        <v>33</v>
      </c>
      <c r="B28" s="77"/>
      <c r="C28" s="10">
        <f>SUM(C29:C31)</f>
        <v>9000</v>
      </c>
      <c r="D28" s="55">
        <f>SUM(D29:D31)</f>
        <v>10034</v>
      </c>
      <c r="E28" s="56">
        <f>SUM(E29:E31)</f>
        <v>11518</v>
      </c>
      <c r="F28" s="56">
        <f>SUM(F29:F31)</f>
        <v>12184</v>
      </c>
      <c r="G28" s="57">
        <f>SUM(G29:G31)</f>
        <v>15783</v>
      </c>
      <c r="H28" s="58">
        <f>SUM(H29,H31)</f>
        <v>48886</v>
      </c>
      <c r="I28" s="58">
        <f>SUM(I29:I31)</f>
        <v>38420</v>
      </c>
      <c r="J28" s="10">
        <f>SUM(J29:J31)</f>
        <v>89210</v>
      </c>
      <c r="K28" s="16"/>
    </row>
    <row r="29" spans="1:11" x14ac:dyDescent="0.2">
      <c r="A29" s="78" t="s">
        <v>34</v>
      </c>
      <c r="B29" s="78"/>
      <c r="C29" s="59">
        <v>8555</v>
      </c>
      <c r="D29" s="60">
        <v>10034</v>
      </c>
      <c r="E29" s="61">
        <v>11518</v>
      </c>
      <c r="F29" s="61">
        <v>11551</v>
      </c>
      <c r="G29" s="62">
        <v>9132</v>
      </c>
      <c r="H29" s="63">
        <f>SUM(D29:G29)</f>
        <v>42235</v>
      </c>
      <c r="I29" s="63"/>
      <c r="J29" s="35">
        <f>C29+H29+I29</f>
        <v>50790</v>
      </c>
      <c r="K29" s="16"/>
    </row>
    <row r="30" spans="1:11" x14ac:dyDescent="0.2">
      <c r="A30" s="79" t="s">
        <v>35</v>
      </c>
      <c r="B30" s="79"/>
      <c r="C30" s="59">
        <v>0</v>
      </c>
      <c r="D30" s="60">
        <v>0</v>
      </c>
      <c r="E30" s="61">
        <v>0</v>
      </c>
      <c r="F30" s="61">
        <v>0</v>
      </c>
      <c r="G30" s="62">
        <v>0</v>
      </c>
      <c r="H30" s="63">
        <v>0</v>
      </c>
      <c r="I30" s="63">
        <v>6884</v>
      </c>
      <c r="J30" s="35">
        <f>C30+H30+I30</f>
        <v>6884</v>
      </c>
      <c r="K30" s="16"/>
    </row>
    <row r="31" spans="1:11" ht="12.75" customHeight="1" x14ac:dyDescent="0.2">
      <c r="A31" s="72" t="s">
        <v>36</v>
      </c>
      <c r="B31" s="72"/>
      <c r="C31" s="53">
        <f>SUM(C32:C33)</f>
        <v>445</v>
      </c>
      <c r="D31" s="64">
        <f>SUM(D32:D33)</f>
        <v>0</v>
      </c>
      <c r="E31" s="65">
        <f>SUM(E32:E33)</f>
        <v>0</v>
      </c>
      <c r="F31" s="65">
        <f>F32</f>
        <v>633</v>
      </c>
      <c r="G31" s="66">
        <f>SUM(G32:G33)</f>
        <v>6651</v>
      </c>
      <c r="H31" s="53">
        <f>H32</f>
        <v>6651</v>
      </c>
      <c r="I31" s="53">
        <f>I33+I32</f>
        <v>31536</v>
      </c>
      <c r="J31" s="53">
        <f>J33+J32</f>
        <v>31536</v>
      </c>
      <c r="K31" s="16"/>
    </row>
    <row r="32" spans="1:11" ht="12.75" customHeight="1" x14ac:dyDescent="0.2">
      <c r="A32" s="73" t="s">
        <v>37</v>
      </c>
      <c r="B32" s="73"/>
      <c r="C32" s="67">
        <v>445</v>
      </c>
      <c r="D32" s="12">
        <v>0</v>
      </c>
      <c r="E32" s="13"/>
      <c r="F32" s="13">
        <v>633</v>
      </c>
      <c r="G32" s="14">
        <v>6651</v>
      </c>
      <c r="H32" s="68">
        <v>6651</v>
      </c>
      <c r="I32" s="68"/>
      <c r="J32" s="19"/>
      <c r="K32" s="16"/>
    </row>
    <row r="33" spans="1:11" ht="12.75" customHeight="1" x14ac:dyDescent="0.2">
      <c r="A33" s="74" t="s">
        <v>38</v>
      </c>
      <c r="B33" s="74"/>
      <c r="C33" s="69"/>
      <c r="D33" s="23">
        <v>0</v>
      </c>
      <c r="E33" s="24">
        <v>0</v>
      </c>
      <c r="F33" s="24">
        <v>0</v>
      </c>
      <c r="G33" s="25">
        <f>F33</f>
        <v>0</v>
      </c>
      <c r="H33" s="70">
        <v>0</v>
      </c>
      <c r="I33" s="70">
        <f>J18</f>
        <v>31536</v>
      </c>
      <c r="J33" s="71">
        <f>I33</f>
        <v>31536</v>
      </c>
      <c r="K33" s="16"/>
    </row>
  </sheetData>
  <mergeCells count="33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B12"/>
    <mergeCell ref="C11:C12"/>
    <mergeCell ref="D11:H11"/>
    <mergeCell ref="I11:I12"/>
    <mergeCell ref="J11:J12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31:B31"/>
    <mergeCell ref="A32:B32"/>
    <mergeCell ref="A33:B33"/>
    <mergeCell ref="A26:B26"/>
    <mergeCell ref="A27:B27"/>
    <mergeCell ref="A28:B28"/>
    <mergeCell ref="A29:B29"/>
    <mergeCell ref="A30:B30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pielikums_lemuma (grozijumi)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dc:description/>
  <cp:lastModifiedBy>Madara Greizina</cp:lastModifiedBy>
  <cp:revision>1</cp:revision>
  <cp:lastPrinted>2017-01-04T11:08:18Z</cp:lastPrinted>
  <dcterms:created xsi:type="dcterms:W3CDTF">2009-11-16T13:33:28Z</dcterms:created>
  <dcterms:modified xsi:type="dcterms:W3CDTF">2017-01-18T11:27:50Z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Jurmalas pilsetas dome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