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domes_sede\projekti\formateti_DS_2018_10_18\IStrazdina_grozijum\"/>
    </mc:Choice>
  </mc:AlternateContent>
  <bookViews>
    <workbookView xWindow="0" yWindow="0" windowWidth="28800" windowHeight="12435" tabRatio="740"/>
  </bookViews>
  <sheets>
    <sheet name="7.pielikums_lemuma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4" l="1"/>
  <c r="C29" i="4"/>
  <c r="C27" i="4" s="1"/>
  <c r="H31" i="4" l="1"/>
  <c r="H30" i="4"/>
  <c r="D12" i="4"/>
  <c r="H28" i="4"/>
  <c r="J28" i="4" s="1"/>
  <c r="J27" i="4" s="1"/>
  <c r="D27" i="4"/>
  <c r="E22" i="4"/>
  <c r="G22" i="4"/>
  <c r="H22" i="4" s="1"/>
  <c r="J22" i="4" s="1"/>
  <c r="H18" i="4"/>
  <c r="H17" i="4"/>
  <c r="H16" i="4"/>
  <c r="H15" i="4"/>
  <c r="H14" i="4"/>
  <c r="H13" i="4"/>
  <c r="G13" i="4"/>
  <c r="E13" i="4"/>
  <c r="D13" i="4"/>
  <c r="I13" i="4" l="1"/>
  <c r="E12" i="4"/>
  <c r="I27" i="4" l="1"/>
  <c r="I12" i="4"/>
  <c r="H21" i="4"/>
  <c r="J21" i="4" s="1"/>
  <c r="H23" i="4"/>
  <c r="J23" i="4" s="1"/>
  <c r="H24" i="4"/>
  <c r="J24" i="4" s="1"/>
  <c r="H25" i="4"/>
  <c r="J25" i="4" s="1"/>
  <c r="H26" i="4"/>
  <c r="J26" i="4" s="1"/>
  <c r="H20" i="4"/>
  <c r="J20" i="4" s="1"/>
  <c r="H19" i="4"/>
  <c r="J18" i="4"/>
  <c r="J19" i="4" l="1"/>
  <c r="J12" i="4" s="1"/>
  <c r="H12" i="4"/>
  <c r="H27" i="4" l="1"/>
  <c r="G27" i="4"/>
  <c r="F12" i="4" l="1"/>
  <c r="E27" i="4"/>
  <c r="G12" i="4"/>
  <c r="F27" i="4"/>
</calcChain>
</file>

<file path=xl/sharedStrings.xml><?xml version="1.0" encoding="utf-8"?>
<sst xmlns="http://schemas.openxmlformats.org/spreadsheetml/2006/main" count="39" uniqueCount="38">
  <si>
    <t>Kopā</t>
  </si>
  <si>
    <t>kases apgrozības līdzekļi</t>
  </si>
  <si>
    <t>Pozīcija / gads</t>
  </si>
  <si>
    <t>1.ceturksnis</t>
  </si>
  <si>
    <t>2.ceturksnis</t>
  </si>
  <si>
    <t>3.ceturksnis</t>
  </si>
  <si>
    <t>4.ceturksnis</t>
  </si>
  <si>
    <t>IEŅĒMUMI kopā, t.sk.:</t>
  </si>
  <si>
    <t>no pašvaldības budžeta</t>
  </si>
  <si>
    <t>no valsts budžeta</t>
  </si>
  <si>
    <t>no ārvalstu finanšu palīdzības/cits finansējuma avots</t>
  </si>
  <si>
    <t>Priekšfinansējums no pašvaldības budžeta</t>
  </si>
  <si>
    <t>Līdzfinansējums no pašvaldības budžeta</t>
  </si>
  <si>
    <t>Pašvaldību saņemtie valsts budžeta transferti noteiktam mērķim (18.6.2.0.)</t>
  </si>
  <si>
    <t>Pašvaldību no valsts budžeta iestādēm saņemtie transferti Eiropas Savienības politiku instrumentu un pārējās ārvalstu finanšu palīdzības līdzfinansētajiem projektiem (pasākumiem) (18.6.3.0.)</t>
  </si>
  <si>
    <t>Pašvaldību saņemtie transferti no citām pašvaldībām (19.2.0.0.)</t>
  </si>
  <si>
    <t>Ieņēmumi no citu valstu finanšu palīdzības programmu īstenošanas (21.1.9.2.)</t>
  </si>
  <si>
    <t>IZDEVUMI kopā, t.sk.:</t>
  </si>
  <si>
    <t>Pielikums Jūrmalas pilsētas domes</t>
  </si>
  <si>
    <t>Projekta</t>
  </si>
  <si>
    <t>finansēšanas plāns</t>
  </si>
  <si>
    <t>Atlikums perioda sākumā, t.sk.</t>
  </si>
  <si>
    <r>
      <t xml:space="preserve">Pašvaldības budžeta līdzekļi </t>
    </r>
    <r>
      <rPr>
        <u/>
        <sz val="9"/>
        <color theme="1"/>
        <rFont val="Times New Roman"/>
        <family val="1"/>
        <charset val="186"/>
      </rPr>
      <t>neattiecināmo</t>
    </r>
    <r>
      <rPr>
        <sz val="9"/>
        <color theme="1"/>
        <rFont val="Times New Roman"/>
        <family val="1"/>
        <charset val="186"/>
      </rPr>
      <t xml:space="preserve"> izmaksu veikšanai </t>
    </r>
  </si>
  <si>
    <t>Pārējie šajā klasifikācijā iepriekš neklasificētie ieņēmumi (21.4.2.0.)</t>
  </si>
  <si>
    <t>IZDEVUMI projekta aktivitāšu īstenošanai</t>
  </si>
  <si>
    <t>Atlikums perioda beigās, t.sk:</t>
  </si>
  <si>
    <t>no Eiropas Savienības fonda</t>
  </si>
  <si>
    <t>Cits ieņēmumu veids atbilstoši ieņēmumu klasifikācijai (norādīt)</t>
  </si>
  <si>
    <t>atgriežamie līdzekļi pašvaldības budžeta</t>
  </si>
  <si>
    <t>2018.gads</t>
  </si>
  <si>
    <t>Projekta īstenotājs: Jūrmalas pilsētas domes Attīstības pārvaldes Projektu ieviešanas nodaļa</t>
  </si>
  <si>
    <t>Funkcionālās klasifikācijas kods: 01.110.</t>
  </si>
  <si>
    <t>„Atbalsts integrētu teritoriālo investīciju īstenošanai Jūrmalas pilsētas pašvaldībā”</t>
  </si>
  <si>
    <t>2016.-2017.gads</t>
  </si>
  <si>
    <t>2019. gads</t>
  </si>
  <si>
    <t>Kopējais projekta finansējums saskaņā ar apstiprināto projekta pieteikumu (EUR): 16 300,00EUR, t.sk., attiecināmās izmaksas  16 300,00EUR, no kurām Eiropas Reģionālās attīstības fonda (ERAF) finansējums ir 85% jeb 13 855.00 EUR;  Valsts budžeta dotācija ir 15% jeb 6 999,90 EUR. Papildus projekta īstenošanai ir nepieciešams Jūrmalas pilsētas pašvaldības priekšfinansējums 4 683,00EUR jeb 28.73% apmērā no attiecināmo izmaksu kopsummas.</t>
  </si>
  <si>
    <t>2018.gada 18.oktobra lēmumam Nr.507</t>
  </si>
  <si>
    <t>(Protokols Nr.15, 9.punkts)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</si>
</sst>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i/>
      <sz val="13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u/>
      <sz val="9"/>
      <color theme="1"/>
      <name val="Times New Roman"/>
      <family val="1"/>
      <charset val="186"/>
    </font>
    <font>
      <b/>
      <sz val="16"/>
      <color rgb="FF00B0F0"/>
      <name val="Calibri"/>
      <family val="2"/>
      <charset val="186"/>
      <scheme val="minor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9">
    <xf numFmtId="0" fontId="0" fillId="0" borderId="0" xfId="0"/>
    <xf numFmtId="3" fontId="9" fillId="0" borderId="3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3" fontId="9" fillId="0" borderId="26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9" fillId="0" borderId="2" xfId="0" applyFont="1" applyBorder="1" applyAlignment="1">
      <alignment vertical="center"/>
    </xf>
    <xf numFmtId="0" fontId="9" fillId="0" borderId="28" xfId="0" applyFont="1" applyBorder="1" applyAlignment="1">
      <alignment horizontal="right" vertical="center"/>
    </xf>
    <xf numFmtId="3" fontId="9" fillId="0" borderId="30" xfId="0" applyNumberFormat="1" applyFont="1" applyBorder="1" applyAlignment="1">
      <alignment horizontal="right" vertical="center"/>
    </xf>
    <xf numFmtId="3" fontId="9" fillId="0" borderId="16" xfId="0" applyNumberFormat="1" applyFont="1" applyBorder="1" applyAlignment="1">
      <alignment horizontal="right" vertical="center"/>
    </xf>
    <xf numFmtId="3" fontId="9" fillId="0" borderId="33" xfId="0" applyNumberFormat="1" applyFont="1" applyBorder="1" applyAlignment="1">
      <alignment horizontal="right" vertical="center"/>
    </xf>
    <xf numFmtId="3" fontId="9" fillId="0" borderId="14" xfId="0" applyNumberFormat="1" applyFont="1" applyBorder="1" applyAlignment="1">
      <alignment horizontal="right" vertical="center"/>
    </xf>
    <xf numFmtId="3" fontId="9" fillId="0" borderId="12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3" fontId="9" fillId="0" borderId="18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3" fontId="9" fillId="0" borderId="34" xfId="0" applyNumberFormat="1" applyFont="1" applyBorder="1" applyAlignment="1">
      <alignment horizontal="right" vertical="center"/>
    </xf>
    <xf numFmtId="3" fontId="10" fillId="0" borderId="31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vertical="center"/>
    </xf>
    <xf numFmtId="3" fontId="10" fillId="0" borderId="26" xfId="0" applyNumberFormat="1" applyFont="1" applyFill="1" applyBorder="1" applyAlignment="1">
      <alignment horizontal="right" vertical="center"/>
    </xf>
    <xf numFmtId="3" fontId="9" fillId="0" borderId="31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/>
    </xf>
    <xf numFmtId="3" fontId="9" fillId="0" borderId="26" xfId="0" applyNumberFormat="1" applyFont="1" applyFill="1" applyBorder="1" applyAlignment="1">
      <alignment horizontal="right" vertical="center"/>
    </xf>
    <xf numFmtId="3" fontId="9" fillId="0" borderId="26" xfId="0" applyNumberFormat="1" applyFont="1" applyBorder="1" applyAlignment="1">
      <alignment horizontal="right" vertical="center" wrapText="1"/>
    </xf>
    <xf numFmtId="3" fontId="9" fillId="0" borderId="33" xfId="0" applyNumberFormat="1" applyFont="1" applyBorder="1" applyAlignment="1">
      <alignment horizontal="right" vertical="center" wrapText="1"/>
    </xf>
    <xf numFmtId="0" fontId="9" fillId="0" borderId="21" xfId="0" applyFont="1" applyBorder="1" applyAlignment="1">
      <alignment horizontal="right" vertical="center"/>
    </xf>
    <xf numFmtId="3" fontId="9" fillId="0" borderId="32" xfId="0" applyNumberFormat="1" applyFont="1" applyBorder="1" applyAlignment="1">
      <alignment horizontal="right" vertical="center"/>
    </xf>
    <xf numFmtId="3" fontId="9" fillId="0" borderId="7" xfId="0" applyNumberFormat="1" applyFont="1" applyBorder="1" applyAlignment="1">
      <alignment horizontal="right" vertical="center"/>
    </xf>
    <xf numFmtId="3" fontId="9" fillId="0" borderId="25" xfId="0" applyNumberFormat="1" applyFont="1" applyBorder="1" applyAlignment="1">
      <alignment horizontal="right" vertical="center"/>
    </xf>
    <xf numFmtId="3" fontId="10" fillId="2" borderId="14" xfId="0" applyNumberFormat="1" applyFont="1" applyFill="1" applyBorder="1" applyAlignment="1">
      <alignment horizontal="right" vertical="center"/>
    </xf>
    <xf numFmtId="3" fontId="10" fillId="2" borderId="12" xfId="0" applyNumberFormat="1" applyFont="1" applyFill="1" applyBorder="1" applyAlignment="1">
      <alignment horizontal="right" vertical="center"/>
    </xf>
    <xf numFmtId="3" fontId="10" fillId="2" borderId="13" xfId="0" applyNumberFormat="1" applyFont="1" applyFill="1" applyBorder="1" applyAlignment="1">
      <alignment horizontal="right" vertical="center"/>
    </xf>
    <xf numFmtId="3" fontId="9" fillId="0" borderId="35" xfId="0" applyNumberFormat="1" applyFont="1" applyBorder="1" applyAlignment="1">
      <alignment horizontal="right" vertical="center"/>
    </xf>
    <xf numFmtId="3" fontId="9" fillId="0" borderId="8" xfId="0" applyNumberFormat="1" applyFont="1" applyBorder="1" applyAlignment="1">
      <alignment horizontal="right" vertical="center"/>
    </xf>
    <xf numFmtId="3" fontId="9" fillId="0" borderId="27" xfId="0" applyNumberFormat="1" applyFont="1" applyBorder="1" applyAlignment="1">
      <alignment horizontal="right" vertical="center"/>
    </xf>
    <xf numFmtId="3" fontId="9" fillId="0" borderId="29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9" xfId="0" applyFont="1" applyBorder="1"/>
    <xf numFmtId="0" fontId="3" fillId="0" borderId="22" xfId="0" applyFont="1" applyBorder="1"/>
    <xf numFmtId="3" fontId="3" fillId="0" borderId="4" xfId="0" applyNumberFormat="1" applyFont="1" applyBorder="1"/>
    <xf numFmtId="3" fontId="3" fillId="0" borderId="9" xfId="0" applyNumberFormat="1" applyFont="1" applyBorder="1"/>
    <xf numFmtId="3" fontId="3" fillId="0" borderId="17" xfId="0" applyNumberFormat="1" applyFont="1" applyBorder="1"/>
    <xf numFmtId="3" fontId="3" fillId="0" borderId="22" xfId="0" applyNumberFormat="1" applyFont="1" applyBorder="1"/>
    <xf numFmtId="0" fontId="12" fillId="0" borderId="0" xfId="0" applyFont="1" applyAlignment="1"/>
    <xf numFmtId="0" fontId="13" fillId="0" borderId="0" xfId="0" applyFont="1"/>
    <xf numFmtId="0" fontId="9" fillId="0" borderId="9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5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3" fontId="10" fillId="2" borderId="14" xfId="0" applyNumberFormat="1" applyFont="1" applyFill="1" applyBorder="1" applyAlignment="1">
      <alignment vertical="center"/>
    </xf>
    <xf numFmtId="0" fontId="4" fillId="0" borderId="36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3" fontId="5" fillId="2" borderId="11" xfId="0" applyNumberFormat="1" applyFont="1" applyFill="1" applyBorder="1"/>
    <xf numFmtId="0" fontId="9" fillId="0" borderId="0" xfId="0" applyFont="1" applyBorder="1" applyAlignment="1">
      <alignment vertical="center" wrapText="1"/>
    </xf>
    <xf numFmtId="0" fontId="9" fillId="0" borderId="37" xfId="0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3" fontId="10" fillId="2" borderId="11" xfId="0" applyNumberFormat="1" applyFont="1" applyFill="1" applyBorder="1" applyAlignment="1">
      <alignment vertical="center"/>
    </xf>
    <xf numFmtId="3" fontId="10" fillId="0" borderId="9" xfId="0" applyNumberFormat="1" applyFont="1" applyFill="1" applyBorder="1" applyAlignment="1">
      <alignment vertical="center"/>
    </xf>
    <xf numFmtId="3" fontId="9" fillId="0" borderId="9" xfId="0" applyNumberFormat="1" applyFont="1" applyFill="1" applyBorder="1" applyAlignment="1">
      <alignment vertical="center" wrapText="1"/>
    </xf>
    <xf numFmtId="3" fontId="2" fillId="0" borderId="9" xfId="0" applyNumberFormat="1" applyFont="1" applyBorder="1" applyAlignment="1">
      <alignment vertical="center" wrapText="1"/>
    </xf>
    <xf numFmtId="3" fontId="3" fillId="0" borderId="15" xfId="0" applyNumberFormat="1" applyFont="1" applyBorder="1"/>
    <xf numFmtId="3" fontId="2" fillId="0" borderId="17" xfId="0" applyNumberFormat="1" applyFont="1" applyBorder="1" applyAlignment="1">
      <alignment vertical="center" wrapText="1"/>
    </xf>
    <xf numFmtId="0" fontId="2" fillId="0" borderId="28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4" fillId="0" borderId="28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3" fillId="0" borderId="37" xfId="0" applyFont="1" applyBorder="1" applyAlignment="1">
      <alignment horizontal="center" vertical="center"/>
    </xf>
    <xf numFmtId="0" fontId="9" fillId="0" borderId="37" xfId="0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3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8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7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</cellXfs>
  <cellStyles count="3">
    <cellStyle name="Normal" xfId="0" builtinId="0"/>
    <cellStyle name="Normal 2" xfId="1"/>
    <cellStyle name="Normal 2 3" xfId="2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selection activeCell="A3" sqref="A3:I3"/>
    </sheetView>
  </sheetViews>
  <sheetFormatPr defaultRowHeight="15" x14ac:dyDescent="0.25"/>
  <cols>
    <col min="2" max="2" width="43.5703125" customWidth="1"/>
    <col min="3" max="3" width="11" customWidth="1"/>
    <col min="4" max="4" width="10.5703125" customWidth="1"/>
    <col min="5" max="5" width="9.85546875" customWidth="1"/>
    <col min="6" max="6" width="10" customWidth="1"/>
    <col min="7" max="8" width="10.28515625" customWidth="1"/>
    <col min="9" max="9" width="9.42578125" customWidth="1"/>
  </cols>
  <sheetData>
    <row r="1" spans="1:13" ht="15.75" x14ac:dyDescent="0.25">
      <c r="A1" s="97" t="s">
        <v>18</v>
      </c>
      <c r="B1" s="97"/>
      <c r="C1" s="97"/>
      <c r="D1" s="97"/>
      <c r="E1" s="97"/>
      <c r="F1" s="97"/>
      <c r="G1" s="97"/>
      <c r="H1" s="97"/>
      <c r="I1" s="97"/>
    </row>
    <row r="2" spans="1:13" ht="15.75" x14ac:dyDescent="0.25">
      <c r="A2" s="97" t="s">
        <v>36</v>
      </c>
      <c r="B2" s="97"/>
      <c r="C2" s="97"/>
      <c r="D2" s="97"/>
      <c r="E2" s="97"/>
      <c r="F2" s="97"/>
      <c r="G2" s="97"/>
      <c r="H2" s="97"/>
      <c r="I2" s="97"/>
    </row>
    <row r="3" spans="1:13" ht="15.75" x14ac:dyDescent="0.25">
      <c r="A3" s="97" t="s">
        <v>37</v>
      </c>
      <c r="B3" s="97"/>
      <c r="C3" s="97"/>
      <c r="D3" s="97"/>
      <c r="E3" s="97"/>
      <c r="F3" s="97"/>
      <c r="G3" s="97"/>
      <c r="H3" s="97"/>
      <c r="I3" s="97"/>
    </row>
    <row r="4" spans="1:13" ht="15.75" x14ac:dyDescent="0.25">
      <c r="A4" s="98" t="s">
        <v>19</v>
      </c>
      <c r="B4" s="98"/>
      <c r="C4" s="98"/>
      <c r="D4" s="98"/>
      <c r="E4" s="98"/>
      <c r="F4" s="98"/>
      <c r="G4" s="98"/>
      <c r="H4" s="98"/>
      <c r="I4" s="98"/>
    </row>
    <row r="5" spans="1:13" ht="17.25" x14ac:dyDescent="0.25">
      <c r="A5" s="95" t="s">
        <v>32</v>
      </c>
      <c r="B5" s="95"/>
      <c r="C5" s="95"/>
      <c r="D5" s="95"/>
      <c r="E5" s="95"/>
      <c r="F5" s="95"/>
      <c r="G5" s="95"/>
      <c r="H5" s="95"/>
      <c r="I5" s="95"/>
      <c r="J5" s="95"/>
    </row>
    <row r="6" spans="1:13" ht="15.75" x14ac:dyDescent="0.25">
      <c r="A6" s="96" t="s">
        <v>20</v>
      </c>
      <c r="B6" s="96"/>
      <c r="C6" s="96"/>
      <c r="D6" s="96"/>
      <c r="E6" s="96"/>
      <c r="F6" s="96"/>
      <c r="G6" s="96"/>
      <c r="H6" s="96"/>
      <c r="I6" s="96"/>
    </row>
    <row r="7" spans="1:13" ht="23.25" customHeight="1" x14ac:dyDescent="0.35">
      <c r="A7" s="80" t="s">
        <v>30</v>
      </c>
      <c r="B7" s="80"/>
      <c r="C7" s="80"/>
      <c r="D7" s="80"/>
      <c r="E7" s="80"/>
      <c r="F7" s="80"/>
      <c r="G7" s="80"/>
      <c r="H7" s="80"/>
      <c r="I7" s="80"/>
      <c r="J7" s="80"/>
      <c r="L7" s="43"/>
      <c r="M7" s="43"/>
    </row>
    <row r="8" spans="1:13" ht="15" customHeight="1" x14ac:dyDescent="0.35">
      <c r="A8" s="80" t="s">
        <v>31</v>
      </c>
      <c r="B8" s="80"/>
      <c r="C8" s="80"/>
      <c r="D8" s="80"/>
      <c r="E8" s="80"/>
      <c r="F8" s="80"/>
      <c r="G8" s="80"/>
      <c r="H8" s="80"/>
      <c r="I8" s="80"/>
      <c r="J8" s="80"/>
      <c r="L8" s="43"/>
      <c r="M8" s="43"/>
    </row>
    <row r="9" spans="1:13" ht="48.75" customHeight="1" x14ac:dyDescent="0.35">
      <c r="A9" s="81" t="s">
        <v>35</v>
      </c>
      <c r="B9" s="81"/>
      <c r="C9" s="81"/>
      <c r="D9" s="81"/>
      <c r="E9" s="81"/>
      <c r="F9" s="81"/>
      <c r="G9" s="81"/>
      <c r="H9" s="81"/>
      <c r="I9" s="81"/>
      <c r="J9" s="81"/>
      <c r="K9" s="56"/>
      <c r="L9" s="56"/>
      <c r="M9" s="43"/>
    </row>
    <row r="10" spans="1:13" ht="15" customHeight="1" x14ac:dyDescent="0.35">
      <c r="A10" s="86" t="s">
        <v>2</v>
      </c>
      <c r="B10" s="86"/>
      <c r="C10" s="94" t="s">
        <v>33</v>
      </c>
      <c r="D10" s="87" t="s">
        <v>29</v>
      </c>
      <c r="E10" s="87"/>
      <c r="F10" s="87"/>
      <c r="G10" s="87"/>
      <c r="H10" s="87"/>
      <c r="I10" s="86" t="s">
        <v>34</v>
      </c>
      <c r="J10" s="79" t="s">
        <v>0</v>
      </c>
      <c r="L10" s="43"/>
      <c r="M10" s="43"/>
    </row>
    <row r="11" spans="1:13" x14ac:dyDescent="0.25">
      <c r="A11" s="86"/>
      <c r="B11" s="86"/>
      <c r="C11" s="94"/>
      <c r="D11" s="57" t="s">
        <v>3</v>
      </c>
      <c r="E11" s="57" t="s">
        <v>4</v>
      </c>
      <c r="F11" s="57" t="s">
        <v>5</v>
      </c>
      <c r="G11" s="57" t="s">
        <v>6</v>
      </c>
      <c r="H11" s="57" t="s">
        <v>0</v>
      </c>
      <c r="I11" s="86"/>
      <c r="J11" s="79"/>
    </row>
    <row r="12" spans="1:13" x14ac:dyDescent="0.25">
      <c r="A12" s="71" t="s">
        <v>7</v>
      </c>
      <c r="B12" s="72"/>
      <c r="C12" s="52">
        <f>C22</f>
        <v>6585</v>
      </c>
      <c r="D12" s="28">
        <f>SUM(D13,D18,D19,D20,D21,D22,D23,D24,D25,D26)</f>
        <v>3082</v>
      </c>
      <c r="E12" s="29">
        <f>SUM(E13,E18:E26)</f>
        <v>3481</v>
      </c>
      <c r="F12" s="29">
        <f>SUM(F13,F18:F26)</f>
        <v>2288</v>
      </c>
      <c r="G12" s="29">
        <f>SUM(G13,G18:G26)</f>
        <v>4682.6000000000004</v>
      </c>
      <c r="H12" s="30">
        <f>SUM(H13,H18:H26)</f>
        <v>11205.6</v>
      </c>
      <c r="I12" s="30">
        <f>SUM(I13,I18:I26)</f>
        <v>4683</v>
      </c>
      <c r="J12" s="55">
        <f>SUM(J18:J26)</f>
        <v>20982.6</v>
      </c>
    </row>
    <row r="13" spans="1:13" x14ac:dyDescent="0.25">
      <c r="A13" s="88" t="s">
        <v>21</v>
      </c>
      <c r="B13" s="89"/>
      <c r="C13" s="45"/>
      <c r="D13" s="1">
        <f>SUM(D14:D17)</f>
        <v>1491</v>
      </c>
      <c r="E13" s="2">
        <f>SUM(E14:E17)</f>
        <v>686</v>
      </c>
      <c r="F13" s="2">
        <v>1058</v>
      </c>
      <c r="G13" s="2">
        <f>SUM(G14:G17)</f>
        <v>584</v>
      </c>
      <c r="H13" s="3">
        <f>D13</f>
        <v>1491</v>
      </c>
      <c r="I13" s="3">
        <f>H30</f>
        <v>0</v>
      </c>
      <c r="J13" s="37"/>
    </row>
    <row r="14" spans="1:13" x14ac:dyDescent="0.25">
      <c r="A14" s="4"/>
      <c r="B14" s="5" t="s">
        <v>8</v>
      </c>
      <c r="C14" s="45"/>
      <c r="D14" s="1"/>
      <c r="E14" s="2"/>
      <c r="F14" s="2">
        <v>400</v>
      </c>
      <c r="G14" s="2">
        <v>584</v>
      </c>
      <c r="H14" s="3">
        <f>D14</f>
        <v>0</v>
      </c>
      <c r="I14" s="3"/>
      <c r="J14" s="37"/>
    </row>
    <row r="15" spans="1:13" x14ac:dyDescent="0.25">
      <c r="A15" s="4"/>
      <c r="B15" s="5" t="s">
        <v>9</v>
      </c>
      <c r="C15" s="45"/>
      <c r="D15" s="1">
        <v>224</v>
      </c>
      <c r="E15" s="2">
        <v>103</v>
      </c>
      <c r="F15" s="2">
        <v>99</v>
      </c>
      <c r="G15" s="2"/>
      <c r="H15" s="3">
        <f>D15</f>
        <v>224</v>
      </c>
      <c r="I15" s="3"/>
      <c r="J15" s="37"/>
    </row>
    <row r="16" spans="1:13" x14ac:dyDescent="0.25">
      <c r="A16" s="24"/>
      <c r="B16" s="35" t="s">
        <v>26</v>
      </c>
      <c r="C16" s="46"/>
      <c r="D16" s="25">
        <v>1267</v>
      </c>
      <c r="E16" s="26">
        <v>583</v>
      </c>
      <c r="F16" s="26">
        <v>559</v>
      </c>
      <c r="G16" s="26"/>
      <c r="H16" s="27">
        <f>D16</f>
        <v>1267</v>
      </c>
      <c r="I16" s="27"/>
      <c r="J16" s="37"/>
    </row>
    <row r="17" spans="1:10" x14ac:dyDescent="0.25">
      <c r="A17" s="6"/>
      <c r="B17" s="36" t="s">
        <v>10</v>
      </c>
      <c r="C17" s="47"/>
      <c r="D17" s="7"/>
      <c r="E17" s="8"/>
      <c r="F17" s="8"/>
      <c r="G17" s="8"/>
      <c r="H17" s="9">
        <f>D17</f>
        <v>0</v>
      </c>
      <c r="I17" s="9"/>
      <c r="J17" s="38"/>
    </row>
    <row r="18" spans="1:10" x14ac:dyDescent="0.25">
      <c r="A18" s="90" t="s">
        <v>11</v>
      </c>
      <c r="B18" s="91"/>
      <c r="C18" s="48"/>
      <c r="D18" s="10">
        <v>0</v>
      </c>
      <c r="E18" s="11">
        <v>400</v>
      </c>
      <c r="F18" s="11">
        <v>1230</v>
      </c>
      <c r="G18" s="11">
        <v>3053</v>
      </c>
      <c r="H18" s="12">
        <f t="shared" ref="H18" si="0">SUM(D18:G18)</f>
        <v>4683</v>
      </c>
      <c r="I18" s="12"/>
      <c r="J18" s="39">
        <f>C18+H18+I18</f>
        <v>4683</v>
      </c>
    </row>
    <row r="19" spans="1:10" x14ac:dyDescent="0.25">
      <c r="A19" s="88" t="s">
        <v>12</v>
      </c>
      <c r="B19" s="89"/>
      <c r="C19" s="45"/>
      <c r="D19" s="1"/>
      <c r="E19" s="2"/>
      <c r="F19" s="2"/>
      <c r="G19" s="2"/>
      <c r="H19" s="3">
        <f>SUM(D19:G19)</f>
        <v>0</v>
      </c>
      <c r="I19" s="3"/>
      <c r="J19" s="40">
        <f>C19+H19+I19</f>
        <v>0</v>
      </c>
    </row>
    <row r="20" spans="1:10" x14ac:dyDescent="0.25">
      <c r="A20" s="92" t="s">
        <v>22</v>
      </c>
      <c r="B20" s="93"/>
      <c r="C20" s="49"/>
      <c r="D20" s="7"/>
      <c r="E20" s="8"/>
      <c r="F20" s="8"/>
      <c r="G20" s="8"/>
      <c r="H20" s="9">
        <f>SUM(D20:G20)</f>
        <v>0</v>
      </c>
      <c r="I20" s="9"/>
      <c r="J20" s="41">
        <f>C20+H20+I20</f>
        <v>0</v>
      </c>
    </row>
    <row r="21" spans="1:10" ht="15" customHeight="1" x14ac:dyDescent="0.25">
      <c r="A21" s="84" t="s">
        <v>13</v>
      </c>
      <c r="B21" s="85"/>
      <c r="C21" s="50"/>
      <c r="D21" s="13"/>
      <c r="E21" s="14"/>
      <c r="F21" s="14"/>
      <c r="G21" s="14"/>
      <c r="H21" s="27">
        <f t="shared" ref="H21:H26" si="1">SUM(D21:G21)</f>
        <v>0</v>
      </c>
      <c r="I21" s="15"/>
      <c r="J21" s="39">
        <f>C21+H21+I21</f>
        <v>0</v>
      </c>
    </row>
    <row r="22" spans="1:10" ht="42" customHeight="1" x14ac:dyDescent="0.25">
      <c r="A22" s="67" t="s">
        <v>14</v>
      </c>
      <c r="B22" s="68"/>
      <c r="C22" s="64">
        <v>6585</v>
      </c>
      <c r="D22" s="13">
        <v>1591</v>
      </c>
      <c r="E22" s="14">
        <f>2795-E18</f>
        <v>2395</v>
      </c>
      <c r="F22" s="14">
        <v>0</v>
      </c>
      <c r="G22" s="14">
        <f>1703.45-657.85</f>
        <v>1045.5999999999999</v>
      </c>
      <c r="H22" s="3">
        <f>SUM(D22:G22)</f>
        <v>5031.6000000000004</v>
      </c>
      <c r="I22" s="15">
        <v>4683</v>
      </c>
      <c r="J22" s="58">
        <f>C22+H22+I22</f>
        <v>16299.6</v>
      </c>
    </row>
    <row r="23" spans="1:10" ht="15" customHeight="1" x14ac:dyDescent="0.25">
      <c r="A23" s="69" t="s">
        <v>15</v>
      </c>
      <c r="B23" s="70"/>
      <c r="C23" s="51"/>
      <c r="D23" s="1"/>
      <c r="E23" s="2"/>
      <c r="F23" s="2"/>
      <c r="G23" s="2"/>
      <c r="H23" s="3">
        <f t="shared" si="1"/>
        <v>0</v>
      </c>
      <c r="I23" s="3"/>
      <c r="J23" s="42">
        <f t="shared" ref="J23:J25" si="2">C23+H23+I23</f>
        <v>0</v>
      </c>
    </row>
    <row r="24" spans="1:10" ht="25.5" customHeight="1" x14ac:dyDescent="0.25">
      <c r="A24" s="69" t="s">
        <v>16</v>
      </c>
      <c r="B24" s="70"/>
      <c r="C24" s="51"/>
      <c r="D24" s="1"/>
      <c r="E24" s="2"/>
      <c r="F24" s="2"/>
      <c r="G24" s="2"/>
      <c r="H24" s="3">
        <f t="shared" si="1"/>
        <v>0</v>
      </c>
      <c r="I24" s="3"/>
      <c r="J24" s="42">
        <f t="shared" si="2"/>
        <v>0</v>
      </c>
    </row>
    <row r="25" spans="1:10" ht="15" customHeight="1" x14ac:dyDescent="0.25">
      <c r="A25" s="69" t="s">
        <v>23</v>
      </c>
      <c r="B25" s="70"/>
      <c r="C25" s="51"/>
      <c r="D25" s="1"/>
      <c r="E25" s="2"/>
      <c r="F25" s="2"/>
      <c r="G25" s="2"/>
      <c r="H25" s="3">
        <f t="shared" si="1"/>
        <v>0</v>
      </c>
      <c r="I25" s="3"/>
      <c r="J25" s="42">
        <f t="shared" si="2"/>
        <v>0</v>
      </c>
    </row>
    <row r="26" spans="1:10" ht="15" customHeight="1" x14ac:dyDescent="0.25">
      <c r="A26" s="75" t="s">
        <v>27</v>
      </c>
      <c r="B26" s="76"/>
      <c r="C26" s="53"/>
      <c r="D26" s="31"/>
      <c r="E26" s="32"/>
      <c r="F26" s="32"/>
      <c r="G26" s="32"/>
      <c r="H26" s="34">
        <f t="shared" si="1"/>
        <v>0</v>
      </c>
      <c r="I26" s="33"/>
      <c r="J26" s="41">
        <f>C26+H26+I26</f>
        <v>0</v>
      </c>
    </row>
    <row r="27" spans="1:10" x14ac:dyDescent="0.25">
      <c r="A27" s="71" t="s">
        <v>17</v>
      </c>
      <c r="B27" s="72"/>
      <c r="C27" s="59">
        <f>C28+C29</f>
        <v>6585</v>
      </c>
      <c r="D27" s="28">
        <f>SUM(D28,D29)</f>
        <v>3082</v>
      </c>
      <c r="E27" s="29">
        <f>SUM(E28:E29)</f>
        <v>3481</v>
      </c>
      <c r="F27" s="29">
        <f t="shared" ref="F27:G27" si="3">SUM(F28:F29)</f>
        <v>2288</v>
      </c>
      <c r="G27" s="29">
        <f t="shared" si="3"/>
        <v>4682.6000000000004</v>
      </c>
      <c r="H27" s="30">
        <f>SUM(H28:H29)</f>
        <v>11205.6</v>
      </c>
      <c r="I27" s="30">
        <f>SUM(I28:I29)</f>
        <v>0</v>
      </c>
      <c r="J27" s="55">
        <f>SUM(J28:J29)</f>
        <v>20983</v>
      </c>
    </row>
    <row r="28" spans="1:10" x14ac:dyDescent="0.25">
      <c r="A28" s="73" t="s">
        <v>24</v>
      </c>
      <c r="B28" s="74"/>
      <c r="C28" s="60">
        <v>5094</v>
      </c>
      <c r="D28" s="16">
        <v>2396</v>
      </c>
      <c r="E28" s="17">
        <v>2423</v>
      </c>
      <c r="F28" s="17">
        <v>1704</v>
      </c>
      <c r="G28" s="17">
        <v>4683</v>
      </c>
      <c r="H28" s="18">
        <f>SUM(D28:G28)</f>
        <v>11206</v>
      </c>
      <c r="I28" s="18"/>
      <c r="J28" s="40">
        <f>C28+H28</f>
        <v>16300</v>
      </c>
    </row>
    <row r="29" spans="1:10" x14ac:dyDescent="0.25">
      <c r="A29" s="77" t="s">
        <v>25</v>
      </c>
      <c r="B29" s="78"/>
      <c r="C29" s="61">
        <f>C30</f>
        <v>1491</v>
      </c>
      <c r="D29" s="19">
        <v>686</v>
      </c>
      <c r="E29" s="20">
        <v>1058</v>
      </c>
      <c r="F29" s="20">
        <v>584</v>
      </c>
      <c r="G29" s="20">
        <v>-0.3999999999996362</v>
      </c>
      <c r="H29" s="21">
        <v>-0.39999999999963598</v>
      </c>
      <c r="I29" s="21"/>
      <c r="J29" s="40">
        <v>4683</v>
      </c>
    </row>
    <row r="30" spans="1:10" x14ac:dyDescent="0.25">
      <c r="A30" s="82" t="s">
        <v>1</v>
      </c>
      <c r="B30" s="83"/>
      <c r="C30" s="62">
        <v>1491</v>
      </c>
      <c r="D30" s="1">
        <v>686</v>
      </c>
      <c r="E30" s="2">
        <v>1058</v>
      </c>
      <c r="F30" s="2">
        <v>584</v>
      </c>
      <c r="G30" s="2">
        <v>0</v>
      </c>
      <c r="H30" s="22">
        <f>G30</f>
        <v>0</v>
      </c>
      <c r="I30" s="22">
        <v>0</v>
      </c>
      <c r="J30" s="40"/>
    </row>
    <row r="31" spans="1:10" x14ac:dyDescent="0.25">
      <c r="A31" s="65" t="s">
        <v>28</v>
      </c>
      <c r="B31" s="66"/>
      <c r="C31" s="54"/>
      <c r="D31" s="7"/>
      <c r="E31" s="8"/>
      <c r="F31" s="8"/>
      <c r="G31" s="8"/>
      <c r="H31" s="23">
        <f>G31</f>
        <v>0</v>
      </c>
      <c r="I31" s="23">
        <v>4683</v>
      </c>
      <c r="J31" s="63">
        <v>4683</v>
      </c>
    </row>
    <row r="33" spans="1:1" ht="15.75" x14ac:dyDescent="0.25">
      <c r="A33" s="44"/>
    </row>
  </sheetData>
  <mergeCells count="30">
    <mergeCell ref="A5:J5"/>
    <mergeCell ref="A6:I6"/>
    <mergeCell ref="A1:I1"/>
    <mergeCell ref="A2:I2"/>
    <mergeCell ref="A3:I3"/>
    <mergeCell ref="A4:I4"/>
    <mergeCell ref="J10:J11"/>
    <mergeCell ref="A7:J7"/>
    <mergeCell ref="A8:J8"/>
    <mergeCell ref="A9:J9"/>
    <mergeCell ref="A30:B30"/>
    <mergeCell ref="A21:B21"/>
    <mergeCell ref="A10:B11"/>
    <mergeCell ref="D10:H10"/>
    <mergeCell ref="I10:I11"/>
    <mergeCell ref="A12:B12"/>
    <mergeCell ref="A13:B13"/>
    <mergeCell ref="A18:B18"/>
    <mergeCell ref="A19:B19"/>
    <mergeCell ref="A20:B20"/>
    <mergeCell ref="C10:C11"/>
    <mergeCell ref="A31:B31"/>
    <mergeCell ref="A22:B22"/>
    <mergeCell ref="A23:B23"/>
    <mergeCell ref="A24:B24"/>
    <mergeCell ref="A25:B25"/>
    <mergeCell ref="A27:B27"/>
    <mergeCell ref="A28:B28"/>
    <mergeCell ref="A26:B26"/>
    <mergeCell ref="A29:B29"/>
  </mergeCells>
  <pageMargins left="0.70866141732283472" right="0.11811023622047245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7.pielikums_lemuma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Elina Markaine</dc:creator>
  <cp:lastModifiedBy>Anda Lisovska</cp:lastModifiedBy>
  <cp:lastPrinted>2018-01-26T09:16:36Z</cp:lastPrinted>
  <dcterms:created xsi:type="dcterms:W3CDTF">2015-01-08T09:25:06Z</dcterms:created>
  <dcterms:modified xsi:type="dcterms:W3CDTF">2018-10-18T12:59:39Z</dcterms:modified>
</cp:coreProperties>
</file>