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9\LEMUMI\"/>
    </mc:Choice>
  </mc:AlternateContent>
  <bookViews>
    <workbookView xWindow="0" yWindow="0" windowWidth="13365" windowHeight="11835" tabRatio="740"/>
  </bookViews>
  <sheets>
    <sheet name="7.pielikums_lemuma_skola" sheetId="4" r:id="rId1"/>
  </sheets>
  <definedNames>
    <definedName name="_xlnm.Print_Area" localSheetId="0">'7.pielikums_lemuma_skola'!$A$1:$J$31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4" l="1"/>
  <c r="E13" i="4"/>
  <c r="I31" i="4" l="1"/>
  <c r="I29" i="4" l="1"/>
  <c r="I27" i="4" s="1"/>
  <c r="H28" i="4" l="1"/>
  <c r="I13" i="4" l="1"/>
  <c r="I12" i="4" s="1"/>
  <c r="C29" i="4" l="1"/>
  <c r="H31" i="4" l="1"/>
  <c r="H30" i="4"/>
  <c r="E12" i="4"/>
  <c r="D13" i="4"/>
  <c r="H13" i="4" s="1"/>
  <c r="C12" i="4"/>
  <c r="C27" i="4" s="1"/>
  <c r="H29" i="4" l="1"/>
  <c r="D12" i="4"/>
  <c r="H21" i="4"/>
  <c r="J21" i="4" s="1"/>
  <c r="H22" i="4"/>
  <c r="H23" i="4"/>
  <c r="J23" i="4" s="1"/>
  <c r="H24" i="4"/>
  <c r="J24" i="4" s="1"/>
  <c r="H25" i="4"/>
  <c r="J25" i="4" s="1"/>
  <c r="H26" i="4"/>
  <c r="J26" i="4" s="1"/>
  <c r="H20" i="4"/>
  <c r="H19" i="4"/>
  <c r="H18" i="4"/>
  <c r="J18" i="4" s="1"/>
  <c r="D29" i="4"/>
  <c r="D27" i="4" s="1"/>
  <c r="J22" i="4" l="1"/>
  <c r="J19" i="4"/>
  <c r="J20" i="4"/>
  <c r="H12" i="4"/>
  <c r="J12" i="4" l="1"/>
  <c r="J31" i="4" s="1"/>
  <c r="J29" i="4" s="1"/>
  <c r="G29" i="4"/>
  <c r="J27" i="4" l="1"/>
  <c r="F13" i="4"/>
  <c r="F12" i="4" s="1"/>
  <c r="E29" i="4"/>
  <c r="E27" i="4" s="1"/>
  <c r="G13" i="4"/>
  <c r="G12" i="4" s="1"/>
  <c r="F29" i="4"/>
  <c r="F27" i="4" l="1"/>
  <c r="G27" i="4"/>
  <c r="H27" i="4" l="1"/>
</calcChain>
</file>

<file path=xl/sharedStrings.xml><?xml version="1.0" encoding="utf-8"?>
<sst xmlns="http://schemas.openxmlformats.org/spreadsheetml/2006/main" count="39" uniqueCount="38">
  <si>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</si>
  <si>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</si>
  <si>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</si>
  <si>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</si>
  <si>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</si>
  <si>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</si>
  <si>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</si>
  <si>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</si>
  <si>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</si>
  <si>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valsts budžeta</t>
  </si>
  <si>
    <t>no ārvalstu finanšu palīdzības/cits finansējuma avots</t>
  </si>
  <si>
    <t>Priekšfinansējums no pašvaldības budžeta</t>
  </si>
  <si>
    <t>Līdzfinansējums no pašvaldības budžeta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</si>
  <si>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</si>
  <si>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</si>
  <si>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Ieņēmumi no citu valstu finanšu palīdzības programmu īstenošanas (21.1.9.2.)</t>
  </si>
  <si>
    <t>IZDEVUMI kopā, t.sk.:</t>
  </si>
  <si>
    <t>Pielikums Jūrmalas pilsētas domes</t>
  </si>
  <si>
    <t>Projekta</t>
  </si>
  <si>
    <t>finansēšanas plāns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</si>
  <si>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</si>
  <si>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</si>
  <si>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</si>
  <si>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projekta aktivitāšu īstenošanai</t>
  </si>
  <si>
    <t>Atlikums perioda beigās, t.sk:</t>
  </si>
  <si>
    <t>no Eiropas Savienības fonda</t>
  </si>
  <si>
    <t>Cits ieņēmumu veids atbilstoši ieņēmumu klasifikācijai (norādīt)</t>
  </si>
  <si>
    <t>atgriežamie līdzekļi pašvaldības budžeta</t>
  </si>
  <si>
    <t>Projekta īstenotājs: Jūrmalas pilsētas domes Attīstības pārvaldes Infrastruktūras investīciju projektu nodaļa</t>
  </si>
  <si>
    <t>2019. gads</t>
  </si>
  <si>
    <t>Pašvaldību saņemtie valsts budžeta transferti noteiktam mērķim (18.6.3.0.)</t>
  </si>
  <si>
    <t>Funkcionālās klasifikācijas kods: 09.210</t>
  </si>
  <si>
    <t xml:space="preserve">"Jūrmalas pilsētas Jaundubultu vidusskolas ēkas energoefektivitātes paaugstināšana" </t>
  </si>
  <si>
    <t>Kopējais projekta finansējums saskaņā ar apstiprināto projekta iesniegumu: 1 104 451.23 EUR, t.sk., attiecināmās izmaksas 1 084 354.39 EUR, no kurām Eiropas Reģionālās attīstības fonda (ERAF) finansējums ir 613 490.14 EUR jeb 56.576535%, Valsts budžeta dotācija ir 70 624.00 EUR jeb 6.513520%, Jūrmalas pilsētas pašvaldības līdzfinansējums ir 400 240.25 EUR jeb 36.909945%; neattiecināmās izmaksas 20 096.84 EUR apmērā tiek segtas no Jūrmalas pilsētas pašvaldības budžeta. Atbilstoši projekta konkursa nosacījumiem, projekta īstenošanai ir nepieciešams nodrošināt priekšfinansējumu 10% jeb 68 411.41 EUR apmērā.</t>
  </si>
  <si>
    <t>2017.-2018.gada izpilde</t>
  </si>
  <si>
    <t>2019.gads</t>
  </si>
  <si>
    <t>2019.gada 21.februāra lēmumam Nr.63</t>
  </si>
  <si>
    <t>(Protokols Nr.2, 21.punkts)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</si>
</sst>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12" fillId="0" borderId="0" xfId="0" applyFont="1"/>
    <xf numFmtId="3" fontId="0" fillId="0" borderId="0" xfId="0" applyNumberFormat="1"/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horizontal="right" vertical="center"/>
    </xf>
    <xf numFmtId="3" fontId="10" fillId="2" borderId="20" xfId="0" applyNumberFormat="1" applyFont="1" applyFill="1" applyBorder="1" applyAlignment="1">
      <alignment horizontal="right" vertical="center"/>
    </xf>
    <xf numFmtId="3" fontId="5" fillId="2" borderId="23" xfId="0" applyNumberFormat="1" applyFont="1" applyFill="1" applyBorder="1" applyAlignment="1">
      <alignment horizontal="right"/>
    </xf>
    <xf numFmtId="3" fontId="9" fillId="0" borderId="18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/>
    </xf>
    <xf numFmtId="3" fontId="9" fillId="3" borderId="18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 vertical="center" wrapText="1"/>
    </xf>
    <xf numFmtId="3" fontId="9" fillId="3" borderId="27" xfId="0" applyNumberFormat="1" applyFont="1" applyFill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/>
    </xf>
    <xf numFmtId="3" fontId="9" fillId="3" borderId="20" xfId="0" applyNumberFormat="1" applyFont="1" applyFill="1" applyBorder="1" applyAlignment="1">
      <alignment horizontal="right"/>
    </xf>
    <xf numFmtId="3" fontId="2" fillId="0" borderId="21" xfId="0" applyNumberFormat="1" applyFont="1" applyBorder="1" applyAlignment="1">
      <alignment horizontal="right" wrapText="1"/>
    </xf>
    <xf numFmtId="3" fontId="9" fillId="0" borderId="18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3" borderId="21" xfId="0" applyNumberFormat="1" applyFont="1" applyFill="1" applyBorder="1" applyAlignment="1">
      <alignment horizontal="right"/>
    </xf>
    <xf numFmtId="3" fontId="9" fillId="0" borderId="21" xfId="0" applyNumberFormat="1" applyFont="1" applyBorder="1" applyAlignment="1">
      <alignment horizontal="right" vertical="center" wrapText="1"/>
    </xf>
    <xf numFmtId="3" fontId="9" fillId="3" borderId="21" xfId="0" applyNumberFormat="1" applyFont="1" applyFill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 wrapText="1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/>
    </xf>
    <xf numFmtId="3" fontId="3" fillId="3" borderId="17" xfId="0" applyNumberFormat="1" applyFont="1" applyFill="1" applyBorder="1" applyAlignment="1">
      <alignment horizontal="right"/>
    </xf>
    <xf numFmtId="3" fontId="9" fillId="3" borderId="19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justify" wrapText="1"/>
    </xf>
    <xf numFmtId="0" fontId="2" fillId="0" borderId="6" xfId="0" applyFont="1" applyBorder="1" applyAlignment="1">
      <alignment horizontal="justify" vertical="justify" wrapText="1"/>
    </xf>
    <xf numFmtId="0" fontId="2" fillId="0" borderId="8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43" workbookViewId="0">
      <selection activeCell="A7" sqref="A7:J7"/>
    </sheetView>
  </sheetViews>
  <sheetFormatPr defaultRowHeight="15" x14ac:dyDescent="0.25"/>
  <cols>
    <col min="2" max="2" width="43.5703125" customWidth="1"/>
    <col min="3" max="3" width="11" customWidth="1"/>
    <col min="4" max="4" width="10.5703125" customWidth="1"/>
    <col min="5" max="5" width="9.85546875" customWidth="1"/>
    <col min="6" max="6" width="10" customWidth="1"/>
    <col min="7" max="8" width="10.28515625" customWidth="1"/>
    <col min="9" max="9" width="9.42578125" hidden="1" customWidth="1"/>
    <col min="10" max="10" width="10.42578125" bestFit="1" customWidth="1"/>
  </cols>
  <sheetData>
    <row r="1" spans="1:11" ht="15.75" x14ac:dyDescent="0.25">
      <c r="A1" s="53" t="s">
        <v>17</v>
      </c>
      <c r="B1" s="53"/>
      <c r="C1" s="53"/>
      <c r="D1" s="53"/>
      <c r="E1" s="53"/>
      <c r="F1" s="53"/>
      <c r="G1" s="53"/>
      <c r="H1" s="53"/>
      <c r="I1" s="53"/>
    </row>
    <row r="2" spans="1:11" ht="15.75" x14ac:dyDescent="0.25">
      <c r="A2" s="53" t="s">
        <v>36</v>
      </c>
      <c r="B2" s="53"/>
      <c r="C2" s="53"/>
      <c r="D2" s="53"/>
      <c r="E2" s="53"/>
      <c r="F2" s="53"/>
      <c r="G2" s="53"/>
      <c r="H2" s="53"/>
      <c r="I2" s="53"/>
    </row>
    <row r="3" spans="1:11" ht="15.75" x14ac:dyDescent="0.25">
      <c r="A3" s="53" t="s">
        <v>37</v>
      </c>
      <c r="B3" s="53"/>
      <c r="C3" s="53"/>
      <c r="D3" s="53"/>
      <c r="E3" s="53"/>
      <c r="F3" s="53"/>
      <c r="G3" s="53"/>
      <c r="H3" s="53"/>
      <c r="I3" s="53"/>
    </row>
    <row r="4" spans="1:11" ht="15.75" x14ac:dyDescent="0.25">
      <c r="A4" s="54" t="s">
        <v>18</v>
      </c>
      <c r="B4" s="54"/>
      <c r="C4" s="54"/>
      <c r="D4" s="54"/>
      <c r="E4" s="54"/>
      <c r="F4" s="54"/>
      <c r="G4" s="54"/>
      <c r="H4" s="54"/>
      <c r="I4" s="54"/>
    </row>
    <row r="5" spans="1:11" ht="17.25" x14ac:dyDescent="0.25">
      <c r="A5" s="55" t="s">
        <v>32</v>
      </c>
      <c r="B5" s="55"/>
      <c r="C5" s="55"/>
      <c r="D5" s="55"/>
      <c r="E5" s="55"/>
      <c r="F5" s="55"/>
      <c r="G5" s="55"/>
      <c r="H5" s="55"/>
      <c r="I5" s="55"/>
    </row>
    <row r="6" spans="1:11" ht="15.75" x14ac:dyDescent="0.25">
      <c r="A6" s="52" t="s">
        <v>19</v>
      </c>
      <c r="B6" s="52"/>
      <c r="C6" s="52"/>
      <c r="D6" s="52"/>
      <c r="E6" s="52"/>
      <c r="F6" s="52"/>
      <c r="G6" s="52"/>
      <c r="H6" s="52"/>
      <c r="I6" s="52"/>
    </row>
    <row r="7" spans="1:11" ht="23.25" customHeight="1" x14ac:dyDescent="0.25">
      <c r="A7" s="58" t="s">
        <v>28</v>
      </c>
      <c r="B7" s="59"/>
      <c r="C7" s="59"/>
      <c r="D7" s="59"/>
      <c r="E7" s="59"/>
      <c r="F7" s="59"/>
      <c r="G7" s="59"/>
      <c r="H7" s="59"/>
      <c r="I7" s="59"/>
      <c r="J7" s="60"/>
    </row>
    <row r="8" spans="1:11" ht="15" customHeight="1" x14ac:dyDescent="0.25">
      <c r="A8" s="61" t="s">
        <v>31</v>
      </c>
      <c r="B8" s="62"/>
      <c r="C8" s="62"/>
      <c r="D8" s="62"/>
      <c r="E8" s="62"/>
      <c r="F8" s="62"/>
      <c r="G8" s="62"/>
      <c r="H8" s="62"/>
      <c r="I8" s="62"/>
      <c r="J8" s="63"/>
    </row>
    <row r="9" spans="1:11" ht="48.75" customHeight="1" x14ac:dyDescent="0.25">
      <c r="A9" s="64" t="s">
        <v>33</v>
      </c>
      <c r="B9" s="65"/>
      <c r="C9" s="65"/>
      <c r="D9" s="65"/>
      <c r="E9" s="65"/>
      <c r="F9" s="65"/>
      <c r="G9" s="65"/>
      <c r="H9" s="65"/>
      <c r="I9" s="65"/>
      <c r="J9" s="66"/>
    </row>
    <row r="10" spans="1:11" ht="20.25" customHeight="1" x14ac:dyDescent="0.25">
      <c r="A10" s="71" t="s">
        <v>2</v>
      </c>
      <c r="B10" s="71"/>
      <c r="C10" s="82" t="s">
        <v>34</v>
      </c>
      <c r="D10" s="73" t="s">
        <v>35</v>
      </c>
      <c r="E10" s="73"/>
      <c r="F10" s="73"/>
      <c r="G10" s="73"/>
      <c r="H10" s="73"/>
      <c r="I10" s="71" t="s">
        <v>29</v>
      </c>
      <c r="J10" s="56" t="s">
        <v>0</v>
      </c>
    </row>
    <row r="11" spans="1:11" ht="26.25" customHeight="1" x14ac:dyDescent="0.25">
      <c r="A11" s="72"/>
      <c r="B11" s="72"/>
      <c r="C11" s="83"/>
      <c r="D11" s="3" t="s">
        <v>3</v>
      </c>
      <c r="E11" s="3" t="s">
        <v>4</v>
      </c>
      <c r="F11" s="3" t="s">
        <v>5</v>
      </c>
      <c r="G11" s="3" t="s">
        <v>6</v>
      </c>
      <c r="H11" s="3" t="s">
        <v>0</v>
      </c>
      <c r="I11" s="72"/>
      <c r="J11" s="57"/>
    </row>
    <row r="12" spans="1:11" x14ac:dyDescent="0.25">
      <c r="A12" s="74" t="s">
        <v>7</v>
      </c>
      <c r="B12" s="75"/>
      <c r="C12" s="9">
        <f>SUM(C18,C19,C20,C21,C22,C23,C24,C25,C26)</f>
        <v>315068</v>
      </c>
      <c r="D12" s="10">
        <f>SUM(D13,D18,D19,D20,D21,D22,D23,D24,D25,D26)</f>
        <v>358961</v>
      </c>
      <c r="E12" s="11">
        <f t="shared" ref="E12:G12" si="0">SUM(E13,E18:E26)</f>
        <v>449105</v>
      </c>
      <c r="F12" s="10">
        <f t="shared" si="0"/>
        <v>333293</v>
      </c>
      <c r="G12" s="11">
        <f t="shared" si="0"/>
        <v>68412</v>
      </c>
      <c r="H12" s="10">
        <f>SUM(H13,H18:H26)</f>
        <v>1154094</v>
      </c>
      <c r="I12" s="10">
        <f>SUM(I13,I18:I26)</f>
        <v>0</v>
      </c>
      <c r="J12" s="12">
        <f>SUM(J18:J26)</f>
        <v>1172867</v>
      </c>
    </row>
    <row r="13" spans="1:11" x14ac:dyDescent="0.25">
      <c r="A13" s="76" t="s">
        <v>20</v>
      </c>
      <c r="B13" s="77"/>
      <c r="C13" s="13"/>
      <c r="D13" s="13">
        <f>C30</f>
        <v>296295</v>
      </c>
      <c r="E13" s="14">
        <f>SUM(E14:E16)</f>
        <v>11729</v>
      </c>
      <c r="F13" s="13">
        <f>E30</f>
        <v>43948</v>
      </c>
      <c r="G13" s="14">
        <f>F30</f>
        <v>0</v>
      </c>
      <c r="H13" s="13">
        <f>D13</f>
        <v>296295</v>
      </c>
      <c r="I13" s="13">
        <f>SUM(I14:I17)</f>
        <v>0</v>
      </c>
      <c r="J13" s="15"/>
      <c r="K13" s="2"/>
    </row>
    <row r="14" spans="1:11" x14ac:dyDescent="0.25">
      <c r="A14" s="4"/>
      <c r="B14" s="5" t="s">
        <v>8</v>
      </c>
      <c r="C14" s="13"/>
      <c r="D14" s="13"/>
      <c r="E14" s="14">
        <v>-67900</v>
      </c>
      <c r="F14" s="13"/>
      <c r="G14" s="14"/>
      <c r="H14" s="13"/>
      <c r="I14" s="13"/>
      <c r="J14" s="15"/>
    </row>
    <row r="15" spans="1:11" x14ac:dyDescent="0.25">
      <c r="A15" s="4"/>
      <c r="B15" s="5" t="s">
        <v>9</v>
      </c>
      <c r="C15" s="13"/>
      <c r="D15" s="13"/>
      <c r="E15" s="14"/>
      <c r="F15" s="13">
        <v>-3684</v>
      </c>
      <c r="G15" s="14"/>
      <c r="H15" s="13"/>
      <c r="I15" s="13"/>
      <c r="J15" s="15"/>
    </row>
    <row r="16" spans="1:11" x14ac:dyDescent="0.25">
      <c r="A16" s="4"/>
      <c r="B16" s="6" t="s">
        <v>25</v>
      </c>
      <c r="C16" s="16"/>
      <c r="D16" s="13">
        <v>296295</v>
      </c>
      <c r="E16" s="14">
        <v>79629</v>
      </c>
      <c r="F16" s="13">
        <v>47632</v>
      </c>
      <c r="G16" s="14"/>
      <c r="H16" s="13"/>
      <c r="I16" s="13"/>
      <c r="J16" s="15"/>
    </row>
    <row r="17" spans="1:10" x14ac:dyDescent="0.25">
      <c r="A17" s="7"/>
      <c r="B17" s="8" t="s">
        <v>10</v>
      </c>
      <c r="C17" s="17"/>
      <c r="D17" s="18"/>
      <c r="E17" s="19"/>
      <c r="F17" s="18"/>
      <c r="G17" s="19"/>
      <c r="H17" s="18"/>
      <c r="I17" s="18"/>
      <c r="J17" s="20"/>
    </row>
    <row r="18" spans="1:10" x14ac:dyDescent="0.25">
      <c r="A18" s="78" t="s">
        <v>11</v>
      </c>
      <c r="B18" s="79"/>
      <c r="C18" s="21">
        <v>11728</v>
      </c>
      <c r="D18" s="21"/>
      <c r="E18" s="21"/>
      <c r="F18" s="21">
        <v>56684</v>
      </c>
      <c r="G18" s="21"/>
      <c r="H18" s="21">
        <f>SUM(D18:G18)</f>
        <v>56684</v>
      </c>
      <c r="I18" s="21"/>
      <c r="J18" s="50">
        <f>C18+H18+I18</f>
        <v>68412</v>
      </c>
    </row>
    <row r="19" spans="1:10" x14ac:dyDescent="0.25">
      <c r="A19" s="76" t="s">
        <v>12</v>
      </c>
      <c r="B19" s="77"/>
      <c r="C19" s="13">
        <v>6861</v>
      </c>
      <c r="D19" s="13">
        <v>49211</v>
      </c>
      <c r="E19" s="13">
        <v>213454</v>
      </c>
      <c r="F19" s="13">
        <v>130714</v>
      </c>
      <c r="G19" s="13"/>
      <c r="H19" s="13">
        <f>SUM(D19:G19)</f>
        <v>393379</v>
      </c>
      <c r="I19" s="23"/>
      <c r="J19" s="24">
        <f t="shared" ref="J19:J26" si="1">C19+H19+I19</f>
        <v>400240</v>
      </c>
    </row>
    <row r="20" spans="1:10" x14ac:dyDescent="0.25">
      <c r="A20" s="80" t="s">
        <v>21</v>
      </c>
      <c r="B20" s="81"/>
      <c r="C20" s="25">
        <v>184</v>
      </c>
      <c r="D20" s="18">
        <v>1727</v>
      </c>
      <c r="E20" s="18">
        <v>7259</v>
      </c>
      <c r="F20" s="18">
        <v>10929</v>
      </c>
      <c r="G20" s="18"/>
      <c r="H20" s="18">
        <f>SUM(D20:G20)</f>
        <v>19915</v>
      </c>
      <c r="I20" s="26"/>
      <c r="J20" s="27">
        <f t="shared" si="1"/>
        <v>20099</v>
      </c>
    </row>
    <row r="21" spans="1:10" ht="15" customHeight="1" x14ac:dyDescent="0.25">
      <c r="A21" s="69" t="s">
        <v>30</v>
      </c>
      <c r="B21" s="70"/>
      <c r="C21" s="28"/>
      <c r="D21" s="21"/>
      <c r="E21" s="29"/>
      <c r="F21" s="21"/>
      <c r="G21" s="29"/>
      <c r="H21" s="21">
        <f t="shared" ref="H21:H26" si="2">SUM(D21:G21)</f>
        <v>0</v>
      </c>
      <c r="I21" s="30"/>
      <c r="J21" s="22">
        <f t="shared" si="1"/>
        <v>0</v>
      </c>
    </row>
    <row r="22" spans="1:10" ht="42" customHeight="1" x14ac:dyDescent="0.25">
      <c r="A22" s="86" t="s">
        <v>13</v>
      </c>
      <c r="B22" s="87"/>
      <c r="C22" s="31">
        <v>296295</v>
      </c>
      <c r="D22" s="32">
        <v>11728</v>
      </c>
      <c r="E22" s="33">
        <v>216663</v>
      </c>
      <c r="F22" s="32">
        <v>91018</v>
      </c>
      <c r="G22" s="33">
        <v>68412</v>
      </c>
      <c r="H22" s="32">
        <f t="shared" si="2"/>
        <v>387821</v>
      </c>
      <c r="I22" s="34"/>
      <c r="J22" s="24">
        <f>C22+H22+I22</f>
        <v>684116</v>
      </c>
    </row>
    <row r="23" spans="1:10" ht="15" customHeight="1" x14ac:dyDescent="0.25">
      <c r="A23" s="88" t="s">
        <v>14</v>
      </c>
      <c r="B23" s="89"/>
      <c r="C23" s="35"/>
      <c r="D23" s="13"/>
      <c r="E23" s="14"/>
      <c r="F23" s="13"/>
      <c r="G23" s="14"/>
      <c r="H23" s="13">
        <f t="shared" si="2"/>
        <v>0</v>
      </c>
      <c r="I23" s="36"/>
      <c r="J23" s="24">
        <f t="shared" si="1"/>
        <v>0</v>
      </c>
    </row>
    <row r="24" spans="1:10" ht="25.5" customHeight="1" x14ac:dyDescent="0.25">
      <c r="A24" s="88" t="s">
        <v>15</v>
      </c>
      <c r="B24" s="89"/>
      <c r="C24" s="35"/>
      <c r="D24" s="13"/>
      <c r="E24" s="14"/>
      <c r="F24" s="13"/>
      <c r="G24" s="14"/>
      <c r="H24" s="13">
        <f t="shared" si="2"/>
        <v>0</v>
      </c>
      <c r="I24" s="14"/>
      <c r="J24" s="24">
        <f t="shared" si="1"/>
        <v>0</v>
      </c>
    </row>
    <row r="25" spans="1:10" ht="15" customHeight="1" x14ac:dyDescent="0.25">
      <c r="A25" s="88" t="s">
        <v>22</v>
      </c>
      <c r="B25" s="89"/>
      <c r="C25" s="35"/>
      <c r="D25" s="13"/>
      <c r="E25" s="14"/>
      <c r="F25" s="13"/>
      <c r="G25" s="14"/>
      <c r="H25" s="13">
        <f t="shared" si="2"/>
        <v>0</v>
      </c>
      <c r="I25" s="14"/>
      <c r="J25" s="24">
        <f t="shared" si="1"/>
        <v>0</v>
      </c>
    </row>
    <row r="26" spans="1:10" ht="15" customHeight="1" x14ac:dyDescent="0.25">
      <c r="A26" s="92" t="s">
        <v>26</v>
      </c>
      <c r="B26" s="93"/>
      <c r="C26" s="37"/>
      <c r="D26" s="18"/>
      <c r="E26" s="19"/>
      <c r="F26" s="18"/>
      <c r="G26" s="19"/>
      <c r="H26" s="18">
        <f t="shared" si="2"/>
        <v>0</v>
      </c>
      <c r="I26" s="19"/>
      <c r="J26" s="27">
        <f t="shared" si="1"/>
        <v>0</v>
      </c>
    </row>
    <row r="27" spans="1:10" x14ac:dyDescent="0.25">
      <c r="A27" s="74" t="s">
        <v>16</v>
      </c>
      <c r="B27" s="75"/>
      <c r="C27" s="11">
        <f>C28+C29</f>
        <v>315068</v>
      </c>
      <c r="D27" s="10">
        <f>SUM(D28,D29)</f>
        <v>358961</v>
      </c>
      <c r="E27" s="11">
        <f>SUM(E28:E29)</f>
        <v>449105</v>
      </c>
      <c r="F27" s="10">
        <f t="shared" ref="F27:G27" si="3">SUM(F28:F29)</f>
        <v>333293</v>
      </c>
      <c r="G27" s="11">
        <f t="shared" si="3"/>
        <v>68412</v>
      </c>
      <c r="H27" s="10">
        <f>SUM(H28:H29)</f>
        <v>1154094</v>
      </c>
      <c r="I27" s="10">
        <f>SUM(I28:I29)</f>
        <v>0</v>
      </c>
      <c r="J27" s="12">
        <f>SUM(J28:J29)</f>
        <v>1172867</v>
      </c>
    </row>
    <row r="28" spans="1:10" x14ac:dyDescent="0.25">
      <c r="A28" s="90" t="s">
        <v>23</v>
      </c>
      <c r="B28" s="91"/>
      <c r="C28" s="38">
        <v>18773</v>
      </c>
      <c r="D28" s="39">
        <v>347232</v>
      </c>
      <c r="E28" s="38">
        <v>405157</v>
      </c>
      <c r="F28" s="39">
        <v>333293</v>
      </c>
      <c r="G28" s="38"/>
      <c r="H28" s="39">
        <f>SUM(D28:G28)</f>
        <v>1085682</v>
      </c>
      <c r="I28" s="39"/>
      <c r="J28" s="15">
        <f>C28+H28+I28</f>
        <v>1104455</v>
      </c>
    </row>
    <row r="29" spans="1:10" x14ac:dyDescent="0.25">
      <c r="A29" s="94" t="s">
        <v>24</v>
      </c>
      <c r="B29" s="95"/>
      <c r="C29" s="40">
        <f>C30+C31</f>
        <v>296295</v>
      </c>
      <c r="D29" s="41">
        <f t="shared" ref="D29:G29" si="4">SUM(D30:D31)</f>
        <v>11729</v>
      </c>
      <c r="E29" s="42">
        <f t="shared" si="4"/>
        <v>43948</v>
      </c>
      <c r="F29" s="41">
        <f t="shared" si="4"/>
        <v>0</v>
      </c>
      <c r="G29" s="42">
        <f t="shared" si="4"/>
        <v>68412</v>
      </c>
      <c r="H29" s="41">
        <f>SUM(H30:H31)</f>
        <v>68412</v>
      </c>
      <c r="I29" s="41">
        <f>SUM(I30:I31)</f>
        <v>0</v>
      </c>
      <c r="J29" s="15">
        <f>J31</f>
        <v>68412</v>
      </c>
    </row>
    <row r="30" spans="1:10" x14ac:dyDescent="0.25">
      <c r="A30" s="67" t="s">
        <v>1</v>
      </c>
      <c r="B30" s="68"/>
      <c r="C30" s="43">
        <v>296295</v>
      </c>
      <c r="D30" s="13">
        <v>11729</v>
      </c>
      <c r="E30" s="14">
        <v>43948</v>
      </c>
      <c r="F30" s="13">
        <v>0</v>
      </c>
      <c r="G30" s="14">
        <v>0</v>
      </c>
      <c r="H30" s="44">
        <f>G30</f>
        <v>0</v>
      </c>
      <c r="I30" s="25">
        <v>0</v>
      </c>
      <c r="J30" s="20"/>
    </row>
    <row r="31" spans="1:10" x14ac:dyDescent="0.25">
      <c r="A31" s="84" t="s">
        <v>27</v>
      </c>
      <c r="B31" s="85"/>
      <c r="C31" s="45"/>
      <c r="D31" s="46"/>
      <c r="E31" s="47"/>
      <c r="F31" s="46"/>
      <c r="G31" s="47">
        <v>68412</v>
      </c>
      <c r="H31" s="48">
        <f>G31</f>
        <v>68412</v>
      </c>
      <c r="I31" s="51">
        <f>I18+I19+I20+I22+I14+I16-I28</f>
        <v>0</v>
      </c>
      <c r="J31" s="49">
        <f>J12-J28</f>
        <v>68412</v>
      </c>
    </row>
    <row r="33" spans="1:1" ht="15.75" x14ac:dyDescent="0.25">
      <c r="A33" s="1"/>
    </row>
  </sheetData>
  <mergeCells count="30">
    <mergeCell ref="A31:B31"/>
    <mergeCell ref="A22:B22"/>
    <mergeCell ref="A23:B23"/>
    <mergeCell ref="A24:B24"/>
    <mergeCell ref="A25:B25"/>
    <mergeCell ref="A27:B27"/>
    <mergeCell ref="A28:B28"/>
    <mergeCell ref="A26:B26"/>
    <mergeCell ref="A29:B29"/>
    <mergeCell ref="J10:J11"/>
    <mergeCell ref="A7:J7"/>
    <mergeCell ref="A8:J8"/>
    <mergeCell ref="A9:J9"/>
    <mergeCell ref="A30:B30"/>
    <mergeCell ref="A21:B21"/>
    <mergeCell ref="A10:B11"/>
    <mergeCell ref="D10:H10"/>
    <mergeCell ref="A12:B12"/>
    <mergeCell ref="A13:B13"/>
    <mergeCell ref="A18:B18"/>
    <mergeCell ref="A19:B19"/>
    <mergeCell ref="A20:B20"/>
    <mergeCell ref="C10:C11"/>
    <mergeCell ref="I10:I11"/>
    <mergeCell ref="A6:I6"/>
    <mergeCell ref="A1:I1"/>
    <mergeCell ref="A2:I2"/>
    <mergeCell ref="A3:I3"/>
    <mergeCell ref="A4:I4"/>
    <mergeCell ref="A5:I5"/>
  </mergeCells>
  <pageMargins left="0.70866141732283472" right="0.11811023622047245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7.pielikums_lemuma_skola</vt:lpstr>
      <vt:lpstr>'7.pielikums_lemuma_skola'!Print_Area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Liene Logina</cp:lastModifiedBy>
  <cp:lastPrinted>2018-10-09T10:47:15Z</cp:lastPrinted>
  <dcterms:created xsi:type="dcterms:W3CDTF">2015-01-08T09:25:06Z</dcterms:created>
  <dcterms:modified xsi:type="dcterms:W3CDTF">2019-02-21T13:17:28Z</dcterms:modified>
</cp:coreProperties>
</file>