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fs2-jpd\groups\Adm_jur_parvalde\Administrativa_nodala\gusts\gatavie\x\"/>
    </mc:Choice>
  </mc:AlternateContent>
  <bookViews>
    <workbookView xWindow="0" yWindow="0" windowWidth="24240" windowHeight="12435"/>
  </bookViews>
  <sheets>
    <sheet name="2.pielikums" sheetId="1" r:id="rId1"/>
    <sheet name="3.pielikums" sheetId="4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E22" i="4" l="1"/>
  <c r="E21" i="4" s="1"/>
  <c r="D22" i="4"/>
  <c r="E25" i="4"/>
  <c r="D25" i="4"/>
  <c r="D21" i="4" s="1"/>
  <c r="D19" i="4" s="1"/>
  <c r="E27" i="4" l="1"/>
  <c r="D27" i="4"/>
  <c r="D18" i="4" s="1"/>
  <c r="E18" i="4"/>
  <c r="E11" i="4"/>
  <c r="D11" i="4"/>
  <c r="B14" i="1" l="1"/>
  <c r="R14" i="1" l="1"/>
  <c r="L14" i="1"/>
  <c r="Q14" i="1" s="1"/>
  <c r="R20" i="1" l="1"/>
  <c r="R21" i="1"/>
  <c r="H22" i="1" l="1"/>
  <c r="M22" i="1"/>
  <c r="L20" i="1" l="1"/>
  <c r="Q20" i="1" s="1"/>
  <c r="L21" i="1"/>
  <c r="G20" i="1"/>
  <c r="G21" i="1"/>
  <c r="B21" i="1"/>
  <c r="Q21" i="1" l="1"/>
  <c r="C22" i="1"/>
  <c r="D22" i="1"/>
  <c r="E22" i="1"/>
  <c r="F22" i="1"/>
  <c r="R22" i="1" l="1"/>
  <c r="R23" i="1"/>
  <c r="P22" i="1"/>
  <c r="O22" i="1"/>
  <c r="N22" i="1"/>
  <c r="K22" i="1"/>
  <c r="J22" i="1"/>
  <c r="I22" i="1"/>
  <c r="M24" i="1" l="1"/>
  <c r="L22" i="1"/>
  <c r="G22" i="1"/>
  <c r="I23" i="1" s="1"/>
  <c r="B22" i="1"/>
  <c r="Q23" i="1" l="1"/>
  <c r="Q22" i="1"/>
  <c r="O27" i="1"/>
  <c r="N26" i="1"/>
  <c r="N27" i="1"/>
  <c r="O26" i="1"/>
  <c r="H23" i="1"/>
  <c r="K23" i="1"/>
  <c r="J23" i="1"/>
  <c r="O23" i="1"/>
  <c r="N23" i="1"/>
  <c r="P23" i="1"/>
  <c r="M23" i="1"/>
  <c r="E23" i="1"/>
  <c r="F23" i="1"/>
  <c r="C23" i="1"/>
  <c r="D23" i="1"/>
  <c r="L24" i="1"/>
  <c r="B24" i="1"/>
  <c r="G24" i="1"/>
  <c r="G23" i="1" l="1"/>
  <c r="B23" i="1"/>
  <c r="L23" i="1"/>
</calcChain>
</file>

<file path=xl/sharedStrings.xml><?xml version="1.0" encoding="utf-8"?>
<sst xmlns="http://schemas.openxmlformats.org/spreadsheetml/2006/main" count="120" uniqueCount="62">
  <si>
    <t>2.pielikums Jūrmalas pilsētas domes</t>
  </si>
  <si>
    <t>201_.gada __________ lēmumam Nr.___</t>
  </si>
  <si>
    <t>(Protokols Nr.___, ____.punkts)</t>
  </si>
  <si>
    <t>KOPĀ</t>
  </si>
  <si>
    <t>Attiecināmās izmaksas</t>
  </si>
  <si>
    <t>Neattiecināmās izmaksas</t>
  </si>
  <si>
    <t>KOPĀ:</t>
  </si>
  <si>
    <t>Apstiprinātais plāns</t>
  </si>
  <si>
    <t>Finansējuma avots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</si>
  <si>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</si>
  <si>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</si>
  <si>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</si>
  <si>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</si>
  <si>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</si>
  <si>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</si>
  <si>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Attiecināmo izmaksu segšanai</t>
  </si>
  <si>
    <t>Neattiecināmo izmaksu segšanai</t>
  </si>
  <si>
    <t>Projekta</t>
  </si>
  <si>
    <t>JSPA</t>
  </si>
  <si>
    <t>JPD</t>
  </si>
  <si>
    <r>
      <t>budžeta kopsavilkums (</t>
    </r>
    <r>
      <rPr>
        <b/>
        <i/>
        <sz val="10"/>
        <color theme="1"/>
        <rFont val="Times New Roman"/>
        <family val="1"/>
        <charset val="186"/>
      </rPr>
      <t>euro</t>
    </r>
    <r>
      <rPr>
        <b/>
        <sz val="10"/>
        <color theme="1"/>
        <rFont val="Times New Roman"/>
        <family val="1"/>
        <charset val="186"/>
      </rPr>
      <t>)</t>
    </r>
  </si>
  <si>
    <t xml:space="preserve">Jūrmalas BJIC direktore </t>
  </si>
  <si>
    <t>E.Majore</t>
  </si>
  <si>
    <t xml:space="preserve">Galvenā grāmatvede </t>
  </si>
  <si>
    <t>Attiecināmo izmaksu īpatsvars (%):</t>
  </si>
  <si>
    <t xml:space="preserve">Programmas līdzfinansējums: </t>
  </si>
  <si>
    <t xml:space="preserve">JPD līdzfinansējums: </t>
  </si>
  <si>
    <t>Izpilde pret apstiprināto plānu (%)</t>
  </si>
  <si>
    <t>seminārs Eiropas jaunatnes nedēļas ietvaros - Jauniešu kritiskā domāšana un informācija medijos</t>
  </si>
  <si>
    <t>seminārs Eurodesk kampaņas "Time to move" ietvaros - Eurodesk informatīvās darbnīcas "Jaunie Eurodesk žurnālisti"</t>
  </si>
  <si>
    <t xml:space="preserve"> „Eurodesk reģionālā koordinatora pakalpojumi 2018.gadā” </t>
  </si>
  <si>
    <t>(projekta līguma Nr.4-1/4)</t>
  </si>
  <si>
    <t>D.Jonas</t>
  </si>
  <si>
    <t>3.pielikums Jūrmalas pilsētas domes</t>
  </si>
  <si>
    <r>
      <t>Pārskats par projekta "Eurodesk reģionālā koordinatora pakalpojumi 2018.gadā"                                          (</t>
    </r>
    <r>
      <rPr>
        <b/>
        <i/>
        <sz val="12"/>
        <rFont val="Times New Roman"/>
        <family val="1"/>
        <charset val="186"/>
      </rPr>
      <t>projekta līguma Nr. 4-1/4)</t>
    </r>
    <r>
      <rPr>
        <b/>
        <sz val="12"/>
        <rFont val="Times New Roman"/>
        <family val="1"/>
        <charset val="186"/>
      </rPr>
      <t xml:space="preserve"> finanšu līdzekļu apguvi</t>
    </r>
  </si>
  <si>
    <t>Projekta īstenotājs</t>
  </si>
  <si>
    <t>Jūrmalas Bērnu un jauniešu interešu centrs</t>
  </si>
  <si>
    <t>Funkcionālās klasifikācijas kods</t>
  </si>
  <si>
    <t>09.510.</t>
  </si>
  <si>
    <t xml:space="preserve">Pozīcija </t>
  </si>
  <si>
    <t>IEŅĒMUMI kopā, t.sk.:</t>
  </si>
  <si>
    <t>Priekšfinansējums no pašvaldības budžeta</t>
  </si>
  <si>
    <t>Līdzfinansējums no pašvaldības budžeta</t>
  </si>
  <si>
    <r>
      <t xml:space="preserve">Pašvaldības budžeta līdzekļi </t>
    </r>
    <r>
      <rPr>
        <u/>
        <sz val="10"/>
        <rFont val="Times New Roman"/>
        <family val="1"/>
        <charset val="186"/>
      </rPr>
      <t>neattiecināmo</t>
    </r>
    <r>
      <rPr>
        <sz val="10"/>
        <rFont val="Times New Roman"/>
        <family val="1"/>
        <charset val="186"/>
      </rPr>
      <t xml:space="preserve"> izmaksu veikšanai </t>
    </r>
  </si>
  <si>
    <t>Pārējie iepriekš neklasificētie pašu ieņēmumi (21.4.9.9)</t>
  </si>
  <si>
    <t>IZDEVUMI kopā, t.sk.:</t>
  </si>
  <si>
    <t>IZDEVUMI ekonomisko klasifikācijas kodu griezumā</t>
  </si>
  <si>
    <t>Kods</t>
  </si>
  <si>
    <t>Koda nosaukums</t>
  </si>
  <si>
    <t>administratīvie izdevumi un sabiedriskās attiecības</t>
  </si>
  <si>
    <t>pārējie iepriekš neklasificētie pakalpojumu veidi</t>
  </si>
  <si>
    <t>biroja preces</t>
  </si>
  <si>
    <t>Atlikums perioda beigās, t.sk:</t>
  </si>
  <si>
    <t>atgriežamie līdzekļi pašvaldības budžetam F22010020</t>
  </si>
  <si>
    <t>Jūrmalas BJIC direktore                                        E.Majore</t>
  </si>
  <si>
    <t>Galvenā grāmatvede                                              D.Jonas</t>
  </si>
  <si>
    <t>Preces un pakalpojumi</t>
  </si>
  <si>
    <t>Pakalpojumi</t>
  </si>
  <si>
    <t>Krājumi, materiāli, energoresursi, preces, biroja preces un inventārs, kurus neuzskaita kodā 5000</t>
  </si>
  <si>
    <r>
      <t xml:space="preserve">Kopējais projekta faktiski apgūtais finansējums (EUR): 1003.00EUR, t.sk, </t>
    </r>
    <r>
      <rPr>
        <i/>
        <sz val="10"/>
        <rFont val="Times New Roman"/>
        <family val="1"/>
        <charset val="186"/>
      </rPr>
      <t>EK</t>
    </r>
    <r>
      <rPr>
        <sz val="10"/>
        <rFont val="Times New Roman"/>
        <family val="1"/>
        <charset val="186"/>
      </rPr>
      <t xml:space="preserve"> finansējums 1003.00EUR (100%). Jūrmalas pilsētas pašvaldības nodrošinātais priekšfinansējums 101.00 EUR.</t>
    </r>
  </si>
  <si>
    <t>2019.gada 24.janvāra lēmumam Nr.9</t>
  </si>
  <si>
    <t>(Protokols Nr.1, 13.punkts)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</si>
</sst>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0"/>
      <color theme="1" tint="4.9989318521683403E-2"/>
      <name val="Times New Roman"/>
      <family val="1"/>
      <charset val="186"/>
    </font>
    <font>
      <b/>
      <i/>
      <sz val="11"/>
      <color theme="1" tint="4.9989318521683403E-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2"/>
      <charset val="186"/>
    </font>
    <font>
      <sz val="13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9" fontId="13" fillId="0" borderId="0" applyFont="0" applyFill="0" applyBorder="0" applyAlignment="0" applyProtection="0"/>
    <xf numFmtId="0" fontId="18" fillId="0" borderId="0"/>
    <xf numFmtId="0" fontId="26" fillId="0" borderId="0"/>
    <xf numFmtId="0" fontId="26" fillId="0" borderId="0"/>
    <xf numFmtId="0" fontId="1" fillId="0" borderId="0"/>
    <xf numFmtId="0" fontId="26" fillId="4" borderId="50" applyNumberFormat="0" applyFont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8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6" xfId="0" applyBorder="1"/>
    <xf numFmtId="0" fontId="4" fillId="0" borderId="9" xfId="0" applyFont="1" applyBorder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16" fillId="0" borderId="0" xfId="0" applyFont="1" applyFill="1"/>
    <xf numFmtId="9" fontId="16" fillId="0" borderId="0" xfId="0" applyNumberFormat="1" applyFont="1" applyFill="1" applyAlignment="1">
      <alignment horizontal="left"/>
    </xf>
    <xf numFmtId="9" fontId="16" fillId="0" borderId="0" xfId="1" applyFont="1" applyFill="1"/>
    <xf numFmtId="0" fontId="19" fillId="0" borderId="0" xfId="2" applyFont="1"/>
    <xf numFmtId="0" fontId="14" fillId="0" borderId="0" xfId="2" applyFont="1" applyAlignment="1">
      <alignment horizontal="right" vertical="center" indent="4"/>
    </xf>
    <xf numFmtId="0" fontId="22" fillId="0" borderId="14" xfId="2" applyFont="1" applyBorder="1"/>
    <xf numFmtId="0" fontId="22" fillId="0" borderId="15" xfId="2" applyFont="1" applyBorder="1"/>
    <xf numFmtId="3" fontId="24" fillId="3" borderId="24" xfId="2" applyNumberFormat="1" applyFont="1" applyFill="1" applyBorder="1" applyAlignment="1">
      <alignment horizontal="right" vertical="center"/>
    </xf>
    <xf numFmtId="3" fontId="24" fillId="3" borderId="23" xfId="2" applyNumberFormat="1" applyFont="1" applyFill="1" applyBorder="1" applyAlignment="1">
      <alignment horizontal="right" vertical="center"/>
    </xf>
    <xf numFmtId="3" fontId="22" fillId="0" borderId="27" xfId="2" applyNumberFormat="1" applyFont="1" applyBorder="1" applyAlignment="1">
      <alignment horizontal="right"/>
    </xf>
    <xf numFmtId="3" fontId="22" fillId="0" borderId="28" xfId="2" applyNumberFormat="1" applyFont="1" applyBorder="1" applyAlignment="1">
      <alignment horizontal="right"/>
    </xf>
    <xf numFmtId="0" fontId="22" fillId="0" borderId="27" xfId="2" applyFont="1" applyBorder="1" applyAlignment="1">
      <alignment horizontal="left"/>
    </xf>
    <xf numFmtId="0" fontId="22" fillId="0" borderId="8" xfId="2" applyFont="1" applyBorder="1" applyAlignment="1">
      <alignment horizontal="left"/>
    </xf>
    <xf numFmtId="3" fontId="22" fillId="0" borderId="29" xfId="2" applyNumberFormat="1" applyFont="1" applyBorder="1" applyAlignment="1">
      <alignment horizontal="right"/>
    </xf>
    <xf numFmtId="3" fontId="22" fillId="0" borderId="31" xfId="2" applyNumberFormat="1" applyFont="1" applyBorder="1" applyAlignment="1">
      <alignment horizontal="right"/>
    </xf>
    <xf numFmtId="3" fontId="22" fillId="2" borderId="27" xfId="2" applyNumberFormat="1" applyFont="1" applyFill="1" applyBorder="1" applyAlignment="1">
      <alignment horizontal="right"/>
    </xf>
    <xf numFmtId="3" fontId="22" fillId="2" borderId="28" xfId="2" applyNumberFormat="1" applyFont="1" applyFill="1" applyBorder="1" applyAlignment="1">
      <alignment horizontal="right"/>
    </xf>
    <xf numFmtId="3" fontId="22" fillId="0" borderId="33" xfId="2" applyNumberFormat="1" applyFont="1" applyBorder="1" applyAlignment="1">
      <alignment horizontal="right"/>
    </xf>
    <xf numFmtId="3" fontId="22" fillId="0" borderId="35" xfId="2" applyNumberFormat="1" applyFont="1" applyBorder="1" applyAlignment="1">
      <alignment horizontal="right"/>
    </xf>
    <xf numFmtId="3" fontId="22" fillId="0" borderId="17" xfId="2" applyNumberFormat="1" applyFont="1" applyBorder="1" applyAlignment="1">
      <alignment horizontal="right"/>
    </xf>
    <xf numFmtId="3" fontId="22" fillId="0" borderId="36" xfId="2" applyNumberFormat="1" applyFont="1" applyBorder="1" applyAlignment="1">
      <alignment horizontal="right"/>
    </xf>
    <xf numFmtId="3" fontId="24" fillId="3" borderId="39" xfId="2" applyNumberFormat="1" applyFont="1" applyFill="1" applyBorder="1" applyAlignment="1">
      <alignment horizontal="right"/>
    </xf>
    <xf numFmtId="3" fontId="24" fillId="3" borderId="40" xfId="2" applyNumberFormat="1" applyFont="1" applyFill="1" applyBorder="1" applyAlignment="1">
      <alignment horizontal="right"/>
    </xf>
    <xf numFmtId="3" fontId="24" fillId="0" borderId="22" xfId="2" applyNumberFormat="1" applyFont="1" applyFill="1" applyBorder="1" applyAlignment="1">
      <alignment horizontal="right"/>
    </xf>
    <xf numFmtId="0" fontId="24" fillId="0" borderId="25" xfId="2" applyFont="1" applyFill="1" applyBorder="1" applyAlignment="1" applyProtection="1">
      <alignment horizontal="left" vertical="center" wrapText="1"/>
    </xf>
    <xf numFmtId="0" fontId="24" fillId="0" borderId="26" xfId="2" applyFont="1" applyFill="1" applyBorder="1" applyAlignment="1" applyProtection="1">
      <alignment horizontal="left" vertical="center" wrapText="1"/>
    </xf>
    <xf numFmtId="3" fontId="22" fillId="0" borderId="43" xfId="2" applyNumberFormat="1" applyFont="1" applyFill="1" applyBorder="1" applyAlignment="1" applyProtection="1">
      <alignment horizontal="right" vertical="center" wrapText="1"/>
    </xf>
    <xf numFmtId="0" fontId="19" fillId="0" borderId="0" xfId="2" applyFont="1" applyBorder="1"/>
    <xf numFmtId="0" fontId="22" fillId="0" borderId="44" xfId="2" applyFont="1" applyFill="1" applyBorder="1" applyAlignment="1" applyProtection="1">
      <alignment horizontal="right" vertical="center" wrapText="1"/>
    </xf>
    <xf numFmtId="0" fontId="2" fillId="0" borderId="1" xfId="2" applyFont="1" applyBorder="1" applyAlignment="1">
      <alignment vertical="center" wrapText="1"/>
    </xf>
    <xf numFmtId="3" fontId="22" fillId="0" borderId="45" xfId="2" applyNumberFormat="1" applyFont="1" applyFill="1" applyBorder="1" applyAlignment="1">
      <alignment horizontal="right"/>
    </xf>
    <xf numFmtId="0" fontId="2" fillId="0" borderId="2" xfId="2" applyFont="1" applyBorder="1" applyAlignment="1">
      <alignment horizontal="right" vertical="center" wrapText="1"/>
    </xf>
    <xf numFmtId="0" fontId="19" fillId="0" borderId="17" xfId="2" applyFont="1" applyBorder="1"/>
    <xf numFmtId="0" fontId="2" fillId="0" borderId="45" xfId="2" applyFont="1" applyBorder="1" applyAlignment="1">
      <alignment horizontal="right" vertical="center" wrapText="1"/>
    </xf>
    <xf numFmtId="0" fontId="22" fillId="0" borderId="46" xfId="2" applyFont="1" applyFill="1" applyBorder="1" applyAlignment="1" applyProtection="1">
      <alignment horizontal="center" vertical="top" wrapText="1"/>
    </xf>
    <xf numFmtId="0" fontId="22" fillId="0" borderId="2" xfId="3" applyFont="1" applyFill="1" applyBorder="1" applyAlignment="1" applyProtection="1">
      <alignment horizontal="left" vertical="center" wrapText="1"/>
    </xf>
    <xf numFmtId="0" fontId="22" fillId="0" borderId="48" xfId="2" applyFont="1" applyBorder="1"/>
    <xf numFmtId="0" fontId="2" fillId="0" borderId="49" xfId="3" applyFont="1" applyFill="1" applyBorder="1" applyAlignment="1" applyProtection="1">
      <alignment horizontal="right" vertical="center" wrapText="1"/>
    </xf>
    <xf numFmtId="3" fontId="19" fillId="0" borderId="0" xfId="2" applyNumberFormat="1" applyFont="1" applyBorder="1"/>
    <xf numFmtId="3" fontId="19" fillId="0" borderId="0" xfId="2" applyNumberFormat="1" applyFont="1"/>
    <xf numFmtId="3" fontId="22" fillId="0" borderId="28" xfId="2" applyNumberFormat="1" applyFont="1" applyFill="1" applyBorder="1" applyAlignment="1" applyProtection="1">
      <alignment horizontal="right" vertical="center" wrapText="1"/>
    </xf>
    <xf numFmtId="3" fontId="24" fillId="0" borderId="28" xfId="2" applyNumberFormat="1" applyFont="1" applyFill="1" applyBorder="1" applyAlignment="1" applyProtection="1">
      <alignment horizontal="right" vertical="center" wrapText="1"/>
    </xf>
    <xf numFmtId="3" fontId="24" fillId="0" borderId="45" xfId="2" applyNumberFormat="1" applyFont="1" applyFill="1" applyBorder="1" applyAlignment="1">
      <alignment horizontal="right"/>
    </xf>
    <xf numFmtId="3" fontId="24" fillId="2" borderId="47" xfId="2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/>
    </xf>
    <xf numFmtId="0" fontId="22" fillId="0" borderId="1" xfId="2" applyFont="1" applyBorder="1" applyAlignment="1">
      <alignment vertical="center" wrapText="1"/>
    </xf>
    <xf numFmtId="0" fontId="24" fillId="0" borderId="44" xfId="2" applyFont="1" applyFill="1" applyBorder="1" applyAlignment="1" applyProtection="1">
      <alignment horizontal="left" vertical="center" wrapText="1"/>
    </xf>
    <xf numFmtId="0" fontId="24" fillId="0" borderId="1" xfId="2" applyFont="1" applyBorder="1" applyAlignment="1">
      <alignment vertical="center" wrapText="1"/>
    </xf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4" fillId="3" borderId="37" xfId="2" applyFont="1" applyFill="1" applyBorder="1" applyAlignment="1">
      <alignment horizontal="center"/>
    </xf>
    <xf numFmtId="0" fontId="24" fillId="3" borderId="38" xfId="2" applyFont="1" applyFill="1" applyBorder="1" applyAlignment="1">
      <alignment horizontal="center"/>
    </xf>
    <xf numFmtId="0" fontId="24" fillId="0" borderId="41" xfId="2" applyFont="1" applyFill="1" applyBorder="1" applyAlignment="1">
      <alignment horizontal="center"/>
    </xf>
    <xf numFmtId="0" fontId="24" fillId="0" borderId="42" xfId="2" applyFont="1" applyFill="1" applyBorder="1" applyAlignment="1">
      <alignment horizontal="center"/>
    </xf>
    <xf numFmtId="0" fontId="24" fillId="3" borderId="23" xfId="2" applyFont="1" applyFill="1" applyBorder="1" applyAlignment="1">
      <alignment horizontal="center" vertical="center"/>
    </xf>
    <xf numFmtId="0" fontId="24" fillId="3" borderId="24" xfId="2" applyFont="1" applyFill="1" applyBorder="1" applyAlignment="1">
      <alignment horizontal="center" vertical="center"/>
    </xf>
    <xf numFmtId="0" fontId="22" fillId="0" borderId="25" xfId="2" applyFont="1" applyBorder="1" applyAlignment="1">
      <alignment horizontal="left"/>
    </xf>
    <xf numFmtId="0" fontId="22" fillId="0" borderId="26" xfId="2" applyFont="1" applyBorder="1" applyAlignment="1">
      <alignment horizontal="left"/>
    </xf>
    <xf numFmtId="0" fontId="22" fillId="0" borderId="29" xfId="2" applyFont="1" applyBorder="1" applyAlignment="1">
      <alignment horizontal="left" wrapText="1"/>
    </xf>
    <xf numFmtId="0" fontId="22" fillId="0" borderId="30" xfId="2" applyFont="1" applyBorder="1" applyAlignment="1">
      <alignment horizontal="left" wrapText="1"/>
    </xf>
    <xf numFmtId="0" fontId="22" fillId="0" borderId="27" xfId="2" applyFont="1" applyBorder="1" applyAlignment="1">
      <alignment vertical="center" wrapText="1"/>
    </xf>
    <xf numFmtId="0" fontId="22" fillId="0" borderId="32" xfId="2" applyFont="1" applyBorder="1" applyAlignment="1">
      <alignment vertical="center" wrapText="1"/>
    </xf>
    <xf numFmtId="0" fontId="7" fillId="0" borderId="33" xfId="2" applyFont="1" applyBorder="1" applyAlignment="1">
      <alignment vertical="center" wrapText="1"/>
    </xf>
    <xf numFmtId="0" fontId="7" fillId="0" borderId="34" xfId="2" applyFont="1" applyBorder="1" applyAlignment="1">
      <alignment vertical="center" wrapText="1"/>
    </xf>
    <xf numFmtId="0" fontId="22" fillId="0" borderId="17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22" fillId="0" borderId="14" xfId="2" applyFont="1" applyFill="1" applyBorder="1" applyAlignment="1">
      <alignment horizontal="center" vertical="center"/>
    </xf>
    <xf numFmtId="0" fontId="22" fillId="0" borderId="15" xfId="2" applyFont="1" applyFill="1" applyBorder="1" applyAlignment="1">
      <alignment horizontal="center" vertical="center"/>
    </xf>
    <xf numFmtId="0" fontId="22" fillId="0" borderId="19" xfId="2" applyFont="1" applyFill="1" applyBorder="1" applyAlignment="1">
      <alignment horizontal="center" vertical="center"/>
    </xf>
    <xf numFmtId="0" fontId="22" fillId="0" borderId="13" xfId="2" applyFont="1" applyFill="1" applyBorder="1" applyAlignment="1">
      <alignment horizontal="center" vertical="center"/>
    </xf>
    <xf numFmtId="0" fontId="22" fillId="0" borderId="21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wrapText="1"/>
    </xf>
    <xf numFmtId="0" fontId="22" fillId="0" borderId="15" xfId="2" applyFont="1" applyBorder="1" applyAlignment="1">
      <alignment horizontal="left"/>
    </xf>
    <xf numFmtId="0" fontId="22" fillId="0" borderId="16" xfId="2" applyFont="1" applyBorder="1" applyAlignment="1">
      <alignment horizontal="left"/>
    </xf>
    <xf numFmtId="0" fontId="22" fillId="0" borderId="17" xfId="2" applyFont="1" applyBorder="1" applyAlignment="1">
      <alignment horizontal="left"/>
    </xf>
    <xf numFmtId="0" fontId="22" fillId="0" borderId="0" xfId="2" applyFont="1" applyBorder="1" applyAlignment="1">
      <alignment horizontal="left"/>
    </xf>
    <xf numFmtId="0" fontId="22" fillId="0" borderId="18" xfId="2" applyFont="1" applyBorder="1" applyAlignment="1">
      <alignment horizontal="left"/>
    </xf>
    <xf numFmtId="0" fontId="22" fillId="0" borderId="19" xfId="2" applyFont="1" applyBorder="1" applyAlignment="1">
      <alignment horizontal="left" wrapText="1"/>
    </xf>
    <xf numFmtId="0" fontId="22" fillId="0" borderId="13" xfId="2" applyFont="1" applyBorder="1" applyAlignment="1">
      <alignment horizontal="left" wrapText="1"/>
    </xf>
    <xf numFmtId="0" fontId="22" fillId="0" borderId="20" xfId="2" applyFont="1" applyBorder="1" applyAlignment="1">
      <alignment horizontal="left" wrapText="1"/>
    </xf>
  </cellXfs>
  <cellStyles count="7">
    <cellStyle name="Normal" xfId="0" builtinId="0"/>
    <cellStyle name="Normal 2" xfId="2"/>
    <cellStyle name="Normal 2 2" xfId="3"/>
    <cellStyle name="Normal 2 3" xfId="4"/>
    <cellStyle name="Normal 3" xfId="5"/>
    <cellStyle name="Note 2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zoomScale="90" zoomScaleNormal="90" workbookViewId="0">
      <selection activeCell="AK9" sqref="AK9"/>
    </sheetView>
  </sheetViews>
  <sheetFormatPr defaultRowHeight="15" x14ac:dyDescent="0.25"/>
  <cols>
    <col min="1" max="1" width="27.85546875" customWidth="1"/>
    <col min="2" max="2" width="10" customWidth="1"/>
    <col min="3" max="3" width="16" customWidth="1"/>
    <col min="4" max="4" width="15.42578125" customWidth="1"/>
    <col min="5" max="5" width="11.5703125" hidden="1" customWidth="1"/>
    <col min="6" max="6" width="13.85546875" hidden="1" customWidth="1"/>
    <col min="7" max="7" width="9.140625" hidden="1" customWidth="1"/>
    <col min="8" max="9" width="11.5703125" hidden="1" customWidth="1"/>
    <col min="10" max="10" width="11" hidden="1" customWidth="1"/>
    <col min="11" max="11" width="14" hidden="1" customWidth="1"/>
    <col min="12" max="12" width="9.5703125" customWidth="1"/>
    <col min="13" max="14" width="14.42578125" customWidth="1"/>
    <col min="15" max="15" width="0" hidden="1" customWidth="1"/>
    <col min="16" max="16" width="14.7109375" hidden="1" customWidth="1"/>
    <col min="17" max="17" width="9" customWidth="1"/>
    <col min="18" max="18" width="12" customWidth="1"/>
    <col min="19" max="19" width="10.42578125" customWidth="1"/>
    <col min="20" max="20" width="0" hidden="1" customWidth="1"/>
    <col min="21" max="21" width="13.140625" hidden="1" customWidth="1"/>
  </cols>
  <sheetData>
    <row r="1" spans="1:22" ht="16.5" x14ac:dyDescent="0.25">
      <c r="A1" s="1"/>
      <c r="L1" s="1"/>
      <c r="M1" s="92" t="s">
        <v>0</v>
      </c>
      <c r="N1" s="92"/>
      <c r="O1" s="92"/>
      <c r="P1" s="92"/>
      <c r="Q1" s="92"/>
      <c r="R1" s="92"/>
      <c r="S1" s="92"/>
      <c r="U1" s="1" t="s">
        <v>0</v>
      </c>
    </row>
    <row r="2" spans="1:22" ht="16.5" x14ac:dyDescent="0.25">
      <c r="A2" s="1"/>
      <c r="L2" s="1"/>
      <c r="M2" s="92" t="s">
        <v>60</v>
      </c>
      <c r="N2" s="92"/>
      <c r="O2" s="92"/>
      <c r="P2" s="92"/>
      <c r="Q2" s="92"/>
      <c r="R2" s="92"/>
      <c r="S2" s="92"/>
      <c r="U2" s="1" t="s">
        <v>1</v>
      </c>
    </row>
    <row r="3" spans="1:22" ht="16.5" x14ac:dyDescent="0.25">
      <c r="A3" s="1"/>
      <c r="L3" s="1"/>
      <c r="M3" s="92" t="s">
        <v>61</v>
      </c>
      <c r="N3" s="92"/>
      <c r="O3" s="92"/>
      <c r="P3" s="92"/>
      <c r="Q3" s="92"/>
      <c r="R3" s="92"/>
      <c r="S3" s="92"/>
      <c r="U3" s="1" t="s">
        <v>2</v>
      </c>
    </row>
    <row r="4" spans="1:22" ht="15.75" x14ac:dyDescent="0.25">
      <c r="A4" s="2"/>
    </row>
    <row r="5" spans="1:22" ht="15.75" customHeight="1" x14ac:dyDescent="0.25">
      <c r="A5" s="91" t="s">
        <v>17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1:22" ht="15.75" customHeight="1" x14ac:dyDescent="0.25">
      <c r="A6" s="90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</row>
    <row r="7" spans="1:22" ht="15.75" customHeight="1" x14ac:dyDescent="0.25">
      <c r="A7" s="89" t="s">
        <v>31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spans="1:22" x14ac:dyDescent="0.25">
      <c r="A8" s="93" t="s">
        <v>20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2" ht="15.75" x14ac:dyDescent="0.25">
      <c r="A9" s="10"/>
    </row>
    <row r="10" spans="1:22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22" ht="27" customHeight="1" x14ac:dyDescent="0.25">
      <c r="A11" s="100" t="s">
        <v>11</v>
      </c>
      <c r="B11" s="94" t="s">
        <v>7</v>
      </c>
      <c r="C11" s="95"/>
      <c r="D11" s="95"/>
      <c r="E11" s="95"/>
      <c r="F11" s="96"/>
      <c r="G11" s="97" t="s">
        <v>9</v>
      </c>
      <c r="H11" s="98"/>
      <c r="I11" s="98"/>
      <c r="J11" s="98"/>
      <c r="K11" s="99"/>
      <c r="L11" s="97" t="s">
        <v>14</v>
      </c>
      <c r="M11" s="98"/>
      <c r="N11" s="98"/>
      <c r="O11" s="98"/>
      <c r="P11" s="99"/>
      <c r="Q11" s="94" t="s">
        <v>27</v>
      </c>
      <c r="R11" s="95"/>
      <c r="S11" s="95"/>
      <c r="T11" s="95"/>
      <c r="U11" s="96"/>
      <c r="V11" s="26"/>
    </row>
    <row r="12" spans="1:22" ht="38.25" x14ac:dyDescent="0.25">
      <c r="A12" s="101"/>
      <c r="B12" s="87" t="s">
        <v>3</v>
      </c>
      <c r="C12" s="88" t="s">
        <v>15</v>
      </c>
      <c r="D12" s="88"/>
      <c r="E12" s="88"/>
      <c r="F12" s="5" t="s">
        <v>16</v>
      </c>
      <c r="G12" s="87" t="s">
        <v>3</v>
      </c>
      <c r="H12" s="88" t="s">
        <v>15</v>
      </c>
      <c r="I12" s="88"/>
      <c r="J12" s="88"/>
      <c r="K12" s="5" t="s">
        <v>16</v>
      </c>
      <c r="L12" s="87" t="s">
        <v>3</v>
      </c>
      <c r="M12" s="88" t="s">
        <v>15</v>
      </c>
      <c r="N12" s="88"/>
      <c r="O12" s="88"/>
      <c r="P12" s="5" t="s">
        <v>16</v>
      </c>
      <c r="Q12" s="87" t="s">
        <v>3</v>
      </c>
      <c r="R12" s="88" t="s">
        <v>15</v>
      </c>
      <c r="S12" s="88"/>
      <c r="T12" s="88"/>
      <c r="U12" s="5" t="s">
        <v>16</v>
      </c>
      <c r="V12" s="26"/>
    </row>
    <row r="13" spans="1:22" ht="25.5" x14ac:dyDescent="0.25">
      <c r="A13" s="102"/>
      <c r="B13" s="87"/>
      <c r="C13" s="5" t="s">
        <v>18</v>
      </c>
      <c r="D13" s="5" t="s">
        <v>19</v>
      </c>
      <c r="E13" s="5" t="s">
        <v>8</v>
      </c>
      <c r="F13" s="5" t="s">
        <v>8</v>
      </c>
      <c r="G13" s="87"/>
      <c r="H13" s="5" t="s">
        <v>18</v>
      </c>
      <c r="I13" s="5" t="s">
        <v>19</v>
      </c>
      <c r="J13" s="5" t="s">
        <v>8</v>
      </c>
      <c r="K13" s="5" t="s">
        <v>8</v>
      </c>
      <c r="L13" s="87"/>
      <c r="M13" s="5" t="s">
        <v>18</v>
      </c>
      <c r="N13" s="5" t="s">
        <v>19</v>
      </c>
      <c r="O13" s="5" t="s">
        <v>8</v>
      </c>
      <c r="P13" s="5" t="s">
        <v>8</v>
      </c>
      <c r="Q13" s="87"/>
      <c r="R13" s="5" t="s">
        <v>18</v>
      </c>
      <c r="S13" s="5" t="s">
        <v>19</v>
      </c>
      <c r="T13" s="5" t="s">
        <v>8</v>
      </c>
      <c r="U13" s="5" t="s">
        <v>8</v>
      </c>
    </row>
    <row r="14" spans="1:22" x14ac:dyDescent="0.25">
      <c r="A14" s="17" t="s">
        <v>3</v>
      </c>
      <c r="B14" s="11">
        <f>C14+D14</f>
        <v>1008</v>
      </c>
      <c r="C14" s="19">
        <v>1008</v>
      </c>
      <c r="D14" s="19">
        <v>0</v>
      </c>
      <c r="E14" s="19"/>
      <c r="F14" s="19"/>
      <c r="G14" s="11">
        <v>1509</v>
      </c>
      <c r="H14" s="19">
        <v>1509</v>
      </c>
      <c r="I14" s="19">
        <v>0</v>
      </c>
      <c r="J14" s="19"/>
      <c r="K14" s="19"/>
      <c r="L14" s="11">
        <f>M14+N14</f>
        <v>1003</v>
      </c>
      <c r="M14" s="19">
        <v>1003</v>
      </c>
      <c r="N14" s="19">
        <v>0</v>
      </c>
      <c r="O14" s="19"/>
      <c r="P14" s="19"/>
      <c r="Q14" s="77">
        <f>L14/C14*100</f>
        <v>99.503968253968253</v>
      </c>
      <c r="R14" s="78">
        <f>M14/C14*100</f>
        <v>99.503968253968253</v>
      </c>
      <c r="S14" s="25">
        <v>0</v>
      </c>
      <c r="T14" s="24"/>
      <c r="U14" s="24"/>
    </row>
    <row r="15" spans="1:22" x14ac:dyDescent="0.25">
      <c r="A15" s="12"/>
      <c r="B15" s="13"/>
      <c r="C15" s="14"/>
      <c r="D15" s="14"/>
      <c r="E15" s="14"/>
      <c r="F15" s="14"/>
      <c r="G15" s="13"/>
      <c r="H15" s="14"/>
      <c r="I15" s="14"/>
      <c r="J15" s="14"/>
      <c r="K15" s="14"/>
      <c r="L15" s="13"/>
      <c r="M15" s="14"/>
      <c r="N15" s="14"/>
      <c r="O15" s="14"/>
      <c r="P15" s="14"/>
      <c r="Q15" s="4"/>
      <c r="R15" s="4"/>
      <c r="S15" s="4"/>
      <c r="T15" s="4"/>
      <c r="U15" s="4"/>
    </row>
    <row r="16" spans="1:22" x14ac:dyDescent="0.25">
      <c r="A16" s="16"/>
      <c r="B16" s="3"/>
      <c r="C16" s="3"/>
      <c r="D16" s="3"/>
      <c r="E16" s="3"/>
      <c r="F16" s="3"/>
      <c r="G16" s="3"/>
      <c r="H16" s="3"/>
      <c r="I16" s="3"/>
    </row>
    <row r="17" spans="1:22" ht="27.75" customHeight="1" x14ac:dyDescent="0.25">
      <c r="A17" s="87" t="s">
        <v>10</v>
      </c>
      <c r="B17" s="87" t="s">
        <v>7</v>
      </c>
      <c r="C17" s="87"/>
      <c r="D17" s="87"/>
      <c r="E17" s="87"/>
      <c r="F17" s="87"/>
      <c r="G17" s="87" t="s">
        <v>9</v>
      </c>
      <c r="H17" s="87"/>
      <c r="I17" s="87"/>
      <c r="J17" s="87"/>
      <c r="K17" s="87"/>
      <c r="L17" s="87" t="s">
        <v>14</v>
      </c>
      <c r="M17" s="87"/>
      <c r="N17" s="87"/>
      <c r="O17" s="87"/>
      <c r="P17" s="87"/>
      <c r="Q17" s="87" t="s">
        <v>27</v>
      </c>
      <c r="R17" s="87"/>
      <c r="S17" s="87"/>
      <c r="T17" s="87"/>
      <c r="U17" s="87"/>
      <c r="V17" s="26"/>
    </row>
    <row r="18" spans="1:22" ht="25.5" x14ac:dyDescent="0.25">
      <c r="A18" s="87"/>
      <c r="B18" s="87" t="s">
        <v>3</v>
      </c>
      <c r="C18" s="88" t="s">
        <v>4</v>
      </c>
      <c r="D18" s="88"/>
      <c r="E18" s="88"/>
      <c r="F18" s="5" t="s">
        <v>5</v>
      </c>
      <c r="G18" s="87" t="s">
        <v>3</v>
      </c>
      <c r="H18" s="88" t="s">
        <v>4</v>
      </c>
      <c r="I18" s="88"/>
      <c r="J18" s="88"/>
      <c r="K18" s="5" t="s">
        <v>5</v>
      </c>
      <c r="L18" s="87" t="s">
        <v>3</v>
      </c>
      <c r="M18" s="88" t="s">
        <v>4</v>
      </c>
      <c r="N18" s="88"/>
      <c r="O18" s="88"/>
      <c r="P18" s="5" t="s">
        <v>5</v>
      </c>
      <c r="Q18" s="87" t="s">
        <v>3</v>
      </c>
      <c r="R18" s="88" t="s">
        <v>4</v>
      </c>
      <c r="S18" s="88"/>
      <c r="T18" s="88"/>
      <c r="U18" s="5" t="s">
        <v>5</v>
      </c>
      <c r="V18" s="26"/>
    </row>
    <row r="19" spans="1:22" ht="25.5" x14ac:dyDescent="0.25">
      <c r="A19" s="87"/>
      <c r="B19" s="87"/>
      <c r="C19" s="5" t="s">
        <v>18</v>
      </c>
      <c r="D19" s="5" t="s">
        <v>19</v>
      </c>
      <c r="E19" s="5" t="s">
        <v>8</v>
      </c>
      <c r="F19" s="5" t="s">
        <v>8</v>
      </c>
      <c r="G19" s="87"/>
      <c r="H19" s="5" t="s">
        <v>18</v>
      </c>
      <c r="I19" s="5" t="s">
        <v>19</v>
      </c>
      <c r="J19" s="5" t="s">
        <v>8</v>
      </c>
      <c r="K19" s="5" t="s">
        <v>8</v>
      </c>
      <c r="L19" s="87"/>
      <c r="M19" s="5" t="s">
        <v>18</v>
      </c>
      <c r="N19" s="5" t="s">
        <v>19</v>
      </c>
      <c r="O19" s="5" t="s">
        <v>8</v>
      </c>
      <c r="P19" s="5" t="s">
        <v>8</v>
      </c>
      <c r="Q19" s="87"/>
      <c r="R19" s="5" t="s">
        <v>18</v>
      </c>
      <c r="S19" s="5" t="s">
        <v>19</v>
      </c>
      <c r="T19" s="5" t="s">
        <v>8</v>
      </c>
      <c r="U19" s="5" t="s">
        <v>8</v>
      </c>
    </row>
    <row r="20" spans="1:22" ht="51" x14ac:dyDescent="0.25">
      <c r="A20" s="6" t="s">
        <v>28</v>
      </c>
      <c r="B20" s="23">
        <v>504</v>
      </c>
      <c r="C20" s="8">
        <v>504</v>
      </c>
      <c r="D20" s="8">
        <v>0</v>
      </c>
      <c r="E20" s="8"/>
      <c r="F20" s="8"/>
      <c r="G20" s="23">
        <f t="shared" ref="G20:G21" si="0">SUM(H20:K20)</f>
        <v>109</v>
      </c>
      <c r="H20" s="8">
        <v>109</v>
      </c>
      <c r="I20" s="8">
        <v>0</v>
      </c>
      <c r="J20" s="8"/>
      <c r="K20" s="8"/>
      <c r="L20" s="23">
        <f t="shared" ref="L20:L21" si="1">SUM(M20:P20)</f>
        <v>504</v>
      </c>
      <c r="M20" s="8">
        <v>504</v>
      </c>
      <c r="N20" s="8">
        <v>0</v>
      </c>
      <c r="O20" s="8"/>
      <c r="P20" s="8"/>
      <c r="Q20" s="77">
        <f t="shared" ref="Q20:R22" si="2">L20/B20*100</f>
        <v>100</v>
      </c>
      <c r="R20" s="79">
        <f t="shared" si="2"/>
        <v>100</v>
      </c>
      <c r="S20" s="8">
        <v>0</v>
      </c>
      <c r="T20" s="8"/>
      <c r="U20" s="8"/>
    </row>
    <row r="21" spans="1:22" ht="51" x14ac:dyDescent="0.25">
      <c r="A21" s="6" t="s">
        <v>29</v>
      </c>
      <c r="B21" s="23">
        <f t="shared" ref="B21" si="3">SUM(C21:F21)</f>
        <v>504</v>
      </c>
      <c r="C21" s="8">
        <v>504</v>
      </c>
      <c r="D21" s="8">
        <v>0</v>
      </c>
      <c r="E21" s="8"/>
      <c r="F21" s="8"/>
      <c r="G21" s="23">
        <f t="shared" si="0"/>
        <v>495</v>
      </c>
      <c r="H21" s="8">
        <v>495</v>
      </c>
      <c r="I21" s="8">
        <v>0</v>
      </c>
      <c r="J21" s="8"/>
      <c r="K21" s="8"/>
      <c r="L21" s="23">
        <f t="shared" si="1"/>
        <v>499</v>
      </c>
      <c r="M21" s="8">
        <v>499</v>
      </c>
      <c r="N21" s="8">
        <v>0</v>
      </c>
      <c r="O21" s="8"/>
      <c r="P21" s="8"/>
      <c r="Q21" s="77">
        <f t="shared" si="2"/>
        <v>99.007936507936506</v>
      </c>
      <c r="R21" s="79">
        <f t="shared" si="2"/>
        <v>99.007936507936506</v>
      </c>
      <c r="S21" s="8">
        <v>0</v>
      </c>
      <c r="T21" s="8"/>
      <c r="U21" s="8"/>
    </row>
    <row r="22" spans="1:22" x14ac:dyDescent="0.25">
      <c r="A22" s="9" t="s">
        <v>6</v>
      </c>
      <c r="B22" s="7">
        <f t="shared" ref="B22:P22" si="4">SUM(B20:B21)</f>
        <v>1008</v>
      </c>
      <c r="C22" s="7">
        <f t="shared" si="4"/>
        <v>1008</v>
      </c>
      <c r="D22" s="7">
        <f t="shared" si="4"/>
        <v>0</v>
      </c>
      <c r="E22" s="7">
        <f t="shared" si="4"/>
        <v>0</v>
      </c>
      <c r="F22" s="7">
        <f t="shared" si="4"/>
        <v>0</v>
      </c>
      <c r="G22" s="7">
        <f t="shared" si="4"/>
        <v>604</v>
      </c>
      <c r="H22" s="7">
        <f t="shared" si="4"/>
        <v>604</v>
      </c>
      <c r="I22" s="7">
        <f t="shared" si="4"/>
        <v>0</v>
      </c>
      <c r="J22" s="7">
        <f t="shared" si="4"/>
        <v>0</v>
      </c>
      <c r="K22" s="7">
        <f t="shared" si="4"/>
        <v>0</v>
      </c>
      <c r="L22" s="7">
        <f t="shared" si="4"/>
        <v>1003</v>
      </c>
      <c r="M22" s="7">
        <f t="shared" si="4"/>
        <v>1003</v>
      </c>
      <c r="N22" s="7">
        <f t="shared" si="4"/>
        <v>0</v>
      </c>
      <c r="O22" s="7">
        <f t="shared" si="4"/>
        <v>0</v>
      </c>
      <c r="P22" s="7">
        <f t="shared" si="4"/>
        <v>0</v>
      </c>
      <c r="Q22" s="77">
        <f t="shared" si="2"/>
        <v>99.503968253968253</v>
      </c>
      <c r="R22" s="77">
        <f t="shared" si="2"/>
        <v>99.503968253968253</v>
      </c>
      <c r="S22" s="7">
        <v>0</v>
      </c>
      <c r="T22" s="7"/>
      <c r="U22" s="7"/>
    </row>
    <row r="23" spans="1:22" x14ac:dyDescent="0.25">
      <c r="A23" s="18" t="s">
        <v>13</v>
      </c>
      <c r="B23" s="21">
        <f>SUM(C23:F23)</f>
        <v>1</v>
      </c>
      <c r="C23" s="22">
        <f>C22/B22</f>
        <v>1</v>
      </c>
      <c r="D23" s="22">
        <f>D22/B22</f>
        <v>0</v>
      </c>
      <c r="E23" s="22">
        <f>E22/B22</f>
        <v>0</v>
      </c>
      <c r="F23" s="22">
        <f>F22/B22</f>
        <v>0</v>
      </c>
      <c r="G23" s="21">
        <f>SUM(H23:K23)</f>
        <v>1</v>
      </c>
      <c r="H23" s="22">
        <f>H22/G22</f>
        <v>1</v>
      </c>
      <c r="I23" s="22">
        <f>I22/G22</f>
        <v>0</v>
      </c>
      <c r="J23" s="22">
        <f>J22/G22</f>
        <v>0</v>
      </c>
      <c r="K23" s="22">
        <f>K22/G22</f>
        <v>0</v>
      </c>
      <c r="L23" s="21">
        <f>SUM(M23:P23)</f>
        <v>1</v>
      </c>
      <c r="M23" s="22">
        <f>M22/L22</f>
        <v>1</v>
      </c>
      <c r="N23" s="22">
        <f>N22/L22</f>
        <v>0</v>
      </c>
      <c r="O23" s="22">
        <f>O22/L22</f>
        <v>0</v>
      </c>
      <c r="P23" s="22">
        <f>P22/L22</f>
        <v>0</v>
      </c>
      <c r="Q23" s="80">
        <f>L22*100/B22</f>
        <v>99.503968253968253</v>
      </c>
      <c r="R23" s="81">
        <f>M22*100/C22</f>
        <v>99.503968253968253</v>
      </c>
      <c r="S23" s="28">
        <v>0</v>
      </c>
    </row>
    <row r="24" spans="1:22" ht="15.75" x14ac:dyDescent="0.25">
      <c r="A24" s="15" t="s">
        <v>12</v>
      </c>
      <c r="B24" s="20">
        <f>B14-B22</f>
        <v>0</v>
      </c>
      <c r="G24" s="20">
        <f>G14-G22</f>
        <v>905</v>
      </c>
      <c r="L24" s="20">
        <f>L14-L22</f>
        <v>0</v>
      </c>
      <c r="M24" s="85">
        <f>M22+N22+O22</f>
        <v>1003</v>
      </c>
      <c r="N24" s="86"/>
      <c r="O24" s="86"/>
      <c r="Q24" s="32"/>
      <c r="R24" s="27"/>
      <c r="S24" s="27"/>
    </row>
    <row r="25" spans="1:22" x14ac:dyDescent="0.25">
      <c r="A25" s="15"/>
      <c r="B25" s="30"/>
      <c r="G25" s="30"/>
      <c r="L25" s="33" t="s">
        <v>24</v>
      </c>
      <c r="M25" s="33"/>
      <c r="N25" s="33"/>
      <c r="O25" s="29"/>
      <c r="Q25" s="31"/>
      <c r="R25" s="31"/>
      <c r="S25" s="31"/>
    </row>
    <row r="26" spans="1:22" x14ac:dyDescent="0.25">
      <c r="L26" s="33" t="s">
        <v>25</v>
      </c>
      <c r="M26" s="33"/>
      <c r="N26" s="35">
        <f>M22/M24</f>
        <v>1</v>
      </c>
      <c r="O26" s="34">
        <f>O22/M24</f>
        <v>0</v>
      </c>
    </row>
    <row r="27" spans="1:22" x14ac:dyDescent="0.25">
      <c r="L27" s="33" t="s">
        <v>26</v>
      </c>
      <c r="M27" s="33"/>
      <c r="N27" s="35">
        <f>N22/M24</f>
        <v>0</v>
      </c>
      <c r="O27" s="34">
        <f>M22/M24</f>
        <v>1</v>
      </c>
    </row>
    <row r="29" spans="1:22" x14ac:dyDescent="0.25">
      <c r="A29" t="s">
        <v>21</v>
      </c>
      <c r="D29" t="s">
        <v>22</v>
      </c>
    </row>
    <row r="31" spans="1:22" x14ac:dyDescent="0.25">
      <c r="A31" t="s">
        <v>23</v>
      </c>
      <c r="D31" t="s">
        <v>32</v>
      </c>
    </row>
  </sheetData>
  <mergeCells count="34">
    <mergeCell ref="A8:U8"/>
    <mergeCell ref="C12:E12"/>
    <mergeCell ref="Q12:Q13"/>
    <mergeCell ref="R12:T12"/>
    <mergeCell ref="A17:A19"/>
    <mergeCell ref="B11:F11"/>
    <mergeCell ref="G11:K11"/>
    <mergeCell ref="L11:P11"/>
    <mergeCell ref="A11:A13"/>
    <mergeCell ref="L12:L13"/>
    <mergeCell ref="L17:P17"/>
    <mergeCell ref="Q11:U11"/>
    <mergeCell ref="M12:O12"/>
    <mergeCell ref="Q17:U17"/>
    <mergeCell ref="Q18:Q19"/>
    <mergeCell ref="R18:T18"/>
    <mergeCell ref="A7:S7"/>
    <mergeCell ref="A6:S6"/>
    <mergeCell ref="A5:S5"/>
    <mergeCell ref="M1:S1"/>
    <mergeCell ref="M2:S2"/>
    <mergeCell ref="M3:S3"/>
    <mergeCell ref="M24:O24"/>
    <mergeCell ref="B12:B13"/>
    <mergeCell ref="C18:E18"/>
    <mergeCell ref="B18:B19"/>
    <mergeCell ref="G17:K17"/>
    <mergeCell ref="G18:G19"/>
    <mergeCell ref="H18:J18"/>
    <mergeCell ref="B17:F17"/>
    <mergeCell ref="G12:G13"/>
    <mergeCell ref="H12:J12"/>
    <mergeCell ref="L18:L19"/>
    <mergeCell ref="M18:O18"/>
  </mergeCells>
  <pageMargins left="0.31496062992125984" right="0.31496062992125984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3"/>
  <sheetViews>
    <sheetView topLeftCell="B1" zoomScaleNormal="100" workbookViewId="0">
      <selection activeCell="U1" sqref="U1"/>
    </sheetView>
  </sheetViews>
  <sheetFormatPr defaultRowHeight="12" x14ac:dyDescent="0.2"/>
  <cols>
    <col min="1" max="1" width="9.140625" style="36"/>
    <col min="2" max="2" width="9" style="36" customWidth="1"/>
    <col min="3" max="3" width="49" style="36" customWidth="1"/>
    <col min="4" max="4" width="20" style="36" customWidth="1"/>
    <col min="5" max="5" width="20.5703125" style="36" customWidth="1"/>
    <col min="6" max="257" width="9.140625" style="36"/>
    <col min="258" max="258" width="11.85546875" style="36" customWidth="1"/>
    <col min="259" max="259" width="49" style="36" customWidth="1"/>
    <col min="260" max="260" width="20" style="36" customWidth="1"/>
    <col min="261" max="261" width="20.5703125" style="36" customWidth="1"/>
    <col min="262" max="513" width="9.140625" style="36"/>
    <col min="514" max="514" width="11.85546875" style="36" customWidth="1"/>
    <col min="515" max="515" width="49" style="36" customWidth="1"/>
    <col min="516" max="516" width="20" style="36" customWidth="1"/>
    <col min="517" max="517" width="20.5703125" style="36" customWidth="1"/>
    <col min="518" max="769" width="9.140625" style="36"/>
    <col min="770" max="770" width="11.85546875" style="36" customWidth="1"/>
    <col min="771" max="771" width="49" style="36" customWidth="1"/>
    <col min="772" max="772" width="20" style="36" customWidth="1"/>
    <col min="773" max="773" width="20.5703125" style="36" customWidth="1"/>
    <col min="774" max="1025" width="9.140625" style="36"/>
    <col min="1026" max="1026" width="11.85546875" style="36" customWidth="1"/>
    <col min="1027" max="1027" width="49" style="36" customWidth="1"/>
    <col min="1028" max="1028" width="20" style="36" customWidth="1"/>
    <col min="1029" max="1029" width="20.5703125" style="36" customWidth="1"/>
    <col min="1030" max="1281" width="9.140625" style="36"/>
    <col min="1282" max="1282" width="11.85546875" style="36" customWidth="1"/>
    <col min="1283" max="1283" width="49" style="36" customWidth="1"/>
    <col min="1284" max="1284" width="20" style="36" customWidth="1"/>
    <col min="1285" max="1285" width="20.5703125" style="36" customWidth="1"/>
    <col min="1286" max="1537" width="9.140625" style="36"/>
    <col min="1538" max="1538" width="11.85546875" style="36" customWidth="1"/>
    <col min="1539" max="1539" width="49" style="36" customWidth="1"/>
    <col min="1540" max="1540" width="20" style="36" customWidth="1"/>
    <col min="1541" max="1541" width="20.5703125" style="36" customWidth="1"/>
    <col min="1542" max="1793" width="9.140625" style="36"/>
    <col min="1794" max="1794" width="11.85546875" style="36" customWidth="1"/>
    <col min="1795" max="1795" width="49" style="36" customWidth="1"/>
    <col min="1796" max="1796" width="20" style="36" customWidth="1"/>
    <col min="1797" max="1797" width="20.5703125" style="36" customWidth="1"/>
    <col min="1798" max="2049" width="9.140625" style="36"/>
    <col min="2050" max="2050" width="11.85546875" style="36" customWidth="1"/>
    <col min="2051" max="2051" width="49" style="36" customWidth="1"/>
    <col min="2052" max="2052" width="20" style="36" customWidth="1"/>
    <col min="2053" max="2053" width="20.5703125" style="36" customWidth="1"/>
    <col min="2054" max="2305" width="9.140625" style="36"/>
    <col min="2306" max="2306" width="11.85546875" style="36" customWidth="1"/>
    <col min="2307" max="2307" width="49" style="36" customWidth="1"/>
    <col min="2308" max="2308" width="20" style="36" customWidth="1"/>
    <col min="2309" max="2309" width="20.5703125" style="36" customWidth="1"/>
    <col min="2310" max="2561" width="9.140625" style="36"/>
    <col min="2562" max="2562" width="11.85546875" style="36" customWidth="1"/>
    <col min="2563" max="2563" width="49" style="36" customWidth="1"/>
    <col min="2564" max="2564" width="20" style="36" customWidth="1"/>
    <col min="2565" max="2565" width="20.5703125" style="36" customWidth="1"/>
    <col min="2566" max="2817" width="9.140625" style="36"/>
    <col min="2818" max="2818" width="11.85546875" style="36" customWidth="1"/>
    <col min="2819" max="2819" width="49" style="36" customWidth="1"/>
    <col min="2820" max="2820" width="20" style="36" customWidth="1"/>
    <col min="2821" max="2821" width="20.5703125" style="36" customWidth="1"/>
    <col min="2822" max="3073" width="9.140625" style="36"/>
    <col min="3074" max="3074" width="11.85546875" style="36" customWidth="1"/>
    <col min="3075" max="3075" width="49" style="36" customWidth="1"/>
    <col min="3076" max="3076" width="20" style="36" customWidth="1"/>
    <col min="3077" max="3077" width="20.5703125" style="36" customWidth="1"/>
    <col min="3078" max="3329" width="9.140625" style="36"/>
    <col min="3330" max="3330" width="11.85546875" style="36" customWidth="1"/>
    <col min="3331" max="3331" width="49" style="36" customWidth="1"/>
    <col min="3332" max="3332" width="20" style="36" customWidth="1"/>
    <col min="3333" max="3333" width="20.5703125" style="36" customWidth="1"/>
    <col min="3334" max="3585" width="9.140625" style="36"/>
    <col min="3586" max="3586" width="11.85546875" style="36" customWidth="1"/>
    <col min="3587" max="3587" width="49" style="36" customWidth="1"/>
    <col min="3588" max="3588" width="20" style="36" customWidth="1"/>
    <col min="3589" max="3589" width="20.5703125" style="36" customWidth="1"/>
    <col min="3590" max="3841" width="9.140625" style="36"/>
    <col min="3842" max="3842" width="11.85546875" style="36" customWidth="1"/>
    <col min="3843" max="3843" width="49" style="36" customWidth="1"/>
    <col min="3844" max="3844" width="20" style="36" customWidth="1"/>
    <col min="3845" max="3845" width="20.5703125" style="36" customWidth="1"/>
    <col min="3846" max="4097" width="9.140625" style="36"/>
    <col min="4098" max="4098" width="11.85546875" style="36" customWidth="1"/>
    <col min="4099" max="4099" width="49" style="36" customWidth="1"/>
    <col min="4100" max="4100" width="20" style="36" customWidth="1"/>
    <col min="4101" max="4101" width="20.5703125" style="36" customWidth="1"/>
    <col min="4102" max="4353" width="9.140625" style="36"/>
    <col min="4354" max="4354" width="11.85546875" style="36" customWidth="1"/>
    <col min="4355" max="4355" width="49" style="36" customWidth="1"/>
    <col min="4356" max="4356" width="20" style="36" customWidth="1"/>
    <col min="4357" max="4357" width="20.5703125" style="36" customWidth="1"/>
    <col min="4358" max="4609" width="9.140625" style="36"/>
    <col min="4610" max="4610" width="11.85546875" style="36" customWidth="1"/>
    <col min="4611" max="4611" width="49" style="36" customWidth="1"/>
    <col min="4612" max="4612" width="20" style="36" customWidth="1"/>
    <col min="4613" max="4613" width="20.5703125" style="36" customWidth="1"/>
    <col min="4614" max="4865" width="9.140625" style="36"/>
    <col min="4866" max="4866" width="11.85546875" style="36" customWidth="1"/>
    <col min="4867" max="4867" width="49" style="36" customWidth="1"/>
    <col min="4868" max="4868" width="20" style="36" customWidth="1"/>
    <col min="4869" max="4869" width="20.5703125" style="36" customWidth="1"/>
    <col min="4870" max="5121" width="9.140625" style="36"/>
    <col min="5122" max="5122" width="11.85546875" style="36" customWidth="1"/>
    <col min="5123" max="5123" width="49" style="36" customWidth="1"/>
    <col min="5124" max="5124" width="20" style="36" customWidth="1"/>
    <col min="5125" max="5125" width="20.5703125" style="36" customWidth="1"/>
    <col min="5126" max="5377" width="9.140625" style="36"/>
    <col min="5378" max="5378" width="11.85546875" style="36" customWidth="1"/>
    <col min="5379" max="5379" width="49" style="36" customWidth="1"/>
    <col min="5380" max="5380" width="20" style="36" customWidth="1"/>
    <col min="5381" max="5381" width="20.5703125" style="36" customWidth="1"/>
    <col min="5382" max="5633" width="9.140625" style="36"/>
    <col min="5634" max="5634" width="11.85546875" style="36" customWidth="1"/>
    <col min="5635" max="5635" width="49" style="36" customWidth="1"/>
    <col min="5636" max="5636" width="20" style="36" customWidth="1"/>
    <col min="5637" max="5637" width="20.5703125" style="36" customWidth="1"/>
    <col min="5638" max="5889" width="9.140625" style="36"/>
    <col min="5890" max="5890" width="11.85546875" style="36" customWidth="1"/>
    <col min="5891" max="5891" width="49" style="36" customWidth="1"/>
    <col min="5892" max="5892" width="20" style="36" customWidth="1"/>
    <col min="5893" max="5893" width="20.5703125" style="36" customWidth="1"/>
    <col min="5894" max="6145" width="9.140625" style="36"/>
    <col min="6146" max="6146" width="11.85546875" style="36" customWidth="1"/>
    <col min="6147" max="6147" width="49" style="36" customWidth="1"/>
    <col min="6148" max="6148" width="20" style="36" customWidth="1"/>
    <col min="6149" max="6149" width="20.5703125" style="36" customWidth="1"/>
    <col min="6150" max="6401" width="9.140625" style="36"/>
    <col min="6402" max="6402" width="11.85546875" style="36" customWidth="1"/>
    <col min="6403" max="6403" width="49" style="36" customWidth="1"/>
    <col min="6404" max="6404" width="20" style="36" customWidth="1"/>
    <col min="6405" max="6405" width="20.5703125" style="36" customWidth="1"/>
    <col min="6406" max="6657" width="9.140625" style="36"/>
    <col min="6658" max="6658" width="11.85546875" style="36" customWidth="1"/>
    <col min="6659" max="6659" width="49" style="36" customWidth="1"/>
    <col min="6660" max="6660" width="20" style="36" customWidth="1"/>
    <col min="6661" max="6661" width="20.5703125" style="36" customWidth="1"/>
    <col min="6662" max="6913" width="9.140625" style="36"/>
    <col min="6914" max="6914" width="11.85546875" style="36" customWidth="1"/>
    <col min="6915" max="6915" width="49" style="36" customWidth="1"/>
    <col min="6916" max="6916" width="20" style="36" customWidth="1"/>
    <col min="6917" max="6917" width="20.5703125" style="36" customWidth="1"/>
    <col min="6918" max="7169" width="9.140625" style="36"/>
    <col min="7170" max="7170" width="11.85546875" style="36" customWidth="1"/>
    <col min="7171" max="7171" width="49" style="36" customWidth="1"/>
    <col min="7172" max="7172" width="20" style="36" customWidth="1"/>
    <col min="7173" max="7173" width="20.5703125" style="36" customWidth="1"/>
    <col min="7174" max="7425" width="9.140625" style="36"/>
    <col min="7426" max="7426" width="11.85546875" style="36" customWidth="1"/>
    <col min="7427" max="7427" width="49" style="36" customWidth="1"/>
    <col min="7428" max="7428" width="20" style="36" customWidth="1"/>
    <col min="7429" max="7429" width="20.5703125" style="36" customWidth="1"/>
    <col min="7430" max="7681" width="9.140625" style="36"/>
    <col min="7682" max="7682" width="11.85546875" style="36" customWidth="1"/>
    <col min="7683" max="7683" width="49" style="36" customWidth="1"/>
    <col min="7684" max="7684" width="20" style="36" customWidth="1"/>
    <col min="7685" max="7685" width="20.5703125" style="36" customWidth="1"/>
    <col min="7686" max="7937" width="9.140625" style="36"/>
    <col min="7938" max="7938" width="11.85546875" style="36" customWidth="1"/>
    <col min="7939" max="7939" width="49" style="36" customWidth="1"/>
    <col min="7940" max="7940" width="20" style="36" customWidth="1"/>
    <col min="7941" max="7941" width="20.5703125" style="36" customWidth="1"/>
    <col min="7942" max="8193" width="9.140625" style="36"/>
    <col min="8194" max="8194" width="11.85546875" style="36" customWidth="1"/>
    <col min="8195" max="8195" width="49" style="36" customWidth="1"/>
    <col min="8196" max="8196" width="20" style="36" customWidth="1"/>
    <col min="8197" max="8197" width="20.5703125" style="36" customWidth="1"/>
    <col min="8198" max="8449" width="9.140625" style="36"/>
    <col min="8450" max="8450" width="11.85546875" style="36" customWidth="1"/>
    <col min="8451" max="8451" width="49" style="36" customWidth="1"/>
    <col min="8452" max="8452" width="20" style="36" customWidth="1"/>
    <col min="8453" max="8453" width="20.5703125" style="36" customWidth="1"/>
    <col min="8454" max="8705" width="9.140625" style="36"/>
    <col min="8706" max="8706" width="11.85546875" style="36" customWidth="1"/>
    <col min="8707" max="8707" width="49" style="36" customWidth="1"/>
    <col min="8708" max="8708" width="20" style="36" customWidth="1"/>
    <col min="8709" max="8709" width="20.5703125" style="36" customWidth="1"/>
    <col min="8710" max="8961" width="9.140625" style="36"/>
    <col min="8962" max="8962" width="11.85546875" style="36" customWidth="1"/>
    <col min="8963" max="8963" width="49" style="36" customWidth="1"/>
    <col min="8964" max="8964" width="20" style="36" customWidth="1"/>
    <col min="8965" max="8965" width="20.5703125" style="36" customWidth="1"/>
    <col min="8966" max="9217" width="9.140625" style="36"/>
    <col min="9218" max="9218" width="11.85546875" style="36" customWidth="1"/>
    <col min="9219" max="9219" width="49" style="36" customWidth="1"/>
    <col min="9220" max="9220" width="20" style="36" customWidth="1"/>
    <col min="9221" max="9221" width="20.5703125" style="36" customWidth="1"/>
    <col min="9222" max="9473" width="9.140625" style="36"/>
    <col min="9474" max="9474" width="11.85546875" style="36" customWidth="1"/>
    <col min="9475" max="9475" width="49" style="36" customWidth="1"/>
    <col min="9476" max="9476" width="20" style="36" customWidth="1"/>
    <col min="9477" max="9477" width="20.5703125" style="36" customWidth="1"/>
    <col min="9478" max="9729" width="9.140625" style="36"/>
    <col min="9730" max="9730" width="11.85546875" style="36" customWidth="1"/>
    <col min="9731" max="9731" width="49" style="36" customWidth="1"/>
    <col min="9732" max="9732" width="20" style="36" customWidth="1"/>
    <col min="9733" max="9733" width="20.5703125" style="36" customWidth="1"/>
    <col min="9734" max="9985" width="9.140625" style="36"/>
    <col min="9986" max="9986" width="11.85546875" style="36" customWidth="1"/>
    <col min="9987" max="9987" width="49" style="36" customWidth="1"/>
    <col min="9988" max="9988" width="20" style="36" customWidth="1"/>
    <col min="9989" max="9989" width="20.5703125" style="36" customWidth="1"/>
    <col min="9990" max="10241" width="9.140625" style="36"/>
    <col min="10242" max="10242" width="11.85546875" style="36" customWidth="1"/>
    <col min="10243" max="10243" width="49" style="36" customWidth="1"/>
    <col min="10244" max="10244" width="20" style="36" customWidth="1"/>
    <col min="10245" max="10245" width="20.5703125" style="36" customWidth="1"/>
    <col min="10246" max="10497" width="9.140625" style="36"/>
    <col min="10498" max="10498" width="11.85546875" style="36" customWidth="1"/>
    <col min="10499" max="10499" width="49" style="36" customWidth="1"/>
    <col min="10500" max="10500" width="20" style="36" customWidth="1"/>
    <col min="10501" max="10501" width="20.5703125" style="36" customWidth="1"/>
    <col min="10502" max="10753" width="9.140625" style="36"/>
    <col min="10754" max="10754" width="11.85546875" style="36" customWidth="1"/>
    <col min="10755" max="10755" width="49" style="36" customWidth="1"/>
    <col min="10756" max="10756" width="20" style="36" customWidth="1"/>
    <col min="10757" max="10757" width="20.5703125" style="36" customWidth="1"/>
    <col min="10758" max="11009" width="9.140625" style="36"/>
    <col min="11010" max="11010" width="11.85546875" style="36" customWidth="1"/>
    <col min="11011" max="11011" width="49" style="36" customWidth="1"/>
    <col min="11012" max="11012" width="20" style="36" customWidth="1"/>
    <col min="11013" max="11013" width="20.5703125" style="36" customWidth="1"/>
    <col min="11014" max="11265" width="9.140625" style="36"/>
    <col min="11266" max="11266" width="11.85546875" style="36" customWidth="1"/>
    <col min="11267" max="11267" width="49" style="36" customWidth="1"/>
    <col min="11268" max="11268" width="20" style="36" customWidth="1"/>
    <col min="11269" max="11269" width="20.5703125" style="36" customWidth="1"/>
    <col min="11270" max="11521" width="9.140625" style="36"/>
    <col min="11522" max="11522" width="11.85546875" style="36" customWidth="1"/>
    <col min="11523" max="11523" width="49" style="36" customWidth="1"/>
    <col min="11524" max="11524" width="20" style="36" customWidth="1"/>
    <col min="11525" max="11525" width="20.5703125" style="36" customWidth="1"/>
    <col min="11526" max="11777" width="9.140625" style="36"/>
    <col min="11778" max="11778" width="11.85546875" style="36" customWidth="1"/>
    <col min="11779" max="11779" width="49" style="36" customWidth="1"/>
    <col min="11780" max="11780" width="20" style="36" customWidth="1"/>
    <col min="11781" max="11781" width="20.5703125" style="36" customWidth="1"/>
    <col min="11782" max="12033" width="9.140625" style="36"/>
    <col min="12034" max="12034" width="11.85546875" style="36" customWidth="1"/>
    <col min="12035" max="12035" width="49" style="36" customWidth="1"/>
    <col min="12036" max="12036" width="20" style="36" customWidth="1"/>
    <col min="12037" max="12037" width="20.5703125" style="36" customWidth="1"/>
    <col min="12038" max="12289" width="9.140625" style="36"/>
    <col min="12290" max="12290" width="11.85546875" style="36" customWidth="1"/>
    <col min="12291" max="12291" width="49" style="36" customWidth="1"/>
    <col min="12292" max="12292" width="20" style="36" customWidth="1"/>
    <col min="12293" max="12293" width="20.5703125" style="36" customWidth="1"/>
    <col min="12294" max="12545" width="9.140625" style="36"/>
    <col min="12546" max="12546" width="11.85546875" style="36" customWidth="1"/>
    <col min="12547" max="12547" width="49" style="36" customWidth="1"/>
    <col min="12548" max="12548" width="20" style="36" customWidth="1"/>
    <col min="12549" max="12549" width="20.5703125" style="36" customWidth="1"/>
    <col min="12550" max="12801" width="9.140625" style="36"/>
    <col min="12802" max="12802" width="11.85546875" style="36" customWidth="1"/>
    <col min="12803" max="12803" width="49" style="36" customWidth="1"/>
    <col min="12804" max="12804" width="20" style="36" customWidth="1"/>
    <col min="12805" max="12805" width="20.5703125" style="36" customWidth="1"/>
    <col min="12806" max="13057" width="9.140625" style="36"/>
    <col min="13058" max="13058" width="11.85546875" style="36" customWidth="1"/>
    <col min="13059" max="13059" width="49" style="36" customWidth="1"/>
    <col min="13060" max="13060" width="20" style="36" customWidth="1"/>
    <col min="13061" max="13061" width="20.5703125" style="36" customWidth="1"/>
    <col min="13062" max="13313" width="9.140625" style="36"/>
    <col min="13314" max="13314" width="11.85546875" style="36" customWidth="1"/>
    <col min="13315" max="13315" width="49" style="36" customWidth="1"/>
    <col min="13316" max="13316" width="20" style="36" customWidth="1"/>
    <col min="13317" max="13317" width="20.5703125" style="36" customWidth="1"/>
    <col min="13318" max="13569" width="9.140625" style="36"/>
    <col min="13570" max="13570" width="11.85546875" style="36" customWidth="1"/>
    <col min="13571" max="13571" width="49" style="36" customWidth="1"/>
    <col min="13572" max="13572" width="20" style="36" customWidth="1"/>
    <col min="13573" max="13573" width="20.5703125" style="36" customWidth="1"/>
    <col min="13574" max="13825" width="9.140625" style="36"/>
    <col min="13826" max="13826" width="11.85546875" style="36" customWidth="1"/>
    <col min="13827" max="13827" width="49" style="36" customWidth="1"/>
    <col min="13828" max="13828" width="20" style="36" customWidth="1"/>
    <col min="13829" max="13829" width="20.5703125" style="36" customWidth="1"/>
    <col min="13830" max="14081" width="9.140625" style="36"/>
    <col min="14082" max="14082" width="11.85546875" style="36" customWidth="1"/>
    <col min="14083" max="14083" width="49" style="36" customWidth="1"/>
    <col min="14084" max="14084" width="20" style="36" customWidth="1"/>
    <col min="14085" max="14085" width="20.5703125" style="36" customWidth="1"/>
    <col min="14086" max="14337" width="9.140625" style="36"/>
    <col min="14338" max="14338" width="11.85546875" style="36" customWidth="1"/>
    <col min="14339" max="14339" width="49" style="36" customWidth="1"/>
    <col min="14340" max="14340" width="20" style="36" customWidth="1"/>
    <col min="14341" max="14341" width="20.5703125" style="36" customWidth="1"/>
    <col min="14342" max="14593" width="9.140625" style="36"/>
    <col min="14594" max="14594" width="11.85546875" style="36" customWidth="1"/>
    <col min="14595" max="14595" width="49" style="36" customWidth="1"/>
    <col min="14596" max="14596" width="20" style="36" customWidth="1"/>
    <col min="14597" max="14597" width="20.5703125" style="36" customWidth="1"/>
    <col min="14598" max="14849" width="9.140625" style="36"/>
    <col min="14850" max="14850" width="11.85546875" style="36" customWidth="1"/>
    <col min="14851" max="14851" width="49" style="36" customWidth="1"/>
    <col min="14852" max="14852" width="20" style="36" customWidth="1"/>
    <col min="14853" max="14853" width="20.5703125" style="36" customWidth="1"/>
    <col min="14854" max="15105" width="9.140625" style="36"/>
    <col min="15106" max="15106" width="11.85546875" style="36" customWidth="1"/>
    <col min="15107" max="15107" width="49" style="36" customWidth="1"/>
    <col min="15108" max="15108" width="20" style="36" customWidth="1"/>
    <col min="15109" max="15109" width="20.5703125" style="36" customWidth="1"/>
    <col min="15110" max="15361" width="9.140625" style="36"/>
    <col min="15362" max="15362" width="11.85546875" style="36" customWidth="1"/>
    <col min="15363" max="15363" width="49" style="36" customWidth="1"/>
    <col min="15364" max="15364" width="20" style="36" customWidth="1"/>
    <col min="15365" max="15365" width="20.5703125" style="36" customWidth="1"/>
    <col min="15366" max="15617" width="9.140625" style="36"/>
    <col min="15618" max="15618" width="11.85546875" style="36" customWidth="1"/>
    <col min="15619" max="15619" width="49" style="36" customWidth="1"/>
    <col min="15620" max="15620" width="20" style="36" customWidth="1"/>
    <col min="15621" max="15621" width="20.5703125" style="36" customWidth="1"/>
    <col min="15622" max="15873" width="9.140625" style="36"/>
    <col min="15874" max="15874" width="11.85546875" style="36" customWidth="1"/>
    <col min="15875" max="15875" width="49" style="36" customWidth="1"/>
    <col min="15876" max="15876" width="20" style="36" customWidth="1"/>
    <col min="15877" max="15877" width="20.5703125" style="36" customWidth="1"/>
    <col min="15878" max="16129" width="9.140625" style="36"/>
    <col min="16130" max="16130" width="11.85546875" style="36" customWidth="1"/>
    <col min="16131" max="16131" width="49" style="36" customWidth="1"/>
    <col min="16132" max="16132" width="20" style="36" customWidth="1"/>
    <col min="16133" max="16133" width="20.5703125" style="36" customWidth="1"/>
    <col min="16134" max="16384" width="9.140625" style="36"/>
  </cols>
  <sheetData>
    <row r="1" spans="2:5" ht="16.5" x14ac:dyDescent="0.2">
      <c r="E1" s="37" t="s">
        <v>33</v>
      </c>
    </row>
    <row r="2" spans="2:5" ht="16.5" x14ac:dyDescent="0.2">
      <c r="E2" s="37" t="s">
        <v>60</v>
      </c>
    </row>
    <row r="3" spans="2:5" ht="16.5" x14ac:dyDescent="0.2">
      <c r="E3" s="37" t="s">
        <v>61</v>
      </c>
    </row>
    <row r="5" spans="2:5" ht="29.25" customHeight="1" x14ac:dyDescent="0.25">
      <c r="B5" s="125" t="s">
        <v>34</v>
      </c>
      <c r="C5" s="125"/>
      <c r="D5" s="125"/>
      <c r="E5" s="125"/>
    </row>
    <row r="6" spans="2:5" ht="12.75" customHeight="1" x14ac:dyDescent="0.2">
      <c r="B6" s="38" t="s">
        <v>35</v>
      </c>
      <c r="C6" s="39"/>
      <c r="D6" s="126" t="s">
        <v>36</v>
      </c>
      <c r="E6" s="127"/>
    </row>
    <row r="7" spans="2:5" ht="12.75" x14ac:dyDescent="0.2">
      <c r="B7" s="128" t="s">
        <v>37</v>
      </c>
      <c r="C7" s="129"/>
      <c r="D7" s="129" t="s">
        <v>38</v>
      </c>
      <c r="E7" s="130"/>
    </row>
    <row r="8" spans="2:5" ht="28.5" customHeight="1" x14ac:dyDescent="0.2">
      <c r="B8" s="131" t="s">
        <v>59</v>
      </c>
      <c r="C8" s="132"/>
      <c r="D8" s="132"/>
      <c r="E8" s="133"/>
    </row>
    <row r="9" spans="2:5" x14ac:dyDescent="0.2">
      <c r="B9" s="119" t="s">
        <v>39</v>
      </c>
      <c r="C9" s="120"/>
      <c r="D9" s="123" t="s">
        <v>7</v>
      </c>
      <c r="E9" s="123" t="s">
        <v>14</v>
      </c>
    </row>
    <row r="10" spans="2:5" ht="15" customHeight="1" x14ac:dyDescent="0.2">
      <c r="B10" s="121"/>
      <c r="C10" s="122"/>
      <c r="D10" s="124"/>
      <c r="E10" s="124"/>
    </row>
    <row r="11" spans="2:5" ht="12.75" x14ac:dyDescent="0.2">
      <c r="B11" s="107" t="s">
        <v>40</v>
      </c>
      <c r="C11" s="108"/>
      <c r="D11" s="40">
        <f>SUM(D12:D14,D15,D16)</f>
        <v>1109</v>
      </c>
      <c r="E11" s="41">
        <f>SUM(E12:E14,E15,E16)</f>
        <v>1104</v>
      </c>
    </row>
    <row r="12" spans="2:5" ht="12.75" x14ac:dyDescent="0.2">
      <c r="B12" s="109" t="s">
        <v>41</v>
      </c>
      <c r="C12" s="110"/>
      <c r="D12" s="42">
        <v>101</v>
      </c>
      <c r="E12" s="43">
        <v>101</v>
      </c>
    </row>
    <row r="13" spans="2:5" ht="12.75" x14ac:dyDescent="0.2">
      <c r="B13" s="44" t="s">
        <v>42</v>
      </c>
      <c r="C13" s="45"/>
      <c r="D13" s="42">
        <v>0</v>
      </c>
      <c r="E13" s="43">
        <v>0</v>
      </c>
    </row>
    <row r="14" spans="2:5" ht="12.75" x14ac:dyDescent="0.2">
      <c r="B14" s="111" t="s">
        <v>43</v>
      </c>
      <c r="C14" s="112"/>
      <c r="D14" s="46">
        <v>0</v>
      </c>
      <c r="E14" s="47">
        <v>0</v>
      </c>
    </row>
    <row r="15" spans="2:5" ht="12.75" x14ac:dyDescent="0.2">
      <c r="B15" s="113" t="s">
        <v>44</v>
      </c>
      <c r="C15" s="114"/>
      <c r="D15" s="48">
        <v>1008</v>
      </c>
      <c r="E15" s="49">
        <v>1003</v>
      </c>
    </row>
    <row r="16" spans="2:5" ht="13.5" thickBot="1" x14ac:dyDescent="0.25">
      <c r="B16" s="115"/>
      <c r="C16" s="116"/>
      <c r="D16" s="50"/>
      <c r="E16" s="51"/>
    </row>
    <row r="17" spans="2:6" ht="13.5" thickBot="1" x14ac:dyDescent="0.25">
      <c r="B17" s="117"/>
      <c r="C17" s="118"/>
      <c r="D17" s="52"/>
      <c r="E17" s="53"/>
    </row>
    <row r="18" spans="2:6" ht="12.75" x14ac:dyDescent="0.2">
      <c r="B18" s="103" t="s">
        <v>45</v>
      </c>
      <c r="C18" s="104"/>
      <c r="D18" s="54">
        <f>SUM(D19,D27)</f>
        <v>1108.99</v>
      </c>
      <c r="E18" s="55">
        <f>SUM(E19,E27)</f>
        <v>1104</v>
      </c>
    </row>
    <row r="19" spans="2:6" ht="12.75" x14ac:dyDescent="0.2">
      <c r="B19" s="105" t="s">
        <v>46</v>
      </c>
      <c r="C19" s="106"/>
      <c r="D19" s="56">
        <f>D21</f>
        <v>1007.99</v>
      </c>
      <c r="E19" s="56">
        <v>1003</v>
      </c>
    </row>
    <row r="20" spans="2:6" ht="12.75" x14ac:dyDescent="0.2">
      <c r="B20" s="57" t="s">
        <v>47</v>
      </c>
      <c r="C20" s="58" t="s">
        <v>48</v>
      </c>
      <c r="D20" s="59"/>
      <c r="E20" s="59"/>
      <c r="F20" s="60"/>
    </row>
    <row r="21" spans="2:6" ht="12.75" x14ac:dyDescent="0.2">
      <c r="B21" s="57">
        <v>2000</v>
      </c>
      <c r="C21" s="58" t="s">
        <v>56</v>
      </c>
      <c r="D21" s="73">
        <f>D22+D25</f>
        <v>1007.99</v>
      </c>
      <c r="E21" s="73">
        <f>E22+E25</f>
        <v>1003</v>
      </c>
      <c r="F21" s="60"/>
    </row>
    <row r="22" spans="2:6" ht="12.75" x14ac:dyDescent="0.2">
      <c r="B22" s="57">
        <v>2200</v>
      </c>
      <c r="C22" s="58" t="s">
        <v>57</v>
      </c>
      <c r="D22" s="74">
        <f>D23+D24</f>
        <v>761.99</v>
      </c>
      <c r="E22" s="74">
        <f>E23+E24</f>
        <v>757</v>
      </c>
      <c r="F22" s="60"/>
    </row>
    <row r="23" spans="2:6" ht="12.75" x14ac:dyDescent="0.2">
      <c r="B23" s="61">
        <v>2231</v>
      </c>
      <c r="C23" s="82" t="s">
        <v>49</v>
      </c>
      <c r="D23" s="63">
        <v>689.99</v>
      </c>
      <c r="E23" s="64">
        <v>685</v>
      </c>
      <c r="F23" s="65"/>
    </row>
    <row r="24" spans="2:6" ht="12.75" x14ac:dyDescent="0.2">
      <c r="B24" s="61">
        <v>2279</v>
      </c>
      <c r="C24" s="82" t="s">
        <v>50</v>
      </c>
      <c r="D24" s="63">
        <v>72</v>
      </c>
      <c r="E24" s="64">
        <v>72</v>
      </c>
      <c r="F24" s="65"/>
    </row>
    <row r="25" spans="2:6" ht="25.5" x14ac:dyDescent="0.2">
      <c r="B25" s="83">
        <v>2300</v>
      </c>
      <c r="C25" s="84" t="s">
        <v>58</v>
      </c>
      <c r="D25" s="75">
        <f>D26</f>
        <v>246</v>
      </c>
      <c r="E25" s="75">
        <f>E26</f>
        <v>246</v>
      </c>
      <c r="F25" s="60"/>
    </row>
    <row r="26" spans="2:6" ht="12.75" x14ac:dyDescent="0.2">
      <c r="B26" s="61">
        <v>2311</v>
      </c>
      <c r="C26" s="62" t="s">
        <v>51</v>
      </c>
      <c r="D26" s="63">
        <v>246</v>
      </c>
      <c r="E26" s="66">
        <v>246</v>
      </c>
      <c r="F26" s="60"/>
    </row>
    <row r="27" spans="2:6" ht="12.75" x14ac:dyDescent="0.2">
      <c r="B27" s="67"/>
      <c r="C27" s="68" t="s">
        <v>52</v>
      </c>
      <c r="D27" s="76">
        <f>SUM(D28:D28)</f>
        <v>101</v>
      </c>
      <c r="E27" s="76">
        <f>E28</f>
        <v>101</v>
      </c>
      <c r="F27" s="60"/>
    </row>
    <row r="28" spans="2:6" ht="12.75" x14ac:dyDescent="0.2">
      <c r="B28" s="69"/>
      <c r="C28" s="70" t="s">
        <v>53</v>
      </c>
      <c r="D28" s="47">
        <v>101</v>
      </c>
      <c r="E28" s="47">
        <v>101</v>
      </c>
      <c r="F28" s="60"/>
    </row>
    <row r="29" spans="2:6" x14ac:dyDescent="0.2">
      <c r="B29" s="60"/>
      <c r="C29" s="60"/>
      <c r="D29" s="71"/>
      <c r="E29" s="71"/>
      <c r="F29" s="60"/>
    </row>
    <row r="30" spans="2:6" x14ac:dyDescent="0.2">
      <c r="B30" s="60"/>
      <c r="C30" s="60"/>
      <c r="D30" s="71"/>
      <c r="E30" s="71"/>
      <c r="F30" s="60"/>
    </row>
    <row r="31" spans="2:6" x14ac:dyDescent="0.2">
      <c r="B31" s="60" t="s">
        <v>54</v>
      </c>
      <c r="C31" s="60"/>
      <c r="D31" s="71"/>
      <c r="E31" s="71"/>
      <c r="F31" s="60"/>
    </row>
    <row r="32" spans="2:6" x14ac:dyDescent="0.2">
      <c r="B32" s="60"/>
      <c r="C32" s="60"/>
      <c r="D32" s="71"/>
      <c r="E32" s="71"/>
      <c r="F32" s="60"/>
    </row>
    <row r="33" spans="2:6" x14ac:dyDescent="0.2">
      <c r="B33" s="60" t="s">
        <v>55</v>
      </c>
      <c r="C33" s="60"/>
      <c r="D33" s="71"/>
      <c r="E33" s="71"/>
      <c r="F33" s="60"/>
    </row>
    <row r="34" spans="2:6" x14ac:dyDescent="0.2">
      <c r="B34" s="60"/>
      <c r="C34" s="60"/>
      <c r="D34" s="71"/>
      <c r="E34" s="71"/>
      <c r="F34" s="60"/>
    </row>
    <row r="35" spans="2:6" x14ac:dyDescent="0.2">
      <c r="B35" s="60"/>
      <c r="C35" s="60"/>
      <c r="D35" s="71"/>
      <c r="E35" s="71"/>
      <c r="F35" s="60"/>
    </row>
    <row r="36" spans="2:6" x14ac:dyDescent="0.2">
      <c r="B36" s="60"/>
      <c r="C36" s="60"/>
      <c r="D36" s="71"/>
      <c r="E36" s="71"/>
      <c r="F36" s="60"/>
    </row>
    <row r="37" spans="2:6" x14ac:dyDescent="0.2">
      <c r="B37" s="60"/>
      <c r="C37" s="60"/>
      <c r="D37" s="71"/>
      <c r="E37" s="71"/>
      <c r="F37" s="60"/>
    </row>
    <row r="38" spans="2:6" x14ac:dyDescent="0.2">
      <c r="B38" s="60"/>
      <c r="C38" s="60"/>
      <c r="D38" s="71"/>
      <c r="E38" s="71"/>
      <c r="F38" s="60"/>
    </row>
    <row r="39" spans="2:6" x14ac:dyDescent="0.2">
      <c r="B39" s="60"/>
      <c r="C39" s="60"/>
      <c r="D39" s="71"/>
      <c r="E39" s="71"/>
      <c r="F39" s="60"/>
    </row>
    <row r="40" spans="2:6" x14ac:dyDescent="0.2">
      <c r="B40" s="60"/>
      <c r="C40" s="60"/>
      <c r="D40" s="71"/>
      <c r="E40" s="71"/>
      <c r="F40" s="60"/>
    </row>
    <row r="41" spans="2:6" x14ac:dyDescent="0.2">
      <c r="B41" s="60"/>
      <c r="C41" s="60"/>
      <c r="D41" s="71"/>
      <c r="E41" s="71"/>
      <c r="F41" s="60"/>
    </row>
    <row r="42" spans="2:6" x14ac:dyDescent="0.2">
      <c r="B42" s="60"/>
      <c r="C42" s="60"/>
      <c r="D42" s="71"/>
      <c r="E42" s="71"/>
      <c r="F42" s="60"/>
    </row>
    <row r="43" spans="2:6" x14ac:dyDescent="0.2">
      <c r="B43" s="60"/>
      <c r="C43" s="60"/>
      <c r="D43" s="71"/>
      <c r="E43" s="71"/>
      <c r="F43" s="60"/>
    </row>
    <row r="44" spans="2:6" x14ac:dyDescent="0.2">
      <c r="B44" s="60"/>
      <c r="C44" s="60"/>
      <c r="D44" s="71"/>
      <c r="E44" s="71"/>
      <c r="F44" s="60"/>
    </row>
    <row r="45" spans="2:6" x14ac:dyDescent="0.2">
      <c r="B45" s="60"/>
      <c r="C45" s="60"/>
      <c r="D45" s="71"/>
      <c r="E45" s="71"/>
      <c r="F45" s="60"/>
    </row>
    <row r="46" spans="2:6" x14ac:dyDescent="0.2">
      <c r="B46" s="60"/>
      <c r="C46" s="60"/>
      <c r="D46" s="71"/>
      <c r="E46" s="71"/>
      <c r="F46" s="60"/>
    </row>
    <row r="47" spans="2:6" x14ac:dyDescent="0.2">
      <c r="B47" s="60"/>
      <c r="C47" s="60"/>
      <c r="D47" s="71"/>
      <c r="E47" s="71"/>
      <c r="F47" s="60"/>
    </row>
    <row r="48" spans="2:6" x14ac:dyDescent="0.2">
      <c r="B48" s="60"/>
      <c r="C48" s="60"/>
      <c r="D48" s="71"/>
      <c r="E48" s="71"/>
      <c r="F48" s="60"/>
    </row>
    <row r="49" spans="2:6" x14ac:dyDescent="0.2">
      <c r="B49" s="60"/>
      <c r="C49" s="60"/>
      <c r="D49" s="71"/>
      <c r="E49" s="71"/>
      <c r="F49" s="60"/>
    </row>
    <row r="50" spans="2:6" x14ac:dyDescent="0.2">
      <c r="B50" s="60"/>
      <c r="C50" s="60"/>
      <c r="D50" s="71"/>
      <c r="E50" s="71"/>
      <c r="F50" s="60"/>
    </row>
    <row r="51" spans="2:6" x14ac:dyDescent="0.2">
      <c r="D51" s="72"/>
      <c r="E51" s="72"/>
    </row>
    <row r="52" spans="2:6" x14ac:dyDescent="0.2">
      <c r="D52" s="72"/>
      <c r="E52" s="72"/>
    </row>
    <row r="53" spans="2:6" x14ac:dyDescent="0.2">
      <c r="D53" s="72"/>
      <c r="E53" s="72"/>
    </row>
    <row r="54" spans="2:6" x14ac:dyDescent="0.2">
      <c r="D54" s="72"/>
      <c r="E54" s="72"/>
    </row>
    <row r="55" spans="2:6" x14ac:dyDescent="0.2">
      <c r="D55" s="72"/>
      <c r="E55" s="72"/>
    </row>
    <row r="56" spans="2:6" x14ac:dyDescent="0.2">
      <c r="D56" s="72"/>
      <c r="E56" s="72"/>
    </row>
    <row r="57" spans="2:6" x14ac:dyDescent="0.2">
      <c r="D57" s="72"/>
      <c r="E57" s="72"/>
    </row>
    <row r="58" spans="2:6" x14ac:dyDescent="0.2">
      <c r="D58" s="72"/>
      <c r="E58" s="72"/>
    </row>
    <row r="59" spans="2:6" x14ac:dyDescent="0.2">
      <c r="D59" s="72"/>
      <c r="E59" s="72"/>
    </row>
    <row r="60" spans="2:6" x14ac:dyDescent="0.2">
      <c r="D60" s="72"/>
      <c r="E60" s="72"/>
    </row>
    <row r="61" spans="2:6" x14ac:dyDescent="0.2">
      <c r="D61" s="72"/>
      <c r="E61" s="72"/>
    </row>
    <row r="62" spans="2:6" x14ac:dyDescent="0.2">
      <c r="D62" s="72"/>
      <c r="E62" s="72"/>
    </row>
    <row r="63" spans="2:6" x14ac:dyDescent="0.2">
      <c r="D63" s="72"/>
      <c r="E63" s="72"/>
    </row>
    <row r="64" spans="2:6" x14ac:dyDescent="0.2">
      <c r="D64" s="72"/>
      <c r="E64" s="72"/>
    </row>
    <row r="65" spans="4:5" x14ac:dyDescent="0.2">
      <c r="D65" s="72"/>
      <c r="E65" s="72"/>
    </row>
    <row r="66" spans="4:5" x14ac:dyDescent="0.2">
      <c r="D66" s="72"/>
      <c r="E66" s="72"/>
    </row>
    <row r="67" spans="4:5" x14ac:dyDescent="0.2">
      <c r="D67" s="72"/>
      <c r="E67" s="72"/>
    </row>
    <row r="68" spans="4:5" x14ac:dyDescent="0.2">
      <c r="D68" s="72"/>
      <c r="E68" s="72"/>
    </row>
    <row r="69" spans="4:5" x14ac:dyDescent="0.2">
      <c r="D69" s="72"/>
      <c r="E69" s="72"/>
    </row>
    <row r="70" spans="4:5" x14ac:dyDescent="0.2">
      <c r="D70" s="72"/>
      <c r="E70" s="72"/>
    </row>
    <row r="71" spans="4:5" x14ac:dyDescent="0.2">
      <c r="D71" s="72"/>
      <c r="E71" s="72"/>
    </row>
    <row r="72" spans="4:5" x14ac:dyDescent="0.2">
      <c r="D72" s="72"/>
      <c r="E72" s="72"/>
    </row>
    <row r="73" spans="4:5" x14ac:dyDescent="0.2">
      <c r="D73" s="72"/>
      <c r="E73" s="72"/>
    </row>
    <row r="74" spans="4:5" x14ac:dyDescent="0.2">
      <c r="D74" s="72"/>
      <c r="E74" s="72"/>
    </row>
    <row r="75" spans="4:5" x14ac:dyDescent="0.2">
      <c r="D75" s="72"/>
      <c r="E75" s="72"/>
    </row>
    <row r="76" spans="4:5" x14ac:dyDescent="0.2">
      <c r="D76" s="72"/>
      <c r="E76" s="72"/>
    </row>
    <row r="77" spans="4:5" x14ac:dyDescent="0.2">
      <c r="D77" s="72"/>
      <c r="E77" s="72"/>
    </row>
    <row r="78" spans="4:5" x14ac:dyDescent="0.2">
      <c r="D78" s="72"/>
      <c r="E78" s="72"/>
    </row>
    <row r="79" spans="4:5" x14ac:dyDescent="0.2">
      <c r="D79" s="72"/>
      <c r="E79" s="72"/>
    </row>
    <row r="80" spans="4:5" x14ac:dyDescent="0.2">
      <c r="D80" s="72"/>
      <c r="E80" s="72"/>
    </row>
    <row r="81" spans="4:5" x14ac:dyDescent="0.2">
      <c r="D81" s="72"/>
      <c r="E81" s="72"/>
    </row>
    <row r="82" spans="4:5" x14ac:dyDescent="0.2">
      <c r="D82" s="72"/>
      <c r="E82" s="72"/>
    </row>
    <row r="83" spans="4:5" x14ac:dyDescent="0.2">
      <c r="D83" s="72"/>
      <c r="E83" s="72"/>
    </row>
  </sheetData>
  <mergeCells count="16">
    <mergeCell ref="B9:C10"/>
    <mergeCell ref="D9:D10"/>
    <mergeCell ref="E9:E10"/>
    <mergeCell ref="B5:E5"/>
    <mergeCell ref="D6:E6"/>
    <mergeCell ref="B7:C7"/>
    <mergeCell ref="D7:E7"/>
    <mergeCell ref="B8:E8"/>
    <mergeCell ref="B18:C18"/>
    <mergeCell ref="B19:C19"/>
    <mergeCell ref="B11:C11"/>
    <mergeCell ref="B12:C12"/>
    <mergeCell ref="B14:C14"/>
    <mergeCell ref="B15:C15"/>
    <mergeCell ref="B16:C16"/>
    <mergeCell ref="B17:C17"/>
  </mergeCells>
  <pageMargins left="0.39370078740157483" right="0.39370078740157483" top="0.78740157480314965" bottom="0.78740157480314965" header="0.51181102362204722" footer="0.51181102362204722"/>
  <pageSetup paperSize="9" scale="7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2.pielikums</vt:lpstr>
      <vt:lpstr>3.pielikums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Linda Stinka</cp:lastModifiedBy>
  <cp:lastPrinted>2019-01-25T08:57:30Z</cp:lastPrinted>
  <dcterms:created xsi:type="dcterms:W3CDTF">2014-01-23T10:43:45Z</dcterms:created>
  <dcterms:modified xsi:type="dcterms:W3CDTF">2019-02-01T11:48:43Z</dcterms:modified>
</cp:coreProperties>
</file>