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mes_sede\projekti\formatets_DS_2019_03_21\"/>
    </mc:Choice>
  </mc:AlternateContent>
  <bookViews>
    <workbookView xWindow="0" yWindow="0" windowWidth="28800" windowHeight="124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N22" i="1" l="1"/>
  <c r="N23" i="1"/>
  <c r="E24" i="1" l="1"/>
  <c r="E14" i="1" s="1"/>
  <c r="G24" i="1"/>
  <c r="J24" i="1"/>
  <c r="N21" i="1"/>
  <c r="N20" i="1"/>
  <c r="I21" i="1"/>
  <c r="I22" i="1"/>
  <c r="I23" i="1"/>
  <c r="I20" i="1"/>
  <c r="F21" i="1"/>
  <c r="F22" i="1"/>
  <c r="F23" i="1"/>
  <c r="F20" i="1"/>
  <c r="J14" i="1" l="1"/>
  <c r="G14" i="1"/>
  <c r="H24" i="1" l="1"/>
  <c r="C20" i="1" l="1"/>
  <c r="C21" i="1"/>
  <c r="C22" i="1"/>
  <c r="C23" i="1"/>
  <c r="L22" i="1" l="1"/>
  <c r="L23" i="1"/>
  <c r="C24" i="1"/>
  <c r="E25" i="1" s="1"/>
  <c r="D24" i="1" l="1"/>
  <c r="K24" i="1"/>
  <c r="J26" i="1" s="1"/>
  <c r="N24" i="1" l="1"/>
  <c r="L21" i="1"/>
  <c r="F24" i="1" l="1"/>
  <c r="G25" i="1" s="1"/>
  <c r="H14" i="1"/>
  <c r="F14" i="1" s="1"/>
  <c r="D14" i="1"/>
  <c r="C14" i="1" s="1"/>
  <c r="H25" i="1" l="1"/>
  <c r="C26" i="1"/>
  <c r="D25" i="1"/>
  <c r="F26" i="1" l="1"/>
  <c r="F25" i="1"/>
  <c r="C25" i="1"/>
  <c r="L20" i="1"/>
  <c r="I24" i="1" l="1"/>
  <c r="K14" i="1"/>
  <c r="N14" i="1" l="1"/>
  <c r="I14" i="1"/>
  <c r="L14" i="1" s="1"/>
  <c r="L24" i="1"/>
  <c r="J25" i="1"/>
  <c r="K25" i="1"/>
  <c r="I25" i="1" l="1"/>
  <c r="I26" i="1"/>
</calcChain>
</file>

<file path=xl/sharedStrings.xml><?xml version="1.0" encoding="utf-8"?>
<sst xmlns="http://schemas.openxmlformats.org/spreadsheetml/2006/main" count="62" uniqueCount="31">
  <si>
    <t>KOPĀ</t>
  </si>
  <si>
    <t>Attiecināmās izmaksas</t>
  </si>
  <si>
    <t>KOPĀ:</t>
  </si>
  <si>
    <t>Apstiprinātais plāns</t>
  </si>
  <si>
    <t>Precizētais plāns</t>
  </si>
  <si>
    <t>IEŅĒMUMI</t>
  </si>
  <si>
    <t>Bilance</t>
  </si>
  <si>
    <t>Īpatsvars, %</t>
  </si>
  <si>
    <t>Izpilde</t>
  </si>
  <si>
    <t>Attiecināmo izmaksu segšanai</t>
  </si>
  <si>
    <t>JPD līdzfinansējums</t>
  </si>
  <si>
    <t xml:space="preserve">JPD līdzfinansējums </t>
  </si>
  <si>
    <t>JPD - Jūrmalas pilsētas dome</t>
  </si>
  <si>
    <t>2.pielikums Jūrmalas pilsētas domes</t>
  </si>
  <si>
    <t>Izpilde pret precizēto plānu (%)</t>
  </si>
  <si>
    <t>Projekta</t>
  </si>
  <si>
    <t>budžeta kopsavilkums (EUR)</t>
  </si>
  <si>
    <t>IZMAKSU POZĪCIJAS (AKTIVITĀTES) NOSAUKUMS</t>
  </si>
  <si>
    <t>JPD neattiecināmās izmaksas</t>
  </si>
  <si>
    <t>Izmaksu īpatsvars (%): 100%</t>
  </si>
  <si>
    <t>ES budžeta finansējums</t>
  </si>
  <si>
    <t>Programmas līdzfinansējums</t>
  </si>
  <si>
    <t xml:space="preserve">Starptautiskās tikšanās </t>
  </si>
  <si>
    <t>Ceļa izmaksas</t>
  </si>
  <si>
    <t>Individuālais atbalsts</t>
  </si>
  <si>
    <t>Projekta vadība un īstenošana</t>
  </si>
  <si>
    <t>(projekta Nr.2017-3-LV02-KA205-001909)</t>
  </si>
  <si>
    <r>
      <rPr>
        <b/>
        <i/>
        <sz val="12"/>
        <color theme="1"/>
        <rFont val="Times New Roman"/>
        <family val="1"/>
        <charset val="186"/>
      </rPr>
      <t>"Jaunie gidi"</t>
    </r>
    <r>
      <rPr>
        <sz val="11"/>
        <color theme="1"/>
        <rFont val="Times New Roman"/>
        <family val="2"/>
        <charset val="186"/>
      </rPr>
      <t xml:space="preserve"> </t>
    </r>
  </si>
  <si>
    <t>ES - Eiropas Savienība</t>
  </si>
  <si>
    <t>2019.gada 21.marta lēmumam Nr.113</t>
  </si>
  <si>
    <t>(Protokols Nr.3, 16.punkts)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</si>
</sst>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3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68">
    <xf numFmtId="0" fontId="0" fillId="0" borderId="0" xfId="0"/>
    <xf numFmtId="0" fontId="1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8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" fontId="4" fillId="0" borderId="2" xfId="0" applyNumberFormat="1" applyFont="1" applyBorder="1" applyAlignment="1">
      <alignment horizontal="center" wrapText="1"/>
    </xf>
    <xf numFmtId="0" fontId="0" fillId="0" borderId="9" xfId="0" applyBorder="1"/>
    <xf numFmtId="4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9" xfId="0" applyFill="1" applyBorder="1"/>
    <xf numFmtId="4" fontId="4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/>
    <xf numFmtId="9" fontId="9" fillId="0" borderId="0" xfId="0" applyNumberFormat="1" applyFont="1" applyFill="1"/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tabSelected="1" zoomScale="90" zoomScaleNormal="90" workbookViewId="0">
      <pane xSplit="2" topLeftCell="C1" activePane="topRight" state="frozen"/>
      <selection activeCell="A13" sqref="A13"/>
      <selection pane="topRight" activeCell="L3" sqref="L3:N3"/>
    </sheetView>
  </sheetViews>
  <sheetFormatPr defaultRowHeight="15" x14ac:dyDescent="0.25"/>
  <cols>
    <col min="2" max="2" width="23.140625" customWidth="1"/>
    <col min="3" max="3" width="10.140625" customWidth="1"/>
    <col min="4" max="5" width="13.42578125" customWidth="1"/>
    <col min="6" max="6" width="10.5703125" customWidth="1"/>
    <col min="7" max="7" width="14.140625" customWidth="1"/>
    <col min="8" max="8" width="15.5703125" customWidth="1"/>
    <col min="9" max="9" width="12.140625" customWidth="1"/>
    <col min="10" max="10" width="13" customWidth="1"/>
    <col min="11" max="11" width="14.28515625" style="15" customWidth="1"/>
    <col min="12" max="12" width="12.42578125" style="15" customWidth="1"/>
    <col min="13" max="13" width="14.28515625" style="15" customWidth="1"/>
    <col min="14" max="14" width="14.140625" customWidth="1"/>
    <col min="15" max="16" width="16.140625" customWidth="1"/>
  </cols>
  <sheetData>
    <row r="1" spans="2:15" ht="16.5" x14ac:dyDescent="0.25">
      <c r="I1" s="1"/>
      <c r="J1" s="1"/>
      <c r="L1" s="56" t="s">
        <v>13</v>
      </c>
      <c r="M1" s="56"/>
      <c r="N1" s="56"/>
    </row>
    <row r="2" spans="2:15" ht="16.5" x14ac:dyDescent="0.25">
      <c r="I2" s="1"/>
      <c r="J2" s="1"/>
      <c r="L2" s="56" t="s">
        <v>29</v>
      </c>
      <c r="M2" s="56"/>
      <c r="N2" s="56"/>
    </row>
    <row r="3" spans="2:15" ht="16.5" x14ac:dyDescent="0.25">
      <c r="I3" s="1"/>
      <c r="J3" s="1"/>
      <c r="L3" s="57" t="s">
        <v>30</v>
      </c>
      <c r="M3" s="57"/>
      <c r="N3" s="57"/>
    </row>
    <row r="5" spans="2:15" ht="15.75" customHeight="1" x14ac:dyDescent="0.25">
      <c r="C5" s="58" t="s">
        <v>15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2:15" ht="15.75" customHeight="1" x14ac:dyDescent="0.25">
      <c r="C6" s="59" t="s">
        <v>27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2:15" ht="15.75" customHeight="1" x14ac:dyDescent="0.25">
      <c r="C7" s="45" t="s">
        <v>26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2:15" ht="15.75" x14ac:dyDescent="0.25">
      <c r="C8" s="46" t="s">
        <v>16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10" spans="2:15" x14ac:dyDescent="0.25">
      <c r="C10" s="2"/>
      <c r="D10" s="2"/>
      <c r="E10" s="2"/>
      <c r="F10" s="2"/>
      <c r="G10" s="2"/>
      <c r="H10" s="2"/>
    </row>
    <row r="11" spans="2:15" ht="22.5" customHeight="1" x14ac:dyDescent="0.25">
      <c r="B11" s="63" t="s">
        <v>5</v>
      </c>
      <c r="C11" s="61" t="s">
        <v>3</v>
      </c>
      <c r="D11" s="62"/>
      <c r="E11" s="62"/>
      <c r="F11" s="49" t="s">
        <v>4</v>
      </c>
      <c r="G11" s="50"/>
      <c r="H11" s="50"/>
      <c r="I11" s="49" t="s">
        <v>8</v>
      </c>
      <c r="J11" s="50"/>
      <c r="K11" s="50"/>
      <c r="L11" s="61" t="s">
        <v>14</v>
      </c>
      <c r="M11" s="62"/>
      <c r="N11" s="62"/>
    </row>
    <row r="12" spans="2:15" ht="39" customHeight="1" x14ac:dyDescent="0.25">
      <c r="B12" s="64"/>
      <c r="C12" s="47" t="s">
        <v>0</v>
      </c>
      <c r="D12" s="55" t="s">
        <v>9</v>
      </c>
      <c r="E12" s="55"/>
      <c r="F12" s="47" t="s">
        <v>0</v>
      </c>
      <c r="G12" s="51" t="s">
        <v>9</v>
      </c>
      <c r="H12" s="52"/>
      <c r="I12" s="47" t="s">
        <v>0</v>
      </c>
      <c r="J12" s="66" t="s">
        <v>9</v>
      </c>
      <c r="K12" s="67"/>
      <c r="L12" s="48" t="s">
        <v>0</v>
      </c>
      <c r="M12" s="51" t="s">
        <v>9</v>
      </c>
      <c r="N12" s="52"/>
    </row>
    <row r="13" spans="2:15" ht="38.25" x14ac:dyDescent="0.25">
      <c r="B13" s="65"/>
      <c r="C13" s="47"/>
      <c r="D13" s="38" t="s">
        <v>10</v>
      </c>
      <c r="E13" s="38" t="s">
        <v>20</v>
      </c>
      <c r="F13" s="47"/>
      <c r="G13" s="38" t="s">
        <v>10</v>
      </c>
      <c r="H13" s="39" t="s">
        <v>20</v>
      </c>
      <c r="I13" s="49"/>
      <c r="J13" s="38" t="s">
        <v>10</v>
      </c>
      <c r="K13" s="39" t="s">
        <v>20</v>
      </c>
      <c r="L13" s="48"/>
      <c r="M13" s="38" t="s">
        <v>10</v>
      </c>
      <c r="N13" s="39" t="s">
        <v>20</v>
      </c>
    </row>
    <row r="14" spans="2:15" x14ac:dyDescent="0.25">
      <c r="C14" s="33">
        <f>SUM(D14:E14)</f>
        <v>36050</v>
      </c>
      <c r="D14" s="34">
        <f>D24</f>
        <v>0</v>
      </c>
      <c r="E14" s="34">
        <f>E24</f>
        <v>36050</v>
      </c>
      <c r="F14" s="33">
        <f>SUM(G14:H14)</f>
        <v>33737</v>
      </c>
      <c r="G14" s="34">
        <f>G24</f>
        <v>0</v>
      </c>
      <c r="H14" s="34">
        <f>H24</f>
        <v>33737</v>
      </c>
      <c r="I14" s="22">
        <f>SUM(J14:K14)</f>
        <v>33736.97</v>
      </c>
      <c r="J14" s="24">
        <f>J24</f>
        <v>0</v>
      </c>
      <c r="K14" s="24">
        <f>K24</f>
        <v>33736.97</v>
      </c>
      <c r="L14" s="25">
        <f>I14*100/F14</f>
        <v>99.999911076859235</v>
      </c>
      <c r="M14" s="13">
        <v>0</v>
      </c>
      <c r="N14" s="13">
        <f>K14*100/H14</f>
        <v>99.999911076859235</v>
      </c>
      <c r="O14" s="23"/>
    </row>
    <row r="15" spans="2:15" x14ac:dyDescent="0.25">
      <c r="C15" s="5"/>
      <c r="D15" s="6"/>
      <c r="E15" s="6"/>
      <c r="F15" s="5"/>
      <c r="G15" s="5"/>
      <c r="H15" s="6"/>
      <c r="I15" s="5"/>
      <c r="J15" s="5"/>
      <c r="K15" s="16"/>
      <c r="L15" s="17"/>
      <c r="M15" s="17"/>
      <c r="N15" s="3"/>
    </row>
    <row r="16" spans="2:15" x14ac:dyDescent="0.25">
      <c r="C16" s="2"/>
      <c r="D16" s="2"/>
      <c r="E16" s="2"/>
      <c r="F16" s="2"/>
      <c r="G16" s="2"/>
      <c r="H16" s="2"/>
      <c r="K16" s="18"/>
    </row>
    <row r="17" spans="2:14" ht="22.5" customHeight="1" x14ac:dyDescent="0.25">
      <c r="B17" s="53" t="s">
        <v>17</v>
      </c>
      <c r="C17" s="49" t="s">
        <v>3</v>
      </c>
      <c r="D17" s="50"/>
      <c r="E17" s="50"/>
      <c r="F17" s="47" t="s">
        <v>4</v>
      </c>
      <c r="G17" s="47"/>
      <c r="H17" s="47"/>
      <c r="I17" s="49" t="s">
        <v>8</v>
      </c>
      <c r="J17" s="50"/>
      <c r="K17" s="50"/>
      <c r="L17" s="47" t="s">
        <v>14</v>
      </c>
      <c r="M17" s="47"/>
      <c r="N17" s="47"/>
    </row>
    <row r="18" spans="2:14" ht="36.75" customHeight="1" x14ac:dyDescent="0.25">
      <c r="B18" s="60"/>
      <c r="C18" s="53" t="s">
        <v>0</v>
      </c>
      <c r="D18" s="51" t="s">
        <v>1</v>
      </c>
      <c r="E18" s="52"/>
      <c r="F18" s="47" t="s">
        <v>0</v>
      </c>
      <c r="G18" s="66" t="s">
        <v>1</v>
      </c>
      <c r="H18" s="67"/>
      <c r="I18" s="47" t="s">
        <v>0</v>
      </c>
      <c r="J18" s="66" t="s">
        <v>1</v>
      </c>
      <c r="K18" s="67"/>
      <c r="L18" s="48" t="s">
        <v>0</v>
      </c>
      <c r="M18" s="51" t="s">
        <v>1</v>
      </c>
      <c r="N18" s="52"/>
    </row>
    <row r="19" spans="2:14" ht="38.25" x14ac:dyDescent="0.25">
      <c r="B19" s="54"/>
      <c r="C19" s="54"/>
      <c r="D19" s="31" t="s">
        <v>10</v>
      </c>
      <c r="E19" s="39" t="s">
        <v>20</v>
      </c>
      <c r="F19" s="47"/>
      <c r="G19" s="38" t="s">
        <v>10</v>
      </c>
      <c r="H19" s="39" t="s">
        <v>20</v>
      </c>
      <c r="I19" s="47"/>
      <c r="J19" s="38" t="s">
        <v>10</v>
      </c>
      <c r="K19" s="39" t="s">
        <v>20</v>
      </c>
      <c r="L19" s="48"/>
      <c r="M19" s="38" t="s">
        <v>10</v>
      </c>
      <c r="N19" s="39" t="s">
        <v>20</v>
      </c>
    </row>
    <row r="20" spans="2:14" x14ac:dyDescent="0.25">
      <c r="B20" s="40" t="s">
        <v>22</v>
      </c>
      <c r="C20" s="34">
        <f>SUM(D20:E20)</f>
        <v>2300</v>
      </c>
      <c r="D20" s="35">
        <v>0</v>
      </c>
      <c r="E20" s="35">
        <v>2300</v>
      </c>
      <c r="F20" s="36">
        <f>SUM(G20:H20)</f>
        <v>2207</v>
      </c>
      <c r="G20" s="37">
        <v>0</v>
      </c>
      <c r="H20" s="37">
        <v>2207</v>
      </c>
      <c r="I20" s="12">
        <f>SUM(J20:K20)</f>
        <v>2206.65</v>
      </c>
      <c r="J20" s="19">
        <v>0</v>
      </c>
      <c r="K20" s="19">
        <v>2206.65</v>
      </c>
      <c r="L20" s="20">
        <f>I20*100/F20</f>
        <v>99.984141368373358</v>
      </c>
      <c r="M20" s="32">
        <v>0</v>
      </c>
      <c r="N20" s="32">
        <f>K20*100/H20</f>
        <v>99.984141368373358</v>
      </c>
    </row>
    <row r="21" spans="2:14" x14ac:dyDescent="0.25">
      <c r="B21" s="40" t="s">
        <v>23</v>
      </c>
      <c r="C21" s="34">
        <f>SUM(D21:E21)</f>
        <v>9900</v>
      </c>
      <c r="D21" s="35">
        <v>0</v>
      </c>
      <c r="E21" s="35">
        <v>9900</v>
      </c>
      <c r="F21" s="36">
        <f>SUM(G21:H21)</f>
        <v>10501</v>
      </c>
      <c r="G21" s="37">
        <v>0</v>
      </c>
      <c r="H21" s="37">
        <v>10501</v>
      </c>
      <c r="I21" s="12">
        <f>SUM(J21:K21)</f>
        <v>10501.32</v>
      </c>
      <c r="J21" s="19">
        <v>0</v>
      </c>
      <c r="K21" s="19">
        <v>10501.32</v>
      </c>
      <c r="L21" s="20">
        <f>I21*100/F21</f>
        <v>100.00304732882583</v>
      </c>
      <c r="M21" s="32">
        <v>0</v>
      </c>
      <c r="N21" s="32">
        <f>K21*100/H21</f>
        <v>100.00304732882583</v>
      </c>
    </row>
    <row r="22" spans="2:14" x14ac:dyDescent="0.25">
      <c r="B22" s="40" t="s">
        <v>24</v>
      </c>
      <c r="C22" s="34">
        <f>SUM(D22:E22)</f>
        <v>14850</v>
      </c>
      <c r="D22" s="35">
        <v>0</v>
      </c>
      <c r="E22" s="35">
        <v>14850</v>
      </c>
      <c r="F22" s="36">
        <f>SUM(G22:H22)</f>
        <v>14784</v>
      </c>
      <c r="G22" s="37">
        <v>0</v>
      </c>
      <c r="H22" s="37">
        <v>14784</v>
      </c>
      <c r="I22" s="12">
        <f>SUM(J22:K22)</f>
        <v>14783.08</v>
      </c>
      <c r="J22" s="19">
        <v>0</v>
      </c>
      <c r="K22" s="19">
        <v>14783.08</v>
      </c>
      <c r="L22" s="20">
        <f>I22*100/F22</f>
        <v>99.993777056277054</v>
      </c>
      <c r="M22" s="32">
        <v>0</v>
      </c>
      <c r="N22" s="32">
        <f t="shared" ref="N22:N23" si="0">K22*100/H22</f>
        <v>99.993777056277054</v>
      </c>
    </row>
    <row r="23" spans="2:14" ht="25.5" x14ac:dyDescent="0.25">
      <c r="B23" s="40" t="s">
        <v>25</v>
      </c>
      <c r="C23" s="34">
        <f>SUM(D23:E23)</f>
        <v>9000</v>
      </c>
      <c r="D23" s="35">
        <v>0</v>
      </c>
      <c r="E23" s="35">
        <v>9000</v>
      </c>
      <c r="F23" s="36">
        <f>SUM(G23:H23)</f>
        <v>6245</v>
      </c>
      <c r="G23" s="37">
        <v>0</v>
      </c>
      <c r="H23" s="37">
        <v>6245</v>
      </c>
      <c r="I23" s="12">
        <f>SUM(J23:K23)</f>
        <v>6245.92</v>
      </c>
      <c r="J23" s="19">
        <v>0</v>
      </c>
      <c r="K23" s="19">
        <v>6245.92</v>
      </c>
      <c r="L23" s="20">
        <f>I23*100/F23</f>
        <v>100.01473178542834</v>
      </c>
      <c r="M23" s="32">
        <v>0</v>
      </c>
      <c r="N23" s="32">
        <f t="shared" si="0"/>
        <v>100.01473178542834</v>
      </c>
    </row>
    <row r="24" spans="2:14" x14ac:dyDescent="0.25">
      <c r="B24" s="4" t="s">
        <v>2</v>
      </c>
      <c r="C24" s="34">
        <f t="shared" ref="C24:K24" si="1">SUM(C20:C23)</f>
        <v>36050</v>
      </c>
      <c r="D24" s="34">
        <f t="shared" si="1"/>
        <v>0</v>
      </c>
      <c r="E24" s="34">
        <f t="shared" si="1"/>
        <v>36050</v>
      </c>
      <c r="F24" s="34">
        <f t="shared" si="1"/>
        <v>33737</v>
      </c>
      <c r="G24" s="36">
        <f t="shared" si="1"/>
        <v>0</v>
      </c>
      <c r="H24" s="36">
        <f t="shared" si="1"/>
        <v>33737</v>
      </c>
      <c r="I24" s="12">
        <f t="shared" si="1"/>
        <v>33736.97</v>
      </c>
      <c r="J24" s="20">
        <f t="shared" si="1"/>
        <v>0</v>
      </c>
      <c r="K24" s="20">
        <f t="shared" si="1"/>
        <v>33736.97</v>
      </c>
      <c r="L24" s="20">
        <f>I24*100/F24</f>
        <v>99.999911076859235</v>
      </c>
      <c r="M24" s="12">
        <v>0</v>
      </c>
      <c r="N24" s="12">
        <f>K24*100/H24</f>
        <v>99.999911076859235</v>
      </c>
    </row>
    <row r="25" spans="2:14" x14ac:dyDescent="0.25">
      <c r="B25" s="8" t="s">
        <v>7</v>
      </c>
      <c r="C25" s="10">
        <f>SUM(D25:E25)</f>
        <v>1</v>
      </c>
      <c r="D25" s="11">
        <f>D24/C24</f>
        <v>0</v>
      </c>
      <c r="E25" s="11">
        <f>E24/C24</f>
        <v>1</v>
      </c>
      <c r="F25" s="10">
        <f>SUM(H25:H25)</f>
        <v>1</v>
      </c>
      <c r="G25" s="14">
        <f>ROUND((G24/F24),2)</f>
        <v>0</v>
      </c>
      <c r="H25" s="14">
        <f>ROUND((H24/F24),2)</f>
        <v>1</v>
      </c>
      <c r="I25" s="10">
        <f>SUM(J25:K25)</f>
        <v>1</v>
      </c>
      <c r="J25" s="14">
        <f>J24/I24</f>
        <v>0</v>
      </c>
      <c r="K25" s="14">
        <f>K24/I24</f>
        <v>1</v>
      </c>
    </row>
    <row r="26" spans="2:14" ht="15" customHeight="1" x14ac:dyDescent="0.25">
      <c r="B26" s="7" t="s">
        <v>6</v>
      </c>
      <c r="C26" s="9">
        <f>C14-C24</f>
        <v>0</v>
      </c>
      <c r="F26" s="9">
        <f>F14-F24</f>
        <v>0</v>
      </c>
      <c r="G26" s="17"/>
      <c r="I26" s="28">
        <f>I14-I24</f>
        <v>0</v>
      </c>
      <c r="J26" s="43">
        <f>K24+J24</f>
        <v>33736.97</v>
      </c>
      <c r="K26" s="44"/>
      <c r="L26" s="27"/>
      <c r="M26" s="18"/>
    </row>
    <row r="27" spans="2:14" x14ac:dyDescent="0.25">
      <c r="I27" s="21" t="s">
        <v>19</v>
      </c>
      <c r="J27" s="21"/>
      <c r="K27" s="21"/>
    </row>
    <row r="28" spans="2:14" ht="15" customHeight="1" x14ac:dyDescent="0.25">
      <c r="B28" t="s">
        <v>12</v>
      </c>
      <c r="C28" s="30"/>
      <c r="D28" s="30"/>
      <c r="E28" s="30"/>
      <c r="F28" s="29"/>
      <c r="G28" s="29"/>
      <c r="H28" s="29"/>
      <c r="I28" s="21" t="s">
        <v>21</v>
      </c>
      <c r="J28" s="21"/>
      <c r="K28" s="42">
        <v>1</v>
      </c>
    </row>
    <row r="29" spans="2:14" x14ac:dyDescent="0.25">
      <c r="B29" s="30" t="s">
        <v>28</v>
      </c>
      <c r="C29" s="30"/>
      <c r="D29" s="30"/>
      <c r="E29" s="30"/>
      <c r="F29" s="29"/>
      <c r="G29" s="29"/>
      <c r="H29" s="29"/>
      <c r="I29" s="21" t="s">
        <v>11</v>
      </c>
      <c r="J29" s="21"/>
      <c r="K29" s="21">
        <v>0</v>
      </c>
      <c r="L29"/>
      <c r="M29"/>
    </row>
    <row r="30" spans="2:14" x14ac:dyDescent="0.25">
      <c r="B30" s="30"/>
      <c r="C30" s="30"/>
      <c r="D30" s="30"/>
      <c r="E30" s="30"/>
      <c r="H30" s="26"/>
      <c r="I30" s="41" t="s">
        <v>18</v>
      </c>
      <c r="K30" s="21">
        <v>0</v>
      </c>
      <c r="L30"/>
      <c r="M30"/>
    </row>
    <row r="31" spans="2:14" x14ac:dyDescent="0.25">
      <c r="F31" s="26"/>
      <c r="G31" s="26"/>
      <c r="L31"/>
      <c r="M31"/>
    </row>
  </sheetData>
  <mergeCells count="34">
    <mergeCell ref="B17:B19"/>
    <mergeCell ref="F11:H11"/>
    <mergeCell ref="F12:F13"/>
    <mergeCell ref="I11:K11"/>
    <mergeCell ref="L11:N11"/>
    <mergeCell ref="B11:B13"/>
    <mergeCell ref="C11:E11"/>
    <mergeCell ref="L12:L13"/>
    <mergeCell ref="C12:C13"/>
    <mergeCell ref="I12:I13"/>
    <mergeCell ref="G18:H18"/>
    <mergeCell ref="G12:H12"/>
    <mergeCell ref="J12:K12"/>
    <mergeCell ref="M12:N12"/>
    <mergeCell ref="M18:N18"/>
    <mergeCell ref="J18:K18"/>
    <mergeCell ref="L1:N1"/>
    <mergeCell ref="L2:N2"/>
    <mergeCell ref="L3:N3"/>
    <mergeCell ref="C5:O5"/>
    <mergeCell ref="C6:O6"/>
    <mergeCell ref="J26:K26"/>
    <mergeCell ref="C7:O7"/>
    <mergeCell ref="C8:O8"/>
    <mergeCell ref="I18:I19"/>
    <mergeCell ref="L17:N17"/>
    <mergeCell ref="L18:L19"/>
    <mergeCell ref="C17:E17"/>
    <mergeCell ref="D18:E18"/>
    <mergeCell ref="C18:C19"/>
    <mergeCell ref="F17:H17"/>
    <mergeCell ref="F18:F19"/>
    <mergeCell ref="D12:E12"/>
    <mergeCell ref="I17:K17"/>
  </mergeCells>
  <pageMargins left="0.23622047244094491" right="0.23622047244094491" top="0.74803149606299213" bottom="0.74803149606299213" header="0.31496062992125984" footer="0.31496062992125984"/>
  <pageSetup paperSize="9" scale="7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Anda Lisovska</cp:lastModifiedBy>
  <cp:lastPrinted>2018-07-04T09:25:28Z</cp:lastPrinted>
  <dcterms:created xsi:type="dcterms:W3CDTF">2014-01-23T10:43:45Z</dcterms:created>
  <dcterms:modified xsi:type="dcterms:W3CDTF">2019-03-21T14:51:28Z</dcterms:modified>
</cp:coreProperties>
</file>