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domes_sede\projekti\formatets_DS_2019_04_18\"/>
    </mc:Choice>
  </mc:AlternateContent>
  <bookViews>
    <workbookView xWindow="120" yWindow="90" windowWidth="19065" windowHeight="11640"/>
  </bookViews>
  <sheets>
    <sheet name="Sheet1" sheetId="1" r:id="rId1"/>
    <sheet name="Sheet2" sheetId="2" r:id="rId2"/>
    <sheet name="Sheet3" sheetId="3" r:id="rId3"/>
  </sheets>
  <calcPr calcId="152511"/>
</workbook>
</file>

<file path=xl/calcChain.xml><?xml version="1.0" encoding="utf-8"?>
<calcChain xmlns="http://schemas.openxmlformats.org/spreadsheetml/2006/main">
  <c r="M24" i="1" l="1"/>
  <c r="Q24" i="1" l="1"/>
  <c r="Q19" i="1"/>
  <c r="Q13" i="1"/>
  <c r="S13" i="1"/>
  <c r="S19" i="1"/>
  <c r="R19" i="1"/>
  <c r="R13" i="1"/>
  <c r="I19" i="1"/>
  <c r="H19" i="1"/>
  <c r="I13" i="1"/>
  <c r="H13" i="1"/>
  <c r="C19" i="1"/>
  <c r="D13" i="1"/>
  <c r="C13" i="1"/>
  <c r="D20" i="1" l="1"/>
  <c r="C20" i="1"/>
  <c r="D19" i="1"/>
  <c r="C24" i="1" l="1"/>
  <c r="B23" i="1"/>
  <c r="B22" i="1"/>
  <c r="B21" i="1"/>
  <c r="B20" i="1"/>
  <c r="B19" i="1"/>
  <c r="L13" i="1"/>
  <c r="G13" i="1"/>
  <c r="B13" i="1"/>
  <c r="B24" i="1" l="1"/>
  <c r="C25" i="1" s="1"/>
  <c r="D24" i="1"/>
  <c r="E24" i="1"/>
  <c r="F24" i="1"/>
  <c r="P24" i="1" l="1"/>
  <c r="O24" i="1"/>
  <c r="N24" i="1"/>
  <c r="L23" i="1"/>
  <c r="L22" i="1"/>
  <c r="L21" i="1"/>
  <c r="L20" i="1"/>
  <c r="L19" i="1"/>
  <c r="K24" i="1"/>
  <c r="J24" i="1"/>
  <c r="I24" i="1"/>
  <c r="H24" i="1"/>
  <c r="G23" i="1"/>
  <c r="G22" i="1"/>
  <c r="G21" i="1"/>
  <c r="G20" i="1"/>
  <c r="G19" i="1"/>
  <c r="L24" i="1" l="1"/>
  <c r="O25" i="1" s="1"/>
  <c r="G24" i="1"/>
  <c r="K25" i="1" s="1"/>
  <c r="I25" i="1" l="1"/>
  <c r="J25" i="1"/>
  <c r="H25" i="1"/>
  <c r="G25" i="1" s="1"/>
  <c r="N25" i="1"/>
  <c r="P25" i="1"/>
  <c r="M25" i="1"/>
  <c r="F25" i="1"/>
  <c r="E25" i="1"/>
  <c r="D25" i="1"/>
  <c r="B25" i="1" s="1"/>
  <c r="L26" i="1"/>
  <c r="B26" i="1"/>
  <c r="G26" i="1"/>
  <c r="L25" i="1" l="1"/>
</calcChain>
</file>

<file path=xl/sharedStrings.xml><?xml version="1.0" encoding="utf-8"?>
<sst xmlns="http://schemas.openxmlformats.org/spreadsheetml/2006/main" count="87" uniqueCount="36">
  <si>
    <t>2.pielikums Jūrmalas pilsētas domes</t>
  </si>
  <si>
    <t>201_.gada __________ lēmumam Nr.___</t>
  </si>
  <si>
    <t>(Protokols Nr.___, ____.punkts)</t>
  </si>
  <si>
    <t>KOPĀ</t>
  </si>
  <si>
    <t>Attiecināmās izmaksas</t>
  </si>
  <si>
    <t>Neattiecināmās izmaksas</t>
  </si>
  <si>
    <t>Izmaksu pozīcija Nr.3</t>
  </si>
  <si>
    <t>Izmaksu pozīcija Nr.4</t>
  </si>
  <si>
    <t>Izmaksu pozīcija Nr.5</t>
  </si>
  <si>
    <t>KOPĀ:</t>
  </si>
  <si>
    <t>Apstiprinātais plāns</t>
  </si>
  <si>
    <t>Finansējuma avots</t>
  </si>
  <si>
    <t>Precizētais plāns</t>
  </si>
  <si>
    <t>IZMAKSU POZĪCIJAS (AKTIVITĀTES) NOSAUKUMS*</t>
  </si>
  <si>
    <t>IEŅĒMUMI</t>
  </si>
  <si>
    <t>Bilance</t>
  </si>
  <si>
    <t>Īpatsvars, %</t>
  </si>
  <si>
    <t>Izpilde</t>
  </si>
  <si>
    <t>Izpilde pret precizēto plānu (%)</t>
  </si>
  <si>
    <t>Attiecināmo izmaksu segšanai</t>
  </si>
  <si>
    <t>Neattiecināmo izmaksu segšanai</t>
  </si>
  <si>
    <t>Projekta</t>
  </si>
  <si>
    <r>
      <t>budžeta kopsavilkums (</t>
    </r>
    <r>
      <rPr>
        <b/>
        <i/>
        <sz val="12"/>
        <color theme="1"/>
        <rFont val="Times New Roman"/>
        <family val="1"/>
        <charset val="186"/>
      </rPr>
      <t>euro</t>
    </r>
    <r>
      <rPr>
        <b/>
        <sz val="12"/>
        <color theme="1"/>
        <rFont val="Times New Roman"/>
        <family val="1"/>
        <charset val="186"/>
      </rPr>
      <t>)</t>
    </r>
  </si>
  <si>
    <t>Apstiprinātais plāns*</t>
  </si>
  <si>
    <t>Precizētais plāns**</t>
  </si>
  <si>
    <t>Izpilde***</t>
  </si>
  <si>
    <t>* Apstiprinato plānu (noapaļojot veselos euro) un izmaksu pozīcijas norāda saskaņā ar normatīvajos aktos par attiecīgās Eiropas Savienības fonda aktivitātes īstenošanu norādītajām izmaksu pozīcijām, profilējošajā komitejā atbalstītajam projekta budžeta atšifrējumam pa aktivitātēm.</t>
  </si>
  <si>
    <t>*** Izpilde tiek uzrādīta, norādot attiecīgās aktivitātes faktiskās izmaksas līdz euro centam.</t>
  </si>
  <si>
    <t>** Precizētais plāns (noapaļojot veselos euro) tiek uzrādīts, ja projekta īstenošanas gaitā ir veikti grozījumi projekta budžetā aktivitāšu griezumā, par ko ir saņemts pozitīvs profilējošās komitejas atzinums.</t>
  </si>
  <si>
    <t>Projekta īstenošanas personāla atlīdzības izmaksas</t>
  </si>
  <si>
    <t>Pārējās projekta īstenošanas izmaksas</t>
  </si>
  <si>
    <t>ERAF</t>
  </si>
  <si>
    <t>Valsts budžets</t>
  </si>
  <si>
    <t xml:space="preserve"> „Atbalsts integrētu teritoriālo investīciju īstenošanai Jūrmalas pilsētas pašvaldībā”</t>
  </si>
  <si>
    <t>2019.gada 18.aprīļa lēmumam Nr.161</t>
  </si>
  <si>
    <t>(protokols Nr.4, 15.punkts)</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</si>
</sst>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Times New Roman"/>
      <family val="2"/>
      <charset val="186"/>
    </font>
    <font>
      <sz val="10"/>
      <color theme="1"/>
      <name val="Times New Roman"/>
      <family val="1"/>
      <charset val="186"/>
    </font>
    <font>
      <sz val="12"/>
      <color theme="1"/>
      <name val="Times New Roman"/>
      <family val="1"/>
      <charset val="186"/>
    </font>
    <font>
      <b/>
      <i/>
      <sz val="11"/>
      <color theme="1"/>
      <name val="Times New Roman"/>
      <family val="1"/>
      <charset val="186"/>
    </font>
    <font>
      <b/>
      <sz val="12"/>
      <color theme="1"/>
      <name val="Times New Roman"/>
      <family val="1"/>
      <charset val="186"/>
    </font>
    <font>
      <b/>
      <i/>
      <sz val="10"/>
      <color theme="1"/>
      <name val="Times New Roman"/>
      <family val="1"/>
      <charset val="186"/>
    </font>
    <font>
      <i/>
      <sz val="10"/>
      <color theme="1"/>
      <name val="Times New Roman"/>
      <family val="1"/>
      <charset val="186"/>
    </font>
    <font>
      <sz val="9"/>
      <color rgb="FFFF0000"/>
      <name val="Times New Roman"/>
      <family val="1"/>
      <charset val="186"/>
    </font>
    <font>
      <b/>
      <i/>
      <sz val="10"/>
      <color theme="1" tint="4.9989318521683403E-2"/>
      <name val="Times New Roman"/>
      <family val="1"/>
      <charset val="186"/>
    </font>
    <font>
      <b/>
      <i/>
      <sz val="11"/>
      <color theme="1" tint="4.9989318521683403E-2"/>
      <name val="Times New Roman"/>
      <family val="1"/>
      <charset val="186"/>
    </font>
    <font>
      <b/>
      <i/>
      <sz val="12"/>
      <color theme="1"/>
      <name val="Times New Roman"/>
      <family val="1"/>
      <charset val="186"/>
    </font>
    <font>
      <sz val="10"/>
      <name val="Times New Roman"/>
      <family val="1"/>
      <charset val="186"/>
    </font>
    <font>
      <sz val="11"/>
      <name val="Times New Roman"/>
      <family val="1"/>
      <charset val="186"/>
    </font>
  </fonts>
  <fills count="2">
    <fill>
      <patternFill patternType="none"/>
    </fill>
    <fill>
      <patternFill patternType="gray125"/>
    </fill>
  </fills>
  <borders count="12">
    <border>
      <left/>
      <right/>
      <top/>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indexed="64"/>
      </left>
      <right/>
      <top style="hair">
        <color auto="1"/>
      </top>
      <bottom/>
      <diagonal/>
    </border>
    <border>
      <left/>
      <right/>
      <top style="hair">
        <color auto="1"/>
      </top>
      <bottom/>
      <diagonal/>
    </border>
    <border>
      <left/>
      <right style="hair">
        <color auto="1"/>
      </right>
      <top style="hair">
        <color auto="1"/>
      </top>
      <bottom/>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s>
  <cellStyleXfs count="1">
    <xf numFmtId="0" fontId="0" fillId="0" borderId="0"/>
  </cellStyleXfs>
  <cellXfs count="43">
    <xf numFmtId="0" fontId="0" fillId="0" borderId="0" xfId="0"/>
    <xf numFmtId="0" fontId="1" fillId="0" borderId="0" xfId="0" applyFont="1" applyAlignment="1">
      <alignment horizontal="right" vertical="center"/>
    </xf>
    <xf numFmtId="0" fontId="2" fillId="0" borderId="0" xfId="0" applyFont="1" applyAlignment="1">
      <alignment horizontal="right" vertical="center"/>
    </xf>
    <xf numFmtId="0" fontId="7" fillId="0" borderId="0" xfId="0" applyFont="1" applyBorder="1" applyAlignment="1">
      <alignment vertical="center" wrapText="1"/>
    </xf>
    <xf numFmtId="0" fontId="5" fillId="0" borderId="0" xfId="0" applyFont="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Border="1" applyAlignment="1">
      <alignment vertical="center" wrapText="1"/>
    </xf>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right" vertical="center" wrapText="1"/>
    </xf>
    <xf numFmtId="0" fontId="4" fillId="0" borderId="0" xfId="0" applyFont="1" applyBorder="1" applyAlignment="1">
      <alignment horizontal="left" vertical="center"/>
    </xf>
    <xf numFmtId="0" fontId="5" fillId="0" borderId="2" xfId="0" applyFont="1" applyBorder="1" applyAlignment="1">
      <alignment horizontal="center" wrapText="1"/>
    </xf>
    <xf numFmtId="0" fontId="8" fillId="0" borderId="0" xfId="0" applyFont="1" applyBorder="1" applyAlignment="1">
      <alignment horizontal="right" vertical="center" wrapText="1"/>
    </xf>
    <xf numFmtId="0" fontId="5" fillId="0" borderId="0" xfId="0" applyFont="1" applyBorder="1" applyAlignment="1">
      <alignment horizontal="center" wrapText="1"/>
    </xf>
    <xf numFmtId="0" fontId="5" fillId="0" borderId="0" xfId="0" applyFont="1" applyBorder="1" applyAlignment="1">
      <alignment vertical="center" wrapText="1"/>
    </xf>
    <xf numFmtId="0" fontId="3" fillId="0" borderId="0" xfId="0" applyFont="1" applyAlignment="1">
      <alignment horizontal="right"/>
    </xf>
    <xf numFmtId="0" fontId="7" fillId="0" borderId="8" xfId="0" applyFont="1" applyBorder="1" applyAlignment="1">
      <alignment vertical="center" wrapText="1"/>
    </xf>
    <xf numFmtId="0" fontId="9" fillId="0" borderId="1" xfId="0" applyFont="1" applyBorder="1" applyAlignment="1">
      <alignment horizontal="right" vertical="center" wrapText="1"/>
    </xf>
    <xf numFmtId="0" fontId="3" fillId="0" borderId="0" xfId="0" applyFont="1" applyAlignment="1">
      <alignment horizontal="right" vertical="center"/>
    </xf>
    <xf numFmtId="0" fontId="5" fillId="0" borderId="1" xfId="0" applyFont="1" applyBorder="1" applyAlignment="1">
      <alignment vertical="center" wrapText="1"/>
    </xf>
    <xf numFmtId="0" fontId="5" fillId="0" borderId="11" xfId="0"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9" fontId="3" fillId="0" borderId="1" xfId="0" applyNumberFormat="1" applyFont="1" applyBorder="1" applyAlignment="1">
      <alignment horizontal="center"/>
    </xf>
    <xf numFmtId="0" fontId="11" fillId="0" borderId="0" xfId="0" applyFont="1"/>
    <xf numFmtId="0" fontId="12" fillId="0" borderId="0" xfId="0" applyFont="1"/>
    <xf numFmtId="0" fontId="6" fillId="0" borderId="1" xfId="0" applyFont="1" applyBorder="1" applyAlignment="1">
      <alignment horizontal="center" vertical="center" wrapText="1"/>
    </xf>
    <xf numFmtId="2" fontId="5" fillId="0" borderId="1" xfId="0" applyNumberFormat="1" applyFont="1" applyBorder="1" applyAlignment="1">
      <alignment vertical="center" wrapText="1"/>
    </xf>
    <xf numFmtId="0" fontId="0" fillId="0" borderId="0" xfId="0" applyAlignment="1">
      <alignment horizontal="right"/>
    </xf>
    <xf numFmtId="0" fontId="11" fillId="0" borderId="0" xfId="0" applyFont="1" applyAlignment="1">
      <alignment horizontal="left" vertical="center" wrapText="1"/>
    </xf>
    <xf numFmtId="0" fontId="5" fillId="0" borderId="1"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6"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0" fillId="0" borderId="0" xfId="0" applyAlignment="1">
      <alignment horizont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0" fillId="0" borderId="0" xfId="0" applyFill="1" applyAlignment="1">
      <alignment horizontal="center"/>
    </xf>
    <xf numFmtId="0" fontId="4" fillId="0" borderId="0"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2"/>
  <sheetViews>
    <sheetView tabSelected="1" zoomScale="145" zoomScaleNormal="145" workbookViewId="0">
      <selection activeCell="N3" sqref="N3:S3"/>
    </sheetView>
  </sheetViews>
  <sheetFormatPr defaultRowHeight="15" x14ac:dyDescent="0.25"/>
  <cols>
    <col min="1" max="1" width="25.7109375" customWidth="1"/>
    <col min="2" max="2" width="10.140625" customWidth="1"/>
    <col min="3" max="4" width="11.5703125" bestFit="1" customWidth="1"/>
    <col min="5" max="5" width="11.5703125" hidden="1" customWidth="1"/>
    <col min="6" max="6" width="13.85546875" hidden="1" customWidth="1"/>
    <col min="8" max="9" width="11.5703125" bestFit="1" customWidth="1"/>
    <col min="10" max="10" width="11" hidden="1" customWidth="1"/>
    <col min="11" max="11" width="14" hidden="1" customWidth="1"/>
    <col min="12" max="12" width="8.42578125" customWidth="1"/>
    <col min="13" max="13" width="12.28515625" customWidth="1"/>
    <col min="14" max="14" width="11.140625" customWidth="1"/>
    <col min="15" max="15" width="11" hidden="1" customWidth="1"/>
    <col min="16" max="16" width="14.7109375" hidden="1" customWidth="1"/>
    <col min="17" max="17" width="7.5703125" customWidth="1"/>
    <col min="18" max="19" width="11.28515625" customWidth="1"/>
    <col min="20" max="20" width="11.28515625" hidden="1" customWidth="1"/>
    <col min="21" max="21" width="13.140625" hidden="1" customWidth="1"/>
  </cols>
  <sheetData>
    <row r="1" spans="1:21" x14ac:dyDescent="0.25">
      <c r="A1" s="1"/>
      <c r="L1" s="1"/>
      <c r="M1" s="27" t="s">
        <v>0</v>
      </c>
      <c r="N1" s="27"/>
      <c r="O1" s="27"/>
      <c r="P1" s="27"/>
      <c r="Q1" s="27"/>
      <c r="R1" s="27"/>
      <c r="S1" s="27"/>
      <c r="U1" s="1" t="s">
        <v>0</v>
      </c>
    </row>
    <row r="2" spans="1:21" x14ac:dyDescent="0.25">
      <c r="A2" s="1"/>
      <c r="L2" s="1"/>
      <c r="M2" s="27" t="s">
        <v>34</v>
      </c>
      <c r="N2" s="27"/>
      <c r="O2" s="27"/>
      <c r="P2" s="27"/>
      <c r="Q2" s="27"/>
      <c r="R2" s="27"/>
      <c r="S2" s="27"/>
      <c r="U2" s="1" t="s">
        <v>1</v>
      </c>
    </row>
    <row r="3" spans="1:21" x14ac:dyDescent="0.25">
      <c r="A3" s="1"/>
      <c r="L3" s="1"/>
      <c r="N3" s="27" t="s">
        <v>35</v>
      </c>
      <c r="O3" s="27"/>
      <c r="P3" s="27"/>
      <c r="Q3" s="27"/>
      <c r="R3" s="27"/>
      <c r="S3" s="27"/>
      <c r="U3" s="1" t="s">
        <v>2</v>
      </c>
    </row>
    <row r="4" spans="1:21" ht="15.75" x14ac:dyDescent="0.25">
      <c r="A4" s="2"/>
    </row>
    <row r="5" spans="1:21" ht="15.75" customHeight="1" x14ac:dyDescent="0.25">
      <c r="A5" s="37" t="s">
        <v>21</v>
      </c>
      <c r="B5" s="37"/>
      <c r="C5" s="37"/>
      <c r="D5" s="37"/>
      <c r="E5" s="37"/>
      <c r="F5" s="37"/>
      <c r="G5" s="37"/>
      <c r="H5" s="37"/>
      <c r="I5" s="37"/>
      <c r="J5" s="37"/>
      <c r="K5" s="37"/>
      <c r="L5" s="37"/>
      <c r="M5" s="37"/>
      <c r="N5" s="37"/>
      <c r="O5" s="37"/>
      <c r="P5" s="37"/>
      <c r="Q5" s="37"/>
      <c r="R5" s="37"/>
      <c r="S5" s="37"/>
      <c r="T5" s="37"/>
      <c r="U5" s="37"/>
    </row>
    <row r="6" spans="1:21" ht="15.75" customHeight="1" x14ac:dyDescent="0.25">
      <c r="A6" s="41" t="s">
        <v>33</v>
      </c>
      <c r="B6" s="41"/>
      <c r="C6" s="41"/>
      <c r="D6" s="41"/>
      <c r="E6" s="41"/>
      <c r="F6" s="41"/>
      <c r="G6" s="41"/>
      <c r="H6" s="41"/>
      <c r="I6" s="41"/>
      <c r="J6" s="41"/>
      <c r="K6" s="41"/>
      <c r="L6" s="41"/>
      <c r="M6" s="41"/>
      <c r="N6" s="41"/>
      <c r="O6" s="41"/>
      <c r="P6" s="41"/>
      <c r="Q6" s="41"/>
      <c r="R6" s="41"/>
      <c r="S6" s="41"/>
      <c r="T6" s="41"/>
      <c r="U6" s="41"/>
    </row>
    <row r="7" spans="1:21" ht="15.75" x14ac:dyDescent="0.25">
      <c r="A7" s="42" t="s">
        <v>22</v>
      </c>
      <c r="B7" s="42"/>
      <c r="C7" s="42"/>
      <c r="D7" s="42"/>
      <c r="E7" s="42"/>
      <c r="F7" s="42"/>
      <c r="G7" s="42"/>
      <c r="H7" s="42"/>
      <c r="I7" s="42"/>
      <c r="J7" s="42"/>
      <c r="K7" s="42"/>
      <c r="L7" s="42"/>
      <c r="M7" s="42"/>
      <c r="N7" s="42"/>
      <c r="O7" s="42"/>
      <c r="P7" s="42"/>
      <c r="Q7" s="42"/>
      <c r="R7" s="42"/>
      <c r="S7" s="42"/>
      <c r="T7" s="42"/>
      <c r="U7" s="42"/>
    </row>
    <row r="8" spans="1:21" ht="15.75" x14ac:dyDescent="0.25">
      <c r="A8" s="10"/>
    </row>
    <row r="9" spans="1:21" x14ac:dyDescent="0.25">
      <c r="A9" s="3"/>
      <c r="B9" s="3"/>
      <c r="C9" s="3"/>
      <c r="D9" s="3"/>
      <c r="E9" s="3"/>
      <c r="F9" s="3"/>
      <c r="G9" s="3"/>
      <c r="H9" s="3"/>
      <c r="I9" s="3"/>
    </row>
    <row r="10" spans="1:21" x14ac:dyDescent="0.25">
      <c r="A10" s="30" t="s">
        <v>14</v>
      </c>
      <c r="B10" s="34" t="s">
        <v>23</v>
      </c>
      <c r="C10" s="35"/>
      <c r="D10" s="35"/>
      <c r="E10" s="35"/>
      <c r="F10" s="36"/>
      <c r="G10" s="38" t="s">
        <v>24</v>
      </c>
      <c r="H10" s="39"/>
      <c r="I10" s="39"/>
      <c r="J10" s="39"/>
      <c r="K10" s="40"/>
      <c r="L10" s="38" t="s">
        <v>25</v>
      </c>
      <c r="M10" s="39"/>
      <c r="N10" s="39"/>
      <c r="O10" s="39"/>
      <c r="P10" s="40"/>
      <c r="Q10" s="34" t="s">
        <v>18</v>
      </c>
      <c r="R10" s="35"/>
      <c r="S10" s="35"/>
      <c r="T10" s="35"/>
      <c r="U10" s="36"/>
    </row>
    <row r="11" spans="1:21" ht="38.25" x14ac:dyDescent="0.25">
      <c r="A11" s="31"/>
      <c r="B11" s="29" t="s">
        <v>3</v>
      </c>
      <c r="C11" s="33" t="s">
        <v>19</v>
      </c>
      <c r="D11" s="33"/>
      <c r="E11" s="33"/>
      <c r="F11" s="5" t="s">
        <v>20</v>
      </c>
      <c r="G11" s="29" t="s">
        <v>3</v>
      </c>
      <c r="H11" s="33" t="s">
        <v>19</v>
      </c>
      <c r="I11" s="33"/>
      <c r="J11" s="33"/>
      <c r="K11" s="5" t="s">
        <v>20</v>
      </c>
      <c r="L11" s="29" t="s">
        <v>3</v>
      </c>
      <c r="M11" s="33" t="s">
        <v>19</v>
      </c>
      <c r="N11" s="33"/>
      <c r="O11" s="33"/>
      <c r="P11" s="5" t="s">
        <v>20</v>
      </c>
      <c r="Q11" s="29" t="s">
        <v>3</v>
      </c>
      <c r="R11" s="33" t="s">
        <v>19</v>
      </c>
      <c r="S11" s="33"/>
      <c r="T11" s="33"/>
      <c r="U11" s="5" t="s">
        <v>20</v>
      </c>
    </row>
    <row r="12" spans="1:21" ht="25.5" x14ac:dyDescent="0.25">
      <c r="A12" s="32"/>
      <c r="B12" s="29"/>
      <c r="C12" s="25" t="s">
        <v>31</v>
      </c>
      <c r="D12" s="25" t="s">
        <v>32</v>
      </c>
      <c r="E12" s="5" t="s">
        <v>11</v>
      </c>
      <c r="F12" s="5" t="s">
        <v>11</v>
      </c>
      <c r="G12" s="29"/>
      <c r="H12" s="25" t="s">
        <v>31</v>
      </c>
      <c r="I12" s="25" t="s">
        <v>32</v>
      </c>
      <c r="J12" s="5" t="s">
        <v>11</v>
      </c>
      <c r="K12" s="5" t="s">
        <v>11</v>
      </c>
      <c r="L12" s="29"/>
      <c r="M12" s="25" t="s">
        <v>31</v>
      </c>
      <c r="N12" s="25" t="s">
        <v>32</v>
      </c>
      <c r="O12" s="5" t="s">
        <v>11</v>
      </c>
      <c r="P12" s="5" t="s">
        <v>11</v>
      </c>
      <c r="Q12" s="29"/>
      <c r="R12" s="25" t="s">
        <v>31</v>
      </c>
      <c r="S12" s="25" t="s">
        <v>32</v>
      </c>
      <c r="T12" s="5" t="s">
        <v>11</v>
      </c>
      <c r="U12" s="5" t="s">
        <v>11</v>
      </c>
    </row>
    <row r="13" spans="1:21" x14ac:dyDescent="0.25">
      <c r="A13" s="17" t="s">
        <v>3</v>
      </c>
      <c r="B13" s="11">
        <f>SUM(C13:F13)</f>
        <v>46666</v>
      </c>
      <c r="C13" s="19">
        <f>46666*0.85</f>
        <v>39666.1</v>
      </c>
      <c r="D13" s="19">
        <f>46666*0.15</f>
        <v>6999.9</v>
      </c>
      <c r="E13" s="19"/>
      <c r="F13" s="19"/>
      <c r="G13" s="11">
        <f>SUM(H13:K13)</f>
        <v>16300</v>
      </c>
      <c r="H13" s="19">
        <f>16300*0.85</f>
        <v>13855</v>
      </c>
      <c r="I13" s="19">
        <f>16300*0.15</f>
        <v>2445</v>
      </c>
      <c r="J13" s="19"/>
      <c r="K13" s="19"/>
      <c r="L13" s="11">
        <f>SUM(M13:P13)</f>
        <v>16010.4</v>
      </c>
      <c r="M13" s="19">
        <v>13608.84</v>
      </c>
      <c r="N13" s="19">
        <v>2401.56</v>
      </c>
      <c r="O13" s="19"/>
      <c r="P13" s="19"/>
      <c r="Q13" s="26">
        <f>L13/G13*100</f>
        <v>98.223312883435582</v>
      </c>
      <c r="R13" s="26">
        <f>M13/H13*100</f>
        <v>98.223312883435582</v>
      </c>
      <c r="S13" s="26">
        <f>N13/I13*100</f>
        <v>98.223312883435582</v>
      </c>
      <c r="T13" s="19"/>
      <c r="U13" s="19"/>
    </row>
    <row r="14" spans="1:21" x14ac:dyDescent="0.25">
      <c r="A14" s="12"/>
      <c r="B14" s="13"/>
      <c r="C14" s="14"/>
      <c r="D14" s="14"/>
      <c r="E14" s="14"/>
      <c r="F14" s="14"/>
      <c r="G14" s="13"/>
      <c r="H14" s="14"/>
      <c r="I14" s="14"/>
      <c r="J14" s="14"/>
      <c r="K14" s="14"/>
      <c r="L14" s="13"/>
      <c r="M14" s="14"/>
      <c r="N14" s="14"/>
      <c r="O14" s="14"/>
      <c r="P14" s="14"/>
      <c r="Q14" s="4"/>
      <c r="R14" s="4"/>
      <c r="S14" s="4"/>
      <c r="T14" s="4"/>
      <c r="U14" s="4"/>
    </row>
    <row r="15" spans="1:21" x14ac:dyDescent="0.25">
      <c r="A15" s="16"/>
      <c r="B15" s="3"/>
      <c r="C15" s="3"/>
      <c r="D15" s="3"/>
      <c r="E15" s="3"/>
      <c r="F15" s="3"/>
      <c r="G15" s="3"/>
      <c r="H15" s="3"/>
      <c r="I15" s="3"/>
    </row>
    <row r="16" spans="1:21" ht="15.75" customHeight="1" x14ac:dyDescent="0.25">
      <c r="A16" s="29" t="s">
        <v>13</v>
      </c>
      <c r="B16" s="29" t="s">
        <v>10</v>
      </c>
      <c r="C16" s="29"/>
      <c r="D16" s="29"/>
      <c r="E16" s="29"/>
      <c r="F16" s="29"/>
      <c r="G16" s="29" t="s">
        <v>12</v>
      </c>
      <c r="H16" s="29"/>
      <c r="I16" s="29"/>
      <c r="J16" s="29"/>
      <c r="K16" s="29"/>
      <c r="L16" s="29" t="s">
        <v>17</v>
      </c>
      <c r="M16" s="29"/>
      <c r="N16" s="29"/>
      <c r="O16" s="29"/>
      <c r="P16" s="29"/>
      <c r="Q16" s="29" t="s">
        <v>18</v>
      </c>
      <c r="R16" s="29"/>
      <c r="S16" s="29"/>
      <c r="T16" s="29"/>
      <c r="U16" s="29"/>
    </row>
    <row r="17" spans="1:21" ht="25.5" x14ac:dyDescent="0.25">
      <c r="A17" s="29"/>
      <c r="B17" s="29" t="s">
        <v>3</v>
      </c>
      <c r="C17" s="33" t="s">
        <v>4</v>
      </c>
      <c r="D17" s="33"/>
      <c r="E17" s="33"/>
      <c r="F17" s="5" t="s">
        <v>5</v>
      </c>
      <c r="G17" s="29" t="s">
        <v>3</v>
      </c>
      <c r="H17" s="33" t="s">
        <v>4</v>
      </c>
      <c r="I17" s="33"/>
      <c r="J17" s="33"/>
      <c r="K17" s="5" t="s">
        <v>5</v>
      </c>
      <c r="L17" s="29" t="s">
        <v>3</v>
      </c>
      <c r="M17" s="33" t="s">
        <v>4</v>
      </c>
      <c r="N17" s="33"/>
      <c r="O17" s="33"/>
      <c r="P17" s="5" t="s">
        <v>5</v>
      </c>
      <c r="Q17" s="29" t="s">
        <v>3</v>
      </c>
      <c r="R17" s="33" t="s">
        <v>4</v>
      </c>
      <c r="S17" s="33"/>
      <c r="T17" s="33"/>
      <c r="U17" s="5" t="s">
        <v>5</v>
      </c>
    </row>
    <row r="18" spans="1:21" ht="25.5" x14ac:dyDescent="0.25">
      <c r="A18" s="29"/>
      <c r="B18" s="29"/>
      <c r="C18" s="5" t="s">
        <v>31</v>
      </c>
      <c r="D18" s="5" t="s">
        <v>32</v>
      </c>
      <c r="E18" s="5" t="s">
        <v>11</v>
      </c>
      <c r="F18" s="5" t="s">
        <v>11</v>
      </c>
      <c r="G18" s="29"/>
      <c r="H18" s="25" t="s">
        <v>31</v>
      </c>
      <c r="I18" s="25" t="s">
        <v>32</v>
      </c>
      <c r="J18" s="5" t="s">
        <v>11</v>
      </c>
      <c r="K18" s="5" t="s">
        <v>11</v>
      </c>
      <c r="L18" s="29"/>
      <c r="M18" s="5" t="s">
        <v>31</v>
      </c>
      <c r="N18" s="5" t="s">
        <v>32</v>
      </c>
      <c r="O18" s="5" t="s">
        <v>11</v>
      </c>
      <c r="P18" s="5" t="s">
        <v>11</v>
      </c>
      <c r="Q18" s="29"/>
      <c r="R18" s="25" t="s">
        <v>31</v>
      </c>
      <c r="S18" s="25" t="s">
        <v>32</v>
      </c>
      <c r="T18" s="5" t="s">
        <v>11</v>
      </c>
      <c r="U18" s="5" t="s">
        <v>11</v>
      </c>
    </row>
    <row r="19" spans="1:21" ht="25.5" x14ac:dyDescent="0.25">
      <c r="A19" s="6" t="s">
        <v>29</v>
      </c>
      <c r="B19" s="7">
        <f>SUM(C19:F19)</f>
        <v>17016</v>
      </c>
      <c r="C19" s="8">
        <f>17016*0.85</f>
        <v>14463.6</v>
      </c>
      <c r="D19" s="8">
        <f>17016*0.15</f>
        <v>2552.4</v>
      </c>
      <c r="E19" s="8"/>
      <c r="F19" s="8">
        <v>0</v>
      </c>
      <c r="G19" s="7">
        <f>SUM(H19:K19)</f>
        <v>16300</v>
      </c>
      <c r="H19" s="8">
        <f>16300*0.85</f>
        <v>13855</v>
      </c>
      <c r="I19" s="8">
        <f>16300*0.15</f>
        <v>2445</v>
      </c>
      <c r="J19" s="8"/>
      <c r="K19" s="8"/>
      <c r="L19" s="7">
        <f>SUM(M19:P19)</f>
        <v>16010.4</v>
      </c>
      <c r="M19" s="8">
        <v>13608.84</v>
      </c>
      <c r="N19" s="8">
        <v>2401.56</v>
      </c>
      <c r="O19" s="8"/>
      <c r="P19" s="8"/>
      <c r="Q19" s="26">
        <f>L19/G19*100</f>
        <v>98.223312883435582</v>
      </c>
      <c r="R19" s="26">
        <f>M19/H19*100</f>
        <v>98.223312883435582</v>
      </c>
      <c r="S19" s="26">
        <f>N19/I19*100</f>
        <v>98.223312883435582</v>
      </c>
      <c r="T19" s="8"/>
      <c r="U19" s="8"/>
    </row>
    <row r="20" spans="1:21" ht="25.5" x14ac:dyDescent="0.25">
      <c r="A20" s="6" t="s">
        <v>30</v>
      </c>
      <c r="B20" s="7">
        <f>SUM(C20:F20)</f>
        <v>29650</v>
      </c>
      <c r="C20" s="8">
        <f>29650*0.85</f>
        <v>25202.5</v>
      </c>
      <c r="D20" s="8">
        <f>29650*0.15</f>
        <v>4447.5</v>
      </c>
      <c r="E20" s="8"/>
      <c r="F20" s="8">
        <v>0</v>
      </c>
      <c r="G20" s="7">
        <f t="shared" ref="G20:G23" si="0">SUM(H20:K20)</f>
        <v>0</v>
      </c>
      <c r="H20" s="8">
        <v>0</v>
      </c>
      <c r="I20" s="8">
        <v>0</v>
      </c>
      <c r="J20" s="8"/>
      <c r="K20" s="8"/>
      <c r="L20" s="7">
        <f t="shared" ref="L20:L23" si="1">SUM(M20:P20)</f>
        <v>0</v>
      </c>
      <c r="M20" s="8">
        <v>0</v>
      </c>
      <c r="N20" s="8">
        <v>0</v>
      </c>
      <c r="O20" s="8"/>
      <c r="P20" s="8"/>
      <c r="Q20" s="7"/>
      <c r="R20" s="8">
        <v>0</v>
      </c>
      <c r="S20" s="8">
        <v>0</v>
      </c>
      <c r="T20" s="8"/>
      <c r="U20" s="8"/>
    </row>
    <row r="21" spans="1:21" hidden="1" x14ac:dyDescent="0.25">
      <c r="A21" s="6" t="s">
        <v>6</v>
      </c>
      <c r="B21" s="7">
        <f>SUM(C21:F21)</f>
        <v>0</v>
      </c>
      <c r="C21" s="8"/>
      <c r="D21" s="8"/>
      <c r="E21" s="8"/>
      <c r="F21" s="8"/>
      <c r="G21" s="7">
        <f t="shared" si="0"/>
        <v>0</v>
      </c>
      <c r="H21" s="8"/>
      <c r="I21" s="8"/>
      <c r="J21" s="8"/>
      <c r="K21" s="8"/>
      <c r="L21" s="7">
        <f t="shared" si="1"/>
        <v>0</v>
      </c>
      <c r="M21" s="8"/>
      <c r="N21" s="8"/>
      <c r="O21" s="8"/>
      <c r="P21" s="8"/>
      <c r="Q21" s="7"/>
      <c r="R21" s="8"/>
      <c r="S21" s="8"/>
      <c r="T21" s="8"/>
      <c r="U21" s="8"/>
    </row>
    <row r="22" spans="1:21" hidden="1" x14ac:dyDescent="0.25">
      <c r="A22" s="6" t="s">
        <v>7</v>
      </c>
      <c r="B22" s="7">
        <f>SUM(C22:F22)</f>
        <v>0</v>
      </c>
      <c r="C22" s="8"/>
      <c r="D22" s="8"/>
      <c r="E22" s="8"/>
      <c r="F22" s="8"/>
      <c r="G22" s="7">
        <f t="shared" si="0"/>
        <v>0</v>
      </c>
      <c r="H22" s="8"/>
      <c r="I22" s="8"/>
      <c r="J22" s="8"/>
      <c r="K22" s="8"/>
      <c r="L22" s="7">
        <f t="shared" si="1"/>
        <v>0</v>
      </c>
      <c r="M22" s="8"/>
      <c r="N22" s="8"/>
      <c r="O22" s="8"/>
      <c r="P22" s="8"/>
      <c r="Q22" s="7"/>
      <c r="R22" s="8"/>
      <c r="S22" s="8"/>
      <c r="T22" s="8"/>
      <c r="U22" s="8"/>
    </row>
    <row r="23" spans="1:21" hidden="1" x14ac:dyDescent="0.25">
      <c r="A23" s="6" t="s">
        <v>8</v>
      </c>
      <c r="B23" s="7">
        <f>SUM(C23:F23)</f>
        <v>0</v>
      </c>
      <c r="C23" s="8"/>
      <c r="D23" s="8"/>
      <c r="E23" s="8"/>
      <c r="F23" s="8"/>
      <c r="G23" s="7">
        <f t="shared" si="0"/>
        <v>0</v>
      </c>
      <c r="H23" s="8"/>
      <c r="I23" s="8"/>
      <c r="J23" s="8"/>
      <c r="K23" s="8"/>
      <c r="L23" s="7">
        <f t="shared" si="1"/>
        <v>0</v>
      </c>
      <c r="M23" s="8"/>
      <c r="N23" s="8"/>
      <c r="O23" s="8"/>
      <c r="P23" s="8"/>
      <c r="Q23" s="7"/>
      <c r="R23" s="8"/>
      <c r="S23" s="8"/>
      <c r="T23" s="8"/>
      <c r="U23" s="8"/>
    </row>
    <row r="24" spans="1:21" x14ac:dyDescent="0.25">
      <c r="A24" s="9" t="s">
        <v>9</v>
      </c>
      <c r="B24" s="7">
        <f>SUM(B19:B23)</f>
        <v>46666</v>
      </c>
      <c r="C24" s="7">
        <f>SUM(C19:C23)</f>
        <v>39666.1</v>
      </c>
      <c r="D24" s="7">
        <f t="shared" ref="D24:F24" si="2">SUM(D19:D23)</f>
        <v>6999.9</v>
      </c>
      <c r="E24" s="7">
        <f t="shared" si="2"/>
        <v>0</v>
      </c>
      <c r="F24" s="7">
        <f t="shared" si="2"/>
        <v>0</v>
      </c>
      <c r="G24" s="7">
        <f>SUM(G19:G23)</f>
        <v>16300</v>
      </c>
      <c r="H24" s="7">
        <f t="shared" ref="H24" si="3">SUM(H19:H23)</f>
        <v>13855</v>
      </c>
      <c r="I24" s="7">
        <f t="shared" ref="I24" si="4">SUM(I19:I23)</f>
        <v>2445</v>
      </c>
      <c r="J24" s="7">
        <f t="shared" ref="J24" si="5">SUM(J19:J23)</f>
        <v>0</v>
      </c>
      <c r="K24" s="7">
        <f t="shared" ref="K24" si="6">SUM(K19:K23)</f>
        <v>0</v>
      </c>
      <c r="L24" s="7">
        <f>SUM(L19:L23)</f>
        <v>16010.4</v>
      </c>
      <c r="M24" s="7">
        <f>SUM(M19:M23)</f>
        <v>13608.84</v>
      </c>
      <c r="N24" s="7">
        <f t="shared" ref="N24" si="7">SUM(N19:N23)</f>
        <v>2401.56</v>
      </c>
      <c r="O24" s="7">
        <f t="shared" ref="O24" si="8">SUM(O19:O23)</f>
        <v>0</v>
      </c>
      <c r="P24" s="7">
        <f>SUM(P19:P23)</f>
        <v>0</v>
      </c>
      <c r="Q24" s="26">
        <f>L24/G24*100</f>
        <v>98.223312883435582</v>
      </c>
      <c r="R24" s="7"/>
      <c r="S24" s="7"/>
      <c r="T24" s="7"/>
      <c r="U24" s="7"/>
    </row>
    <row r="25" spans="1:21" x14ac:dyDescent="0.25">
      <c r="A25" s="18" t="s">
        <v>16</v>
      </c>
      <c r="B25" s="21">
        <f>SUM(C25:F25)</f>
        <v>1</v>
      </c>
      <c r="C25" s="22">
        <f>C24/B24</f>
        <v>0.85</v>
      </c>
      <c r="D25" s="22">
        <f>D24/B24</f>
        <v>0.15</v>
      </c>
      <c r="E25" s="22">
        <f>E24/B24</f>
        <v>0</v>
      </c>
      <c r="F25" s="22">
        <f>F24/B24</f>
        <v>0</v>
      </c>
      <c r="G25" s="21">
        <f>SUM(H25:K25)</f>
        <v>1</v>
      </c>
      <c r="H25" s="22">
        <f>H24/G24</f>
        <v>0.85</v>
      </c>
      <c r="I25" s="22">
        <f>I24/G24</f>
        <v>0.15</v>
      </c>
      <c r="J25" s="22">
        <f>J24/G24</f>
        <v>0</v>
      </c>
      <c r="K25" s="22">
        <f>K24/G24</f>
        <v>0</v>
      </c>
      <c r="L25" s="21">
        <f>SUM(M25:P25)</f>
        <v>1</v>
      </c>
      <c r="M25" s="22">
        <f>M24/L24</f>
        <v>0.85</v>
      </c>
      <c r="N25" s="22">
        <f>N24/L24</f>
        <v>0.15</v>
      </c>
      <c r="O25" s="22">
        <f>O24/L24</f>
        <v>0</v>
      </c>
      <c r="P25" s="22">
        <f>P24/L24</f>
        <v>0</v>
      </c>
    </row>
    <row r="26" spans="1:21" x14ac:dyDescent="0.25">
      <c r="A26" s="15" t="s">
        <v>15</v>
      </c>
      <c r="B26" s="20">
        <f>B13-B24</f>
        <v>0</v>
      </c>
      <c r="G26" s="20">
        <f>G13-G24</f>
        <v>0</v>
      </c>
      <c r="L26" s="20">
        <f>L13-L24</f>
        <v>0</v>
      </c>
    </row>
    <row r="29" spans="1:21" ht="27.75" customHeight="1" x14ac:dyDescent="0.25">
      <c r="A29" s="28" t="s">
        <v>26</v>
      </c>
      <c r="B29" s="28"/>
      <c r="C29" s="28"/>
      <c r="D29" s="28"/>
      <c r="E29" s="28"/>
      <c r="F29" s="28"/>
      <c r="G29" s="28"/>
      <c r="H29" s="28"/>
      <c r="I29" s="28"/>
      <c r="J29" s="28"/>
      <c r="K29" s="28"/>
      <c r="L29" s="28"/>
      <c r="M29" s="28"/>
      <c r="N29" s="28"/>
      <c r="O29" s="28"/>
      <c r="P29" s="28"/>
      <c r="Q29" s="28"/>
      <c r="R29" s="28"/>
      <c r="S29" s="28"/>
    </row>
    <row r="30" spans="1:21" x14ac:dyDescent="0.25">
      <c r="A30" s="23" t="s">
        <v>28</v>
      </c>
    </row>
    <row r="31" spans="1:21" x14ac:dyDescent="0.25">
      <c r="A31" s="23" t="s">
        <v>27</v>
      </c>
    </row>
    <row r="32" spans="1:21" x14ac:dyDescent="0.25">
      <c r="A32" s="24"/>
    </row>
  </sheetData>
  <mergeCells count="33">
    <mergeCell ref="Q16:U16"/>
    <mergeCell ref="Q17:Q18"/>
    <mergeCell ref="R17:T17"/>
    <mergeCell ref="G16:K16"/>
    <mergeCell ref="G17:G18"/>
    <mergeCell ref="H17:J17"/>
    <mergeCell ref="L17:L18"/>
    <mergeCell ref="M17:O17"/>
    <mergeCell ref="G10:K10"/>
    <mergeCell ref="L10:P10"/>
    <mergeCell ref="Q10:U10"/>
    <mergeCell ref="B11:B12"/>
    <mergeCell ref="A6:U6"/>
    <mergeCell ref="M11:O11"/>
    <mergeCell ref="A7:U7"/>
    <mergeCell ref="Q11:Q12"/>
    <mergeCell ref="R11:T11"/>
    <mergeCell ref="N3:S3"/>
    <mergeCell ref="M1:S1"/>
    <mergeCell ref="M2:S2"/>
    <mergeCell ref="A29:S29"/>
    <mergeCell ref="B16:F16"/>
    <mergeCell ref="A10:A12"/>
    <mergeCell ref="G11:G12"/>
    <mergeCell ref="H11:J11"/>
    <mergeCell ref="L11:L12"/>
    <mergeCell ref="L16:P16"/>
    <mergeCell ref="C11:E11"/>
    <mergeCell ref="A16:A18"/>
    <mergeCell ref="B10:F10"/>
    <mergeCell ref="C17:E17"/>
    <mergeCell ref="B17:B18"/>
    <mergeCell ref="A5:U5"/>
  </mergeCells>
  <pageMargins left="0.31496062992125984" right="0.31496062992125984" top="0.74803149606299213" bottom="0.74803149606299213" header="0.31496062992125984" footer="0.31496062992125984"/>
  <pageSetup paperSize="9" scale="5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Jurmalas Pilsetas Dome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Iveta Tisko</dc:creator>
  <cp:lastModifiedBy>Anna Jurkevica</cp:lastModifiedBy>
  <cp:lastPrinted>2016-11-02T12:39:02Z</cp:lastPrinted>
  <dcterms:created xsi:type="dcterms:W3CDTF">2014-01-23T10:43:45Z</dcterms:created>
  <dcterms:modified xsi:type="dcterms:W3CDTF">2019-04-18T11:27:39Z</dcterms:modified>
</cp:coreProperties>
</file>