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20\SAISTOŠIE NOTEIKUMI\"/>
    </mc:Choice>
  </mc:AlternateContent>
  <bookViews>
    <workbookView xWindow="0" yWindow="0" windowWidth="17355" windowHeight="9585" activeTab="8"/>
  </bookViews>
  <sheets>
    <sheet name="01.2.3." sheetId="3" r:id="rId1"/>
    <sheet name="06.3.1." sheetId="6" r:id="rId2"/>
    <sheet name="08.2.5." sheetId="4" r:id="rId3"/>
    <sheet name="09.9.1." sheetId="1" r:id="rId4"/>
    <sheet name="09.20.1." sheetId="2" r:id="rId5"/>
    <sheet name="33_pielik" sheetId="5" r:id="rId6"/>
    <sheet name="01.2.3. (2)" sheetId="7" r:id="rId7"/>
    <sheet name="07.1.5." sheetId="8" r:id="rId8"/>
    <sheet name="32.piel." sheetId="9" r:id="rId9"/>
  </sheets>
  <definedNames>
    <definedName name="_xlnm._FilterDatabase" localSheetId="0" hidden="1">'01.2.3.'!$A$18:$P$284</definedName>
    <definedName name="_xlnm._FilterDatabase" localSheetId="6" hidden="1">'01.2.3. (2)'!$A$18:$P$284</definedName>
    <definedName name="_xlnm._FilterDatabase" localSheetId="1" hidden="1">'06.3.1.'!$A$18:$P$284</definedName>
    <definedName name="_xlnm._FilterDatabase" localSheetId="7" hidden="1">'07.1.5.'!$A$18:$P$284</definedName>
    <definedName name="_xlnm._FilterDatabase" localSheetId="2" hidden="1">'08.2.5.'!$A$18:$P$284</definedName>
    <definedName name="_xlnm._FilterDatabase" localSheetId="4" hidden="1">'09.20.1.'!$A$18:$P$284</definedName>
    <definedName name="_xlnm._FilterDatabase" localSheetId="3" hidden="1">'09.9.1.'!$A$18:$P$284</definedName>
    <definedName name="_xlnm._FilterDatabase" localSheetId="8" hidden="1">'32.piel.'!$A$47:$L$59</definedName>
    <definedName name="_xlnm.Print_Titles" localSheetId="0">'01.2.3.'!$18:$18</definedName>
    <definedName name="_xlnm.Print_Titles" localSheetId="6">'01.2.3. (2)'!$18:$18</definedName>
    <definedName name="_xlnm.Print_Titles" localSheetId="1">'06.3.1.'!$18:$18</definedName>
    <definedName name="_xlnm.Print_Titles" localSheetId="7">'07.1.5.'!$18:$18</definedName>
    <definedName name="_xlnm.Print_Titles" localSheetId="2">'08.2.5.'!$18:$18</definedName>
    <definedName name="_xlnm.Print_Titles" localSheetId="4">'09.20.1.'!$18:$18</definedName>
    <definedName name="_xlnm.Print_Titles" localSheetId="3">'09.9.1.'!$18:$18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9" l="1"/>
  <c r="G58" i="9"/>
  <c r="G57" i="9"/>
  <c r="G56" i="9"/>
  <c r="G55" i="9"/>
  <c r="G54" i="9"/>
  <c r="G53" i="9"/>
  <c r="G52" i="9"/>
  <c r="G51" i="9"/>
  <c r="G50" i="9"/>
  <c r="G49" i="9"/>
  <c r="G48" i="9"/>
  <c r="G47" i="9"/>
  <c r="G46" i="9" s="1"/>
  <c r="F46" i="9"/>
  <c r="E46" i="9"/>
  <c r="G40" i="9"/>
  <c r="G39" i="9"/>
  <c r="G38" i="9"/>
  <c r="F37" i="9"/>
  <c r="E37" i="9"/>
  <c r="G32" i="9"/>
  <c r="G31" i="9"/>
  <c r="G30" i="9"/>
  <c r="G29" i="9"/>
  <c r="E29" i="9"/>
  <c r="E28" i="9"/>
  <c r="E20" i="9" s="1"/>
  <c r="G27" i="9"/>
  <c r="G26" i="9"/>
  <c r="G25" i="9"/>
  <c r="G24" i="9"/>
  <c r="G23" i="9"/>
  <c r="G22" i="9"/>
  <c r="G21" i="9"/>
  <c r="F20" i="9"/>
  <c r="G15" i="9"/>
  <c r="G14" i="9"/>
  <c r="G13" i="9" s="1"/>
  <c r="F13" i="9"/>
  <c r="E13" i="9"/>
  <c r="O284" i="8"/>
  <c r="L284" i="8"/>
  <c r="I284" i="8"/>
  <c r="F284" i="8"/>
  <c r="O283" i="8"/>
  <c r="L283" i="8"/>
  <c r="I283" i="8"/>
  <c r="C283" i="8" s="1"/>
  <c r="F283" i="8"/>
  <c r="O282" i="8"/>
  <c r="L282" i="8"/>
  <c r="I282" i="8"/>
  <c r="F282" i="8"/>
  <c r="O281" i="8"/>
  <c r="L281" i="8"/>
  <c r="I281" i="8"/>
  <c r="F281" i="8"/>
  <c r="O280" i="8"/>
  <c r="L280" i="8"/>
  <c r="I280" i="8"/>
  <c r="F280" i="8"/>
  <c r="O279" i="8"/>
  <c r="L279" i="8"/>
  <c r="I279" i="8"/>
  <c r="F279" i="8"/>
  <c r="O278" i="8"/>
  <c r="L278" i="8"/>
  <c r="I278" i="8"/>
  <c r="F278" i="8"/>
  <c r="O277" i="8"/>
  <c r="O276" i="8" s="1"/>
  <c r="L277" i="8"/>
  <c r="I277" i="8"/>
  <c r="I276" i="8" s="1"/>
  <c r="F277" i="8"/>
  <c r="N276" i="8"/>
  <c r="M276" i="8"/>
  <c r="K276" i="8"/>
  <c r="J276" i="8"/>
  <c r="H276" i="8"/>
  <c r="G276" i="8"/>
  <c r="E276" i="8"/>
  <c r="D276" i="8"/>
  <c r="O271" i="8"/>
  <c r="L271" i="8"/>
  <c r="I271" i="8"/>
  <c r="C271" i="8" s="1"/>
  <c r="F271" i="8"/>
  <c r="O270" i="8"/>
  <c r="L270" i="8"/>
  <c r="L269" i="8" s="1"/>
  <c r="I270" i="8"/>
  <c r="F270" i="8"/>
  <c r="F269" i="8" s="1"/>
  <c r="N269" i="8"/>
  <c r="M269" i="8"/>
  <c r="K269" i="8"/>
  <c r="J269" i="8"/>
  <c r="H269" i="8"/>
  <c r="G269" i="8"/>
  <c r="E269" i="8"/>
  <c r="D269" i="8"/>
  <c r="O268" i="8"/>
  <c r="L268" i="8"/>
  <c r="L267" i="8" s="1"/>
  <c r="L266" i="8" s="1"/>
  <c r="L265" i="8" s="1"/>
  <c r="I268" i="8"/>
  <c r="I267" i="8" s="1"/>
  <c r="I266" i="8" s="1"/>
  <c r="I265" i="8" s="1"/>
  <c r="F268" i="8"/>
  <c r="O267" i="8"/>
  <c r="O266" i="8" s="1"/>
  <c r="O265" i="8" s="1"/>
  <c r="N267" i="8"/>
  <c r="N266" i="8" s="1"/>
  <c r="N265" i="8" s="1"/>
  <c r="M267" i="8"/>
  <c r="M266" i="8" s="1"/>
  <c r="M265" i="8" s="1"/>
  <c r="K267" i="8"/>
  <c r="K266" i="8" s="1"/>
  <c r="K265" i="8" s="1"/>
  <c r="J267" i="8"/>
  <c r="J266" i="8" s="1"/>
  <c r="J265" i="8" s="1"/>
  <c r="H267" i="8"/>
  <c r="H266" i="8" s="1"/>
  <c r="H265" i="8" s="1"/>
  <c r="G267" i="8"/>
  <c r="G266" i="8" s="1"/>
  <c r="G265" i="8" s="1"/>
  <c r="E267" i="8"/>
  <c r="E266" i="8" s="1"/>
  <c r="E265" i="8" s="1"/>
  <c r="D267" i="8"/>
  <c r="D266" i="8"/>
  <c r="D265" i="8" s="1"/>
  <c r="O264" i="8"/>
  <c r="L264" i="8"/>
  <c r="L263" i="8" s="1"/>
  <c r="I264" i="8"/>
  <c r="F264" i="8"/>
  <c r="O263" i="8"/>
  <c r="N263" i="8"/>
  <c r="M263" i="8"/>
  <c r="K263" i="8"/>
  <c r="J263" i="8"/>
  <c r="I263" i="8"/>
  <c r="H263" i="8"/>
  <c r="G263" i="8"/>
  <c r="E263" i="8"/>
  <c r="D263" i="8"/>
  <c r="O262" i="8"/>
  <c r="L262" i="8"/>
  <c r="I262" i="8"/>
  <c r="F262" i="8"/>
  <c r="O261" i="8"/>
  <c r="L261" i="8"/>
  <c r="I261" i="8"/>
  <c r="F261" i="8"/>
  <c r="O260" i="8"/>
  <c r="L260" i="8"/>
  <c r="I260" i="8"/>
  <c r="F260" i="8"/>
  <c r="O259" i="8"/>
  <c r="L259" i="8"/>
  <c r="I259" i="8"/>
  <c r="F259" i="8"/>
  <c r="O258" i="8"/>
  <c r="L258" i="8"/>
  <c r="I258" i="8"/>
  <c r="I257" i="8" s="1"/>
  <c r="F258" i="8"/>
  <c r="O257" i="8"/>
  <c r="N257" i="8"/>
  <c r="M257" i="8"/>
  <c r="M253" i="8" s="1"/>
  <c r="M252" i="8" s="1"/>
  <c r="K257" i="8"/>
  <c r="K253" i="8" s="1"/>
  <c r="K252" i="8" s="1"/>
  <c r="J257" i="8"/>
  <c r="J253" i="8" s="1"/>
  <c r="H257" i="8"/>
  <c r="H253" i="8" s="1"/>
  <c r="H252" i="8" s="1"/>
  <c r="G257" i="8"/>
  <c r="E257" i="8"/>
  <c r="E253" i="8" s="1"/>
  <c r="E252" i="8" s="1"/>
  <c r="D257" i="8"/>
  <c r="O256" i="8"/>
  <c r="L256" i="8"/>
  <c r="I256" i="8"/>
  <c r="F256" i="8"/>
  <c r="O255" i="8"/>
  <c r="L255" i="8"/>
  <c r="I255" i="8"/>
  <c r="F255" i="8"/>
  <c r="O254" i="8"/>
  <c r="L254" i="8"/>
  <c r="I254" i="8"/>
  <c r="F254" i="8"/>
  <c r="N253" i="8"/>
  <c r="G253" i="8"/>
  <c r="D253" i="8"/>
  <c r="J252" i="8"/>
  <c r="O251" i="8"/>
  <c r="O250" i="8" s="1"/>
  <c r="L251" i="8"/>
  <c r="L250" i="8" s="1"/>
  <c r="I251" i="8"/>
  <c r="I250" i="8" s="1"/>
  <c r="F251" i="8"/>
  <c r="N250" i="8"/>
  <c r="M250" i="8"/>
  <c r="K250" i="8"/>
  <c r="J250" i="8"/>
  <c r="H250" i="8"/>
  <c r="G250" i="8"/>
  <c r="E250" i="8"/>
  <c r="D250" i="8"/>
  <c r="O249" i="8"/>
  <c r="L249" i="8"/>
  <c r="I249" i="8"/>
  <c r="F249" i="8"/>
  <c r="O248" i="8"/>
  <c r="L248" i="8"/>
  <c r="I248" i="8"/>
  <c r="F248" i="8"/>
  <c r="O247" i="8"/>
  <c r="L247" i="8"/>
  <c r="I247" i="8"/>
  <c r="F247" i="8"/>
  <c r="O246" i="8"/>
  <c r="L246" i="8"/>
  <c r="L245" i="8" s="1"/>
  <c r="I246" i="8"/>
  <c r="F246" i="8"/>
  <c r="F245" i="8" s="1"/>
  <c r="N245" i="8"/>
  <c r="M245" i="8"/>
  <c r="K245" i="8"/>
  <c r="J245" i="8"/>
  <c r="I245" i="8"/>
  <c r="H245" i="8"/>
  <c r="G245" i="8"/>
  <c r="E245" i="8"/>
  <c r="D245" i="8"/>
  <c r="O244" i="8"/>
  <c r="L244" i="8"/>
  <c r="I244" i="8"/>
  <c r="F244" i="8"/>
  <c r="O243" i="8"/>
  <c r="L243" i="8"/>
  <c r="I243" i="8"/>
  <c r="F243" i="8"/>
  <c r="O242" i="8"/>
  <c r="L242" i="8"/>
  <c r="I242" i="8"/>
  <c r="I241" i="8" s="1"/>
  <c r="F242" i="8"/>
  <c r="N241" i="8"/>
  <c r="M241" i="8"/>
  <c r="K241" i="8"/>
  <c r="K240" i="8" s="1"/>
  <c r="J241" i="8"/>
  <c r="H241" i="8"/>
  <c r="G241" i="8"/>
  <c r="G240" i="8" s="1"/>
  <c r="E241" i="8"/>
  <c r="E240" i="8" s="1"/>
  <c r="D241" i="8"/>
  <c r="H240" i="8"/>
  <c r="O239" i="8"/>
  <c r="L239" i="8"/>
  <c r="I239" i="8"/>
  <c r="F239" i="8"/>
  <c r="O238" i="8"/>
  <c r="L238" i="8"/>
  <c r="I238" i="8"/>
  <c r="F238" i="8"/>
  <c r="O237" i="8"/>
  <c r="L237" i="8"/>
  <c r="I237" i="8"/>
  <c r="F237" i="8"/>
  <c r="O236" i="8"/>
  <c r="L236" i="8"/>
  <c r="I236" i="8"/>
  <c r="F236" i="8"/>
  <c r="O235" i="8"/>
  <c r="L235" i="8"/>
  <c r="C235" i="8" s="1"/>
  <c r="I235" i="8"/>
  <c r="F235" i="8"/>
  <c r="O234" i="8"/>
  <c r="L234" i="8"/>
  <c r="I234" i="8"/>
  <c r="F234" i="8"/>
  <c r="F233" i="8" s="1"/>
  <c r="N233" i="8"/>
  <c r="N232" i="8" s="1"/>
  <c r="M233" i="8"/>
  <c r="M232" i="8" s="1"/>
  <c r="K233" i="8"/>
  <c r="K232" i="8" s="1"/>
  <c r="J233" i="8"/>
  <c r="J232" i="8" s="1"/>
  <c r="I233" i="8"/>
  <c r="I232" i="8" s="1"/>
  <c r="H233" i="8"/>
  <c r="G233" i="8"/>
  <c r="G232" i="8" s="1"/>
  <c r="E233" i="8"/>
  <c r="E232" i="8" s="1"/>
  <c r="D233" i="8"/>
  <c r="D232" i="8" s="1"/>
  <c r="H232" i="8"/>
  <c r="O231" i="8"/>
  <c r="L231" i="8"/>
  <c r="I231" i="8"/>
  <c r="F231" i="8"/>
  <c r="O230" i="8"/>
  <c r="L230" i="8"/>
  <c r="I230" i="8"/>
  <c r="F230" i="8"/>
  <c r="O229" i="8"/>
  <c r="L229" i="8"/>
  <c r="I229" i="8"/>
  <c r="F229" i="8"/>
  <c r="O228" i="8"/>
  <c r="L228" i="8"/>
  <c r="I228" i="8"/>
  <c r="I227" i="8" s="1"/>
  <c r="F228" i="8"/>
  <c r="O227" i="8"/>
  <c r="N227" i="8"/>
  <c r="M227" i="8"/>
  <c r="K227" i="8"/>
  <c r="J227" i="8"/>
  <c r="H227" i="8"/>
  <c r="G227" i="8"/>
  <c r="E227" i="8"/>
  <c r="D227" i="8"/>
  <c r="O226" i="8"/>
  <c r="L226" i="8"/>
  <c r="I226" i="8"/>
  <c r="F226" i="8"/>
  <c r="O225" i="8"/>
  <c r="L225" i="8"/>
  <c r="I225" i="8"/>
  <c r="F225" i="8"/>
  <c r="O224" i="8"/>
  <c r="L224" i="8"/>
  <c r="I224" i="8"/>
  <c r="F224" i="8"/>
  <c r="O223" i="8"/>
  <c r="L223" i="8"/>
  <c r="I223" i="8"/>
  <c r="F223" i="8"/>
  <c r="O222" i="8"/>
  <c r="L222" i="8"/>
  <c r="I222" i="8"/>
  <c r="F222" i="8"/>
  <c r="O221" i="8"/>
  <c r="L221" i="8"/>
  <c r="I221" i="8"/>
  <c r="F221" i="8"/>
  <c r="O220" i="8"/>
  <c r="L220" i="8"/>
  <c r="L219" i="8" s="1"/>
  <c r="I220" i="8"/>
  <c r="F220" i="8"/>
  <c r="O219" i="8"/>
  <c r="N219" i="8"/>
  <c r="M219" i="8"/>
  <c r="K219" i="8"/>
  <c r="J219" i="8"/>
  <c r="H219" i="8"/>
  <c r="G219" i="8"/>
  <c r="E219" i="8"/>
  <c r="D219" i="8"/>
  <c r="O218" i="8"/>
  <c r="L218" i="8"/>
  <c r="I218" i="8"/>
  <c r="F218" i="8"/>
  <c r="O217" i="8"/>
  <c r="O216" i="8" s="1"/>
  <c r="L217" i="8"/>
  <c r="L216" i="8" s="1"/>
  <c r="I217" i="8"/>
  <c r="I216" i="8" s="1"/>
  <c r="F217" i="8"/>
  <c r="N216" i="8"/>
  <c r="M216" i="8"/>
  <c r="K216" i="8"/>
  <c r="J216" i="8"/>
  <c r="H216" i="8"/>
  <c r="G216" i="8"/>
  <c r="F216" i="8"/>
  <c r="E216" i="8"/>
  <c r="D216" i="8"/>
  <c r="O215" i="8"/>
  <c r="O214" i="8" s="1"/>
  <c r="L215" i="8"/>
  <c r="L214" i="8" s="1"/>
  <c r="I215" i="8"/>
  <c r="F215" i="8"/>
  <c r="N214" i="8"/>
  <c r="M214" i="8"/>
  <c r="K214" i="8"/>
  <c r="J214" i="8"/>
  <c r="H214" i="8"/>
  <c r="G214" i="8"/>
  <c r="F214" i="8"/>
  <c r="E214" i="8"/>
  <c r="D214" i="8"/>
  <c r="O213" i="8"/>
  <c r="L213" i="8"/>
  <c r="I213" i="8"/>
  <c r="F213" i="8"/>
  <c r="O210" i="8"/>
  <c r="L210" i="8"/>
  <c r="I210" i="8"/>
  <c r="F210" i="8"/>
  <c r="O209" i="8"/>
  <c r="O208" i="8" s="1"/>
  <c r="L209" i="8"/>
  <c r="L208" i="8" s="1"/>
  <c r="I209" i="8"/>
  <c r="I208" i="8" s="1"/>
  <c r="F209" i="8"/>
  <c r="F208" i="8" s="1"/>
  <c r="N208" i="8"/>
  <c r="M208" i="8"/>
  <c r="M187" i="8" s="1"/>
  <c r="K208" i="8"/>
  <c r="J208" i="8"/>
  <c r="H208" i="8"/>
  <c r="G208" i="8"/>
  <c r="E208" i="8"/>
  <c r="D208" i="8"/>
  <c r="O207" i="8"/>
  <c r="L207" i="8"/>
  <c r="I207" i="8"/>
  <c r="F207" i="8"/>
  <c r="O206" i="8"/>
  <c r="L206" i="8"/>
  <c r="I206" i="8"/>
  <c r="F206" i="8"/>
  <c r="O205" i="8"/>
  <c r="L205" i="8"/>
  <c r="I205" i="8"/>
  <c r="F205" i="8"/>
  <c r="O204" i="8"/>
  <c r="L204" i="8"/>
  <c r="I204" i="8"/>
  <c r="F204" i="8"/>
  <c r="O203" i="8"/>
  <c r="L203" i="8"/>
  <c r="I203" i="8"/>
  <c r="F203" i="8"/>
  <c r="O202" i="8"/>
  <c r="L202" i="8"/>
  <c r="I202" i="8"/>
  <c r="F202" i="8"/>
  <c r="O201" i="8"/>
  <c r="L201" i="8"/>
  <c r="I201" i="8"/>
  <c r="F201" i="8"/>
  <c r="O200" i="8"/>
  <c r="L200" i="8"/>
  <c r="I200" i="8"/>
  <c r="F200" i="8"/>
  <c r="N199" i="8"/>
  <c r="M199" i="8"/>
  <c r="K199" i="8"/>
  <c r="J199" i="8"/>
  <c r="I199" i="8"/>
  <c r="H199" i="8"/>
  <c r="G199" i="8"/>
  <c r="E199" i="8"/>
  <c r="D199" i="8"/>
  <c r="O198" i="8"/>
  <c r="L198" i="8"/>
  <c r="I198" i="8"/>
  <c r="F198" i="8"/>
  <c r="O197" i="8"/>
  <c r="L197" i="8"/>
  <c r="I197" i="8"/>
  <c r="F197" i="8"/>
  <c r="O196" i="8"/>
  <c r="L196" i="8"/>
  <c r="I196" i="8"/>
  <c r="F196" i="8"/>
  <c r="O195" i="8"/>
  <c r="L195" i="8"/>
  <c r="I195" i="8"/>
  <c r="F195" i="8"/>
  <c r="O194" i="8"/>
  <c r="L194" i="8"/>
  <c r="I194" i="8"/>
  <c r="F194" i="8"/>
  <c r="O193" i="8"/>
  <c r="L193" i="8"/>
  <c r="I193" i="8"/>
  <c r="F193" i="8"/>
  <c r="O192" i="8"/>
  <c r="L192" i="8"/>
  <c r="I192" i="8"/>
  <c r="F192" i="8"/>
  <c r="O191" i="8"/>
  <c r="L191" i="8"/>
  <c r="I191" i="8"/>
  <c r="F191" i="8"/>
  <c r="O190" i="8"/>
  <c r="L190" i="8"/>
  <c r="I190" i="8"/>
  <c r="F190" i="8"/>
  <c r="O189" i="8"/>
  <c r="O188" i="8" s="1"/>
  <c r="L189" i="8"/>
  <c r="I189" i="8"/>
  <c r="F189" i="8"/>
  <c r="N188" i="8"/>
  <c r="M188" i="8"/>
  <c r="K188" i="8"/>
  <c r="J188" i="8"/>
  <c r="J187" i="8" s="1"/>
  <c r="H188" i="8"/>
  <c r="H187" i="8" s="1"/>
  <c r="G188" i="8"/>
  <c r="E188" i="8"/>
  <c r="D188" i="8"/>
  <c r="D187" i="8" s="1"/>
  <c r="D182" i="8" s="1"/>
  <c r="E187" i="8"/>
  <c r="O186" i="8"/>
  <c r="L186" i="8"/>
  <c r="I186" i="8"/>
  <c r="F186" i="8"/>
  <c r="O185" i="8"/>
  <c r="L185" i="8"/>
  <c r="I185" i="8"/>
  <c r="F185" i="8"/>
  <c r="O184" i="8"/>
  <c r="L184" i="8"/>
  <c r="I184" i="8"/>
  <c r="I183" i="8" s="1"/>
  <c r="F184" i="8"/>
  <c r="N183" i="8"/>
  <c r="M183" i="8"/>
  <c r="K183" i="8"/>
  <c r="J183" i="8"/>
  <c r="H183" i="8"/>
  <c r="G183" i="8"/>
  <c r="E183" i="8"/>
  <c r="D183" i="8"/>
  <c r="O180" i="8"/>
  <c r="O179" i="8" s="1"/>
  <c r="O178" i="8" s="1"/>
  <c r="L180" i="8"/>
  <c r="L179" i="8" s="1"/>
  <c r="L178" i="8" s="1"/>
  <c r="I180" i="8"/>
  <c r="I179" i="8" s="1"/>
  <c r="I178" i="8" s="1"/>
  <c r="F180" i="8"/>
  <c r="N179" i="8"/>
  <c r="N178" i="8" s="1"/>
  <c r="M179" i="8"/>
  <c r="M178" i="8" s="1"/>
  <c r="K179" i="8"/>
  <c r="J179" i="8"/>
  <c r="J178" i="8" s="1"/>
  <c r="H179" i="8"/>
  <c r="H178" i="8" s="1"/>
  <c r="G179" i="8"/>
  <c r="G178" i="8" s="1"/>
  <c r="F179" i="8"/>
  <c r="E179" i="8"/>
  <c r="E178" i="8" s="1"/>
  <c r="D179" i="8"/>
  <c r="K178" i="8"/>
  <c r="D178" i="8"/>
  <c r="O177" i="8"/>
  <c r="L177" i="8"/>
  <c r="I177" i="8"/>
  <c r="F177" i="8"/>
  <c r="O176" i="8"/>
  <c r="L176" i="8"/>
  <c r="L175" i="8" s="1"/>
  <c r="I176" i="8"/>
  <c r="I175" i="8" s="1"/>
  <c r="F176" i="8"/>
  <c r="N175" i="8"/>
  <c r="M175" i="8"/>
  <c r="K175" i="8"/>
  <c r="J175" i="8"/>
  <c r="J174" i="8" s="1"/>
  <c r="H175" i="8"/>
  <c r="H174" i="8" s="1"/>
  <c r="G175" i="8"/>
  <c r="E175" i="8"/>
  <c r="D175" i="8"/>
  <c r="D174" i="8" s="1"/>
  <c r="O173" i="8"/>
  <c r="L173" i="8"/>
  <c r="I173" i="8"/>
  <c r="F173" i="8"/>
  <c r="O172" i="8"/>
  <c r="L172" i="8"/>
  <c r="L171" i="8" s="1"/>
  <c r="I172" i="8"/>
  <c r="I171" i="8" s="1"/>
  <c r="F172" i="8"/>
  <c r="N171" i="8"/>
  <c r="M171" i="8"/>
  <c r="K171" i="8"/>
  <c r="J171" i="8"/>
  <c r="H171" i="8"/>
  <c r="G171" i="8"/>
  <c r="E171" i="8"/>
  <c r="D171" i="8"/>
  <c r="O170" i="8"/>
  <c r="L170" i="8"/>
  <c r="I170" i="8"/>
  <c r="C170" i="8" s="1"/>
  <c r="F170" i="8"/>
  <c r="O169" i="8"/>
  <c r="L169" i="8"/>
  <c r="I169" i="8"/>
  <c r="F169" i="8"/>
  <c r="O168" i="8"/>
  <c r="L168" i="8"/>
  <c r="I168" i="8"/>
  <c r="F168" i="8"/>
  <c r="O167" i="8"/>
  <c r="L167" i="8"/>
  <c r="L166" i="8" s="1"/>
  <c r="I167" i="8"/>
  <c r="F167" i="8"/>
  <c r="O166" i="8"/>
  <c r="N166" i="8"/>
  <c r="M166" i="8"/>
  <c r="K166" i="8"/>
  <c r="J166" i="8"/>
  <c r="H166" i="8"/>
  <c r="G166" i="8"/>
  <c r="E166" i="8"/>
  <c r="D166" i="8"/>
  <c r="O165" i="8"/>
  <c r="L165" i="8"/>
  <c r="I165" i="8"/>
  <c r="F165" i="8"/>
  <c r="O164" i="8"/>
  <c r="L164" i="8"/>
  <c r="I164" i="8"/>
  <c r="F164" i="8"/>
  <c r="O163" i="8"/>
  <c r="L163" i="8"/>
  <c r="L162" i="8" s="1"/>
  <c r="I163" i="8"/>
  <c r="F163" i="8"/>
  <c r="O162" i="8"/>
  <c r="O161" i="8" s="1"/>
  <c r="N162" i="8"/>
  <c r="M162" i="8"/>
  <c r="K162" i="8"/>
  <c r="K161" i="8" s="1"/>
  <c r="J162" i="8"/>
  <c r="J161" i="8" s="1"/>
  <c r="H162" i="8"/>
  <c r="G162" i="8"/>
  <c r="E162" i="8"/>
  <c r="E161" i="8" s="1"/>
  <c r="D162" i="8"/>
  <c r="D161" i="8" s="1"/>
  <c r="D160" i="8" s="1"/>
  <c r="M161" i="8"/>
  <c r="M160" i="8" s="1"/>
  <c r="O159" i="8"/>
  <c r="L159" i="8"/>
  <c r="I159" i="8"/>
  <c r="F159" i="8"/>
  <c r="O158" i="8"/>
  <c r="L158" i="8"/>
  <c r="I158" i="8"/>
  <c r="F158" i="8"/>
  <c r="O157" i="8"/>
  <c r="L157" i="8"/>
  <c r="I157" i="8"/>
  <c r="F157" i="8"/>
  <c r="O156" i="8"/>
  <c r="L156" i="8"/>
  <c r="I156" i="8"/>
  <c r="F156" i="8"/>
  <c r="O155" i="8"/>
  <c r="L155" i="8"/>
  <c r="I155" i="8"/>
  <c r="F155" i="8"/>
  <c r="O154" i="8"/>
  <c r="O153" i="8" s="1"/>
  <c r="O152" i="8" s="1"/>
  <c r="L154" i="8"/>
  <c r="I154" i="8"/>
  <c r="F154" i="8"/>
  <c r="F153" i="8" s="1"/>
  <c r="N153" i="8"/>
  <c r="M153" i="8"/>
  <c r="K153" i="8"/>
  <c r="K152" i="8" s="1"/>
  <c r="J153" i="8"/>
  <c r="J152" i="8" s="1"/>
  <c r="H153" i="8"/>
  <c r="H152" i="8" s="1"/>
  <c r="G153" i="8"/>
  <c r="G152" i="8" s="1"/>
  <c r="E153" i="8"/>
  <c r="E152" i="8" s="1"/>
  <c r="D153" i="8"/>
  <c r="D152" i="8" s="1"/>
  <c r="N152" i="8"/>
  <c r="M152" i="8"/>
  <c r="O151" i="8"/>
  <c r="L151" i="8"/>
  <c r="I151" i="8"/>
  <c r="F151" i="8"/>
  <c r="O150" i="8"/>
  <c r="L150" i="8"/>
  <c r="I150" i="8"/>
  <c r="F150" i="8"/>
  <c r="O149" i="8"/>
  <c r="L149" i="8"/>
  <c r="I149" i="8"/>
  <c r="F149" i="8"/>
  <c r="O148" i="8"/>
  <c r="L148" i="8"/>
  <c r="L147" i="8" s="1"/>
  <c r="I148" i="8"/>
  <c r="I147" i="8" s="1"/>
  <c r="F148" i="8"/>
  <c r="F147" i="8" s="1"/>
  <c r="N147" i="8"/>
  <c r="M147" i="8"/>
  <c r="K147" i="8"/>
  <c r="J147" i="8"/>
  <c r="H147" i="8"/>
  <c r="G147" i="8"/>
  <c r="E147" i="8"/>
  <c r="D147" i="8"/>
  <c r="O146" i="8"/>
  <c r="L146" i="8"/>
  <c r="I146" i="8"/>
  <c r="F146" i="8"/>
  <c r="C146" i="8"/>
  <c r="O145" i="8"/>
  <c r="L145" i="8"/>
  <c r="I145" i="8"/>
  <c r="F145" i="8"/>
  <c r="C145" i="8" s="1"/>
  <c r="O144" i="8"/>
  <c r="L144" i="8"/>
  <c r="I144" i="8"/>
  <c r="F144" i="8"/>
  <c r="C144" i="8" s="1"/>
  <c r="O143" i="8"/>
  <c r="L143" i="8"/>
  <c r="I143" i="8"/>
  <c r="F143" i="8"/>
  <c r="O142" i="8"/>
  <c r="L142" i="8"/>
  <c r="I142" i="8"/>
  <c r="F142" i="8"/>
  <c r="C142" i="8" s="1"/>
  <c r="O141" i="8"/>
  <c r="L141" i="8"/>
  <c r="I141" i="8"/>
  <c r="F141" i="8"/>
  <c r="O140" i="8"/>
  <c r="L140" i="8"/>
  <c r="I140" i="8"/>
  <c r="F140" i="8"/>
  <c r="O139" i="8"/>
  <c r="L139" i="8"/>
  <c r="L138" i="8" s="1"/>
  <c r="I139" i="8"/>
  <c r="F139" i="8"/>
  <c r="O138" i="8"/>
  <c r="N138" i="8"/>
  <c r="M138" i="8"/>
  <c r="K138" i="8"/>
  <c r="J138" i="8"/>
  <c r="H138" i="8"/>
  <c r="G138" i="8"/>
  <c r="E138" i="8"/>
  <c r="D138" i="8"/>
  <c r="O137" i="8"/>
  <c r="L137" i="8"/>
  <c r="I137" i="8"/>
  <c r="F137" i="8"/>
  <c r="O136" i="8"/>
  <c r="L136" i="8"/>
  <c r="I136" i="8"/>
  <c r="F136" i="8"/>
  <c r="O135" i="8"/>
  <c r="L135" i="8"/>
  <c r="L134" i="8" s="1"/>
  <c r="I135" i="8"/>
  <c r="F135" i="8"/>
  <c r="O134" i="8"/>
  <c r="N134" i="8"/>
  <c r="M134" i="8"/>
  <c r="K134" i="8"/>
  <c r="J134" i="8"/>
  <c r="H134" i="8"/>
  <c r="G134" i="8"/>
  <c r="E134" i="8"/>
  <c r="D134" i="8"/>
  <c r="O133" i="8"/>
  <c r="L133" i="8"/>
  <c r="I133" i="8"/>
  <c r="F133" i="8"/>
  <c r="O132" i="8"/>
  <c r="L132" i="8"/>
  <c r="L131" i="8" s="1"/>
  <c r="I132" i="8"/>
  <c r="I131" i="8" s="1"/>
  <c r="F132" i="8"/>
  <c r="F131" i="8" s="1"/>
  <c r="N131" i="8"/>
  <c r="M131" i="8"/>
  <c r="K131" i="8"/>
  <c r="J131" i="8"/>
  <c r="H131" i="8"/>
  <c r="G131" i="8"/>
  <c r="E131" i="8"/>
  <c r="D131" i="8"/>
  <c r="O130" i="8"/>
  <c r="L130" i="8"/>
  <c r="I130" i="8"/>
  <c r="F130" i="8"/>
  <c r="O129" i="8"/>
  <c r="L129" i="8"/>
  <c r="I129" i="8"/>
  <c r="F129" i="8"/>
  <c r="O128" i="8"/>
  <c r="L128" i="8"/>
  <c r="I128" i="8"/>
  <c r="F128" i="8"/>
  <c r="O127" i="8"/>
  <c r="L127" i="8"/>
  <c r="L126" i="8" s="1"/>
  <c r="I127" i="8"/>
  <c r="F127" i="8"/>
  <c r="O126" i="8"/>
  <c r="N126" i="8"/>
  <c r="M126" i="8"/>
  <c r="K126" i="8"/>
  <c r="J126" i="8"/>
  <c r="H126" i="8"/>
  <c r="G126" i="8"/>
  <c r="E126" i="8"/>
  <c r="D126" i="8"/>
  <c r="O125" i="8"/>
  <c r="L125" i="8"/>
  <c r="I125" i="8"/>
  <c r="F125" i="8"/>
  <c r="O124" i="8"/>
  <c r="L124" i="8"/>
  <c r="I124" i="8"/>
  <c r="F124" i="8"/>
  <c r="O123" i="8"/>
  <c r="L123" i="8"/>
  <c r="I123" i="8"/>
  <c r="F123" i="8"/>
  <c r="O122" i="8"/>
  <c r="O121" i="8" s="1"/>
  <c r="L122" i="8"/>
  <c r="I122" i="8"/>
  <c r="F122" i="8"/>
  <c r="F121" i="8" s="1"/>
  <c r="N121" i="8"/>
  <c r="M121" i="8"/>
  <c r="K121" i="8"/>
  <c r="J121" i="8"/>
  <c r="H121" i="8"/>
  <c r="G121" i="8"/>
  <c r="E121" i="8"/>
  <c r="D121" i="8"/>
  <c r="D120" i="8" s="1"/>
  <c r="O119" i="8"/>
  <c r="L119" i="8"/>
  <c r="I119" i="8"/>
  <c r="F119" i="8"/>
  <c r="O118" i="8"/>
  <c r="L118" i="8"/>
  <c r="I118" i="8"/>
  <c r="F118" i="8"/>
  <c r="O117" i="8"/>
  <c r="L117" i="8"/>
  <c r="I117" i="8"/>
  <c r="F117" i="8"/>
  <c r="O116" i="8"/>
  <c r="L116" i="8"/>
  <c r="I116" i="8"/>
  <c r="F116" i="8"/>
  <c r="O115" i="8"/>
  <c r="L115" i="8"/>
  <c r="I115" i="8"/>
  <c r="F115" i="8"/>
  <c r="N114" i="8"/>
  <c r="M114" i="8"/>
  <c r="K114" i="8"/>
  <c r="J114" i="8"/>
  <c r="H114" i="8"/>
  <c r="G114" i="8"/>
  <c r="E114" i="8"/>
  <c r="D114" i="8"/>
  <c r="O113" i="8"/>
  <c r="L113" i="8"/>
  <c r="I113" i="8"/>
  <c r="F113" i="8"/>
  <c r="O112" i="8"/>
  <c r="L112" i="8"/>
  <c r="I112" i="8"/>
  <c r="F112" i="8"/>
  <c r="O111" i="8"/>
  <c r="L111" i="8"/>
  <c r="I111" i="8"/>
  <c r="F111" i="8"/>
  <c r="O110" i="8"/>
  <c r="L110" i="8"/>
  <c r="I110" i="8"/>
  <c r="F110" i="8"/>
  <c r="O109" i="8"/>
  <c r="L109" i="8"/>
  <c r="I109" i="8"/>
  <c r="I108" i="8" s="1"/>
  <c r="F109" i="8"/>
  <c r="N108" i="8"/>
  <c r="M108" i="8"/>
  <c r="K108" i="8"/>
  <c r="J108" i="8"/>
  <c r="H108" i="8"/>
  <c r="G108" i="8"/>
  <c r="E108" i="8"/>
  <c r="D108" i="8"/>
  <c r="O107" i="8"/>
  <c r="L107" i="8"/>
  <c r="I107" i="8"/>
  <c r="F107" i="8"/>
  <c r="O106" i="8"/>
  <c r="L106" i="8"/>
  <c r="I106" i="8"/>
  <c r="F106" i="8"/>
  <c r="O105" i="8"/>
  <c r="L105" i="8"/>
  <c r="I105" i="8"/>
  <c r="F105" i="8"/>
  <c r="O104" i="8"/>
  <c r="L104" i="8"/>
  <c r="I104" i="8"/>
  <c r="F104" i="8"/>
  <c r="O103" i="8"/>
  <c r="L103" i="8"/>
  <c r="I103" i="8"/>
  <c r="F103" i="8"/>
  <c r="O102" i="8"/>
  <c r="L102" i="8"/>
  <c r="I102" i="8"/>
  <c r="F102" i="8"/>
  <c r="O101" i="8"/>
  <c r="L101" i="8"/>
  <c r="I101" i="8"/>
  <c r="F101" i="8"/>
  <c r="O100" i="8"/>
  <c r="L100" i="8"/>
  <c r="I100" i="8"/>
  <c r="F100" i="8"/>
  <c r="N99" i="8"/>
  <c r="M99" i="8"/>
  <c r="K99" i="8"/>
  <c r="J99" i="8"/>
  <c r="H99" i="8"/>
  <c r="G99" i="8"/>
  <c r="E99" i="8"/>
  <c r="D99" i="8"/>
  <c r="O98" i="8"/>
  <c r="L98" i="8"/>
  <c r="I98" i="8"/>
  <c r="F98" i="8"/>
  <c r="O97" i="8"/>
  <c r="L97" i="8"/>
  <c r="I97" i="8"/>
  <c r="F97" i="8"/>
  <c r="O96" i="8"/>
  <c r="L96" i="8"/>
  <c r="I96" i="8"/>
  <c r="F96" i="8"/>
  <c r="O95" i="8"/>
  <c r="L95" i="8"/>
  <c r="I95" i="8"/>
  <c r="F95" i="8"/>
  <c r="O94" i="8"/>
  <c r="L94" i="8"/>
  <c r="I94" i="8"/>
  <c r="F94" i="8"/>
  <c r="O93" i="8"/>
  <c r="L93" i="8"/>
  <c r="I93" i="8"/>
  <c r="F93" i="8"/>
  <c r="O92" i="8"/>
  <c r="L92" i="8"/>
  <c r="I92" i="8"/>
  <c r="F92" i="8"/>
  <c r="N91" i="8"/>
  <c r="M91" i="8"/>
  <c r="K91" i="8"/>
  <c r="J91" i="8"/>
  <c r="H91" i="8"/>
  <c r="G91" i="8"/>
  <c r="E91" i="8"/>
  <c r="D91" i="8"/>
  <c r="O90" i="8"/>
  <c r="L90" i="8"/>
  <c r="I90" i="8"/>
  <c r="F90" i="8"/>
  <c r="O89" i="8"/>
  <c r="L89" i="8"/>
  <c r="I89" i="8"/>
  <c r="F89" i="8"/>
  <c r="O88" i="8"/>
  <c r="L88" i="8"/>
  <c r="I88" i="8"/>
  <c r="F88" i="8"/>
  <c r="O87" i="8"/>
  <c r="L87" i="8"/>
  <c r="I87" i="8"/>
  <c r="F87" i="8"/>
  <c r="O86" i="8"/>
  <c r="L86" i="8"/>
  <c r="I86" i="8"/>
  <c r="F86" i="8"/>
  <c r="N85" i="8"/>
  <c r="M85" i="8"/>
  <c r="K85" i="8"/>
  <c r="J85" i="8"/>
  <c r="J83" i="8" s="1"/>
  <c r="H85" i="8"/>
  <c r="G85" i="8"/>
  <c r="E85" i="8"/>
  <c r="D85" i="8"/>
  <c r="D83" i="8" s="1"/>
  <c r="O84" i="8"/>
  <c r="L84" i="8"/>
  <c r="I84" i="8"/>
  <c r="F84" i="8"/>
  <c r="O82" i="8"/>
  <c r="L82" i="8"/>
  <c r="I82" i="8"/>
  <c r="F82" i="8"/>
  <c r="O81" i="8"/>
  <c r="O80" i="8" s="1"/>
  <c r="L81" i="8"/>
  <c r="I81" i="8"/>
  <c r="F81" i="8"/>
  <c r="F80" i="8" s="1"/>
  <c r="N80" i="8"/>
  <c r="N76" i="8" s="1"/>
  <c r="M80" i="8"/>
  <c r="K80" i="8"/>
  <c r="J80" i="8"/>
  <c r="H80" i="8"/>
  <c r="H76" i="8" s="1"/>
  <c r="G80" i="8"/>
  <c r="E80" i="8"/>
  <c r="D80" i="8"/>
  <c r="O79" i="8"/>
  <c r="L79" i="8"/>
  <c r="I79" i="8"/>
  <c r="F79" i="8"/>
  <c r="O78" i="8"/>
  <c r="L78" i="8"/>
  <c r="I78" i="8"/>
  <c r="F78" i="8"/>
  <c r="F77" i="8" s="1"/>
  <c r="O77" i="8"/>
  <c r="O76" i="8" s="1"/>
  <c r="N77" i="8"/>
  <c r="M77" i="8"/>
  <c r="K77" i="8"/>
  <c r="J77" i="8"/>
  <c r="J76" i="8" s="1"/>
  <c r="H77" i="8"/>
  <c r="G77" i="8"/>
  <c r="G76" i="8" s="1"/>
  <c r="E77" i="8"/>
  <c r="D77" i="8"/>
  <c r="D76" i="8" s="1"/>
  <c r="O74" i="8"/>
  <c r="L74" i="8"/>
  <c r="I74" i="8"/>
  <c r="F74" i="8"/>
  <c r="O73" i="8"/>
  <c r="L73" i="8"/>
  <c r="I73" i="8"/>
  <c r="F73" i="8"/>
  <c r="O72" i="8"/>
  <c r="L72" i="8"/>
  <c r="I72" i="8"/>
  <c r="F72" i="8"/>
  <c r="O71" i="8"/>
  <c r="L71" i="8"/>
  <c r="I71" i="8"/>
  <c r="F71" i="8"/>
  <c r="O70" i="8"/>
  <c r="L70" i="8"/>
  <c r="I70" i="8"/>
  <c r="F70" i="8"/>
  <c r="O69" i="8"/>
  <c r="N69" i="8"/>
  <c r="M69" i="8"/>
  <c r="K69" i="8"/>
  <c r="K67" i="8" s="1"/>
  <c r="J69" i="8"/>
  <c r="J67" i="8" s="1"/>
  <c r="H69" i="8"/>
  <c r="H67" i="8" s="1"/>
  <c r="G69" i="8"/>
  <c r="G67" i="8" s="1"/>
  <c r="E69" i="8"/>
  <c r="E67" i="8" s="1"/>
  <c r="D69" i="8"/>
  <c r="D67" i="8" s="1"/>
  <c r="O68" i="8"/>
  <c r="L68" i="8"/>
  <c r="I68" i="8"/>
  <c r="F68" i="8"/>
  <c r="N67" i="8"/>
  <c r="M67" i="8"/>
  <c r="O66" i="8"/>
  <c r="L66" i="8"/>
  <c r="I66" i="8"/>
  <c r="F66" i="8"/>
  <c r="O65" i="8"/>
  <c r="L65" i="8"/>
  <c r="I65" i="8"/>
  <c r="F65" i="8"/>
  <c r="O64" i="8"/>
  <c r="L64" i="8"/>
  <c r="I64" i="8"/>
  <c r="F64" i="8"/>
  <c r="O63" i="8"/>
  <c r="L63" i="8"/>
  <c r="I63" i="8"/>
  <c r="F63" i="8"/>
  <c r="O62" i="8"/>
  <c r="L62" i="8"/>
  <c r="I62" i="8"/>
  <c r="F62" i="8"/>
  <c r="O61" i="8"/>
  <c r="L61" i="8"/>
  <c r="I61" i="8"/>
  <c r="C61" i="8" s="1"/>
  <c r="F61" i="8"/>
  <c r="O60" i="8"/>
  <c r="L60" i="8"/>
  <c r="I60" i="8"/>
  <c r="F60" i="8"/>
  <c r="O59" i="8"/>
  <c r="L59" i="8"/>
  <c r="I59" i="8"/>
  <c r="F59" i="8"/>
  <c r="N58" i="8"/>
  <c r="M58" i="8"/>
  <c r="K58" i="8"/>
  <c r="J58" i="8"/>
  <c r="H58" i="8"/>
  <c r="G58" i="8"/>
  <c r="E58" i="8"/>
  <c r="D58" i="8"/>
  <c r="O57" i="8"/>
  <c r="L57" i="8"/>
  <c r="I57" i="8"/>
  <c r="F57" i="8"/>
  <c r="O56" i="8"/>
  <c r="O55" i="8" s="1"/>
  <c r="L56" i="8"/>
  <c r="L55" i="8" s="1"/>
  <c r="I56" i="8"/>
  <c r="I55" i="8" s="1"/>
  <c r="F56" i="8"/>
  <c r="F55" i="8" s="1"/>
  <c r="N55" i="8"/>
  <c r="N54" i="8" s="1"/>
  <c r="M55" i="8"/>
  <c r="M54" i="8" s="1"/>
  <c r="M53" i="8" s="1"/>
  <c r="K55" i="8"/>
  <c r="K54" i="8" s="1"/>
  <c r="J55" i="8"/>
  <c r="H55" i="8"/>
  <c r="H54" i="8" s="1"/>
  <c r="G55" i="8"/>
  <c r="E55" i="8"/>
  <c r="D55" i="8"/>
  <c r="D54" i="8" s="1"/>
  <c r="D53" i="8" s="1"/>
  <c r="O47" i="8"/>
  <c r="C47" i="8" s="1"/>
  <c r="O46" i="8"/>
  <c r="C46" i="8"/>
  <c r="N45" i="8"/>
  <c r="M45" i="8"/>
  <c r="L44" i="8"/>
  <c r="I44" i="8"/>
  <c r="I43" i="8" s="1"/>
  <c r="F44" i="8"/>
  <c r="K43" i="8"/>
  <c r="J43" i="8"/>
  <c r="H43" i="8"/>
  <c r="G43" i="8"/>
  <c r="F43" i="8"/>
  <c r="E43" i="8"/>
  <c r="D43" i="8"/>
  <c r="F42" i="8"/>
  <c r="F41" i="8" s="1"/>
  <c r="C41" i="8" s="1"/>
  <c r="C42" i="8"/>
  <c r="E41" i="8"/>
  <c r="D41" i="8"/>
  <c r="L40" i="8"/>
  <c r="C40" i="8" s="1"/>
  <c r="L39" i="8"/>
  <c r="C39" i="8" s="1"/>
  <c r="L38" i="8"/>
  <c r="C38" i="8" s="1"/>
  <c r="L37" i="8"/>
  <c r="K36" i="8"/>
  <c r="J36" i="8"/>
  <c r="L35" i="8"/>
  <c r="C35" i="8" s="1"/>
  <c r="L34" i="8"/>
  <c r="C34" i="8" s="1"/>
  <c r="L33" i="8"/>
  <c r="C33" i="8" s="1"/>
  <c r="K33" i="8"/>
  <c r="J33" i="8"/>
  <c r="L32" i="8"/>
  <c r="C32" i="8" s="1"/>
  <c r="K31" i="8"/>
  <c r="J31" i="8"/>
  <c r="L30" i="8"/>
  <c r="C30" i="8" s="1"/>
  <c r="L29" i="8"/>
  <c r="L28" i="8"/>
  <c r="C28" i="8" s="1"/>
  <c r="K27" i="8"/>
  <c r="J27" i="8"/>
  <c r="F25" i="8"/>
  <c r="C25" i="8" s="1"/>
  <c r="I24" i="8"/>
  <c r="O23" i="8"/>
  <c r="L23" i="8"/>
  <c r="I23" i="8"/>
  <c r="F23" i="8"/>
  <c r="O22" i="8"/>
  <c r="O21" i="8" s="1"/>
  <c r="L22" i="8"/>
  <c r="I22" i="8"/>
  <c r="I21" i="8" s="1"/>
  <c r="F22" i="8"/>
  <c r="F21" i="8" s="1"/>
  <c r="N21" i="8"/>
  <c r="N275" i="8" s="1"/>
  <c r="N274" i="8" s="1"/>
  <c r="M21" i="8"/>
  <c r="M275" i="8" s="1"/>
  <c r="M274" i="8" s="1"/>
  <c r="L21" i="8"/>
  <c r="L275" i="8" s="1"/>
  <c r="K21" i="8"/>
  <c r="J21" i="8"/>
  <c r="J275" i="8" s="1"/>
  <c r="J274" i="8" s="1"/>
  <c r="H21" i="8"/>
  <c r="H275" i="8" s="1"/>
  <c r="H274" i="8" s="1"/>
  <c r="G21" i="8"/>
  <c r="G275" i="8" s="1"/>
  <c r="G274" i="8" s="1"/>
  <c r="E21" i="8"/>
  <c r="D21" i="8"/>
  <c r="D275" i="8" s="1"/>
  <c r="D274" i="8" s="1"/>
  <c r="N20" i="8"/>
  <c r="O284" i="7"/>
  <c r="L284" i="7"/>
  <c r="I284" i="7"/>
  <c r="F284" i="7"/>
  <c r="O283" i="7"/>
  <c r="L283" i="7"/>
  <c r="I283" i="7"/>
  <c r="F283" i="7"/>
  <c r="O282" i="7"/>
  <c r="L282" i="7"/>
  <c r="I282" i="7"/>
  <c r="F282" i="7"/>
  <c r="O281" i="7"/>
  <c r="L281" i="7"/>
  <c r="I281" i="7"/>
  <c r="F281" i="7"/>
  <c r="O280" i="7"/>
  <c r="L280" i="7"/>
  <c r="I280" i="7"/>
  <c r="F280" i="7"/>
  <c r="O279" i="7"/>
  <c r="L279" i="7"/>
  <c r="C279" i="7" s="1"/>
  <c r="I279" i="7"/>
  <c r="F279" i="7"/>
  <c r="O278" i="7"/>
  <c r="L278" i="7"/>
  <c r="I278" i="7"/>
  <c r="F278" i="7"/>
  <c r="O277" i="7"/>
  <c r="L277" i="7"/>
  <c r="I277" i="7"/>
  <c r="I276" i="7" s="1"/>
  <c r="F277" i="7"/>
  <c r="N276" i="7"/>
  <c r="M276" i="7"/>
  <c r="K276" i="7"/>
  <c r="J276" i="7"/>
  <c r="H276" i="7"/>
  <c r="G276" i="7"/>
  <c r="E276" i="7"/>
  <c r="D276" i="7"/>
  <c r="O271" i="7"/>
  <c r="L271" i="7"/>
  <c r="I271" i="7"/>
  <c r="F271" i="7"/>
  <c r="O270" i="7"/>
  <c r="O269" i="7" s="1"/>
  <c r="L270" i="7"/>
  <c r="L269" i="7" s="1"/>
  <c r="I270" i="7"/>
  <c r="I269" i="7" s="1"/>
  <c r="F270" i="7"/>
  <c r="F269" i="7" s="1"/>
  <c r="N269" i="7"/>
  <c r="M269" i="7"/>
  <c r="K269" i="7"/>
  <c r="J269" i="7"/>
  <c r="H269" i="7"/>
  <c r="G269" i="7"/>
  <c r="E269" i="7"/>
  <c r="D269" i="7"/>
  <c r="O268" i="7"/>
  <c r="O267" i="7" s="1"/>
  <c r="O266" i="7" s="1"/>
  <c r="O265" i="7" s="1"/>
  <c r="L268" i="7"/>
  <c r="I268" i="7"/>
  <c r="I267" i="7" s="1"/>
  <c r="F268" i="7"/>
  <c r="N267" i="7"/>
  <c r="N266" i="7" s="1"/>
  <c r="N265" i="7" s="1"/>
  <c r="M267" i="7"/>
  <c r="K267" i="7"/>
  <c r="K266" i="7" s="1"/>
  <c r="K265" i="7" s="1"/>
  <c r="J267" i="7"/>
  <c r="J266" i="7" s="1"/>
  <c r="J265" i="7" s="1"/>
  <c r="H267" i="7"/>
  <c r="H266" i="7" s="1"/>
  <c r="H265" i="7" s="1"/>
  <c r="G267" i="7"/>
  <c r="G266" i="7" s="1"/>
  <c r="G265" i="7" s="1"/>
  <c r="F267" i="7"/>
  <c r="F266" i="7" s="1"/>
  <c r="E267" i="7"/>
  <c r="E266" i="7" s="1"/>
  <c r="E265" i="7" s="1"/>
  <c r="D267" i="7"/>
  <c r="M266" i="7"/>
  <c r="D266" i="7"/>
  <c r="D265" i="7" s="1"/>
  <c r="M265" i="7"/>
  <c r="O264" i="7"/>
  <c r="L264" i="7"/>
  <c r="I264" i="7"/>
  <c r="I263" i="7" s="1"/>
  <c r="F264" i="7"/>
  <c r="O263" i="7"/>
  <c r="N263" i="7"/>
  <c r="M263" i="7"/>
  <c r="K263" i="7"/>
  <c r="J263" i="7"/>
  <c r="H263" i="7"/>
  <c r="G263" i="7"/>
  <c r="F263" i="7"/>
  <c r="E263" i="7"/>
  <c r="D263" i="7"/>
  <c r="O262" i="7"/>
  <c r="L262" i="7"/>
  <c r="I262" i="7"/>
  <c r="F262" i="7"/>
  <c r="O261" i="7"/>
  <c r="L261" i="7"/>
  <c r="I261" i="7"/>
  <c r="F261" i="7"/>
  <c r="O260" i="7"/>
  <c r="L260" i="7"/>
  <c r="I260" i="7"/>
  <c r="F260" i="7"/>
  <c r="O259" i="7"/>
  <c r="L259" i="7"/>
  <c r="I259" i="7"/>
  <c r="F259" i="7"/>
  <c r="O258" i="7"/>
  <c r="O257" i="7" s="1"/>
  <c r="L258" i="7"/>
  <c r="I258" i="7"/>
  <c r="F258" i="7"/>
  <c r="N257" i="7"/>
  <c r="N253" i="7" s="1"/>
  <c r="N252" i="7" s="1"/>
  <c r="M257" i="7"/>
  <c r="K257" i="7"/>
  <c r="J257" i="7"/>
  <c r="I257" i="7"/>
  <c r="H257" i="7"/>
  <c r="G257" i="7"/>
  <c r="E257" i="7"/>
  <c r="E253" i="7" s="1"/>
  <c r="E252" i="7" s="1"/>
  <c r="D257" i="7"/>
  <c r="D253" i="7" s="1"/>
  <c r="D252" i="7" s="1"/>
  <c r="O256" i="7"/>
  <c r="L256" i="7"/>
  <c r="I256" i="7"/>
  <c r="F256" i="7"/>
  <c r="O255" i="7"/>
  <c r="L255" i="7"/>
  <c r="I255" i="7"/>
  <c r="F255" i="7"/>
  <c r="C255" i="7" s="1"/>
  <c r="O254" i="7"/>
  <c r="L254" i="7"/>
  <c r="I254" i="7"/>
  <c r="F254" i="7"/>
  <c r="M253" i="7"/>
  <c r="K253" i="7"/>
  <c r="K252" i="7" s="1"/>
  <c r="J253" i="7"/>
  <c r="J252" i="7" s="1"/>
  <c r="H253" i="7"/>
  <c r="H252" i="7" s="1"/>
  <c r="G253" i="7"/>
  <c r="O251" i="7"/>
  <c r="O250" i="7" s="1"/>
  <c r="L251" i="7"/>
  <c r="L250" i="7" s="1"/>
  <c r="I251" i="7"/>
  <c r="F251" i="7"/>
  <c r="F250" i="7" s="1"/>
  <c r="N250" i="7"/>
  <c r="M250" i="7"/>
  <c r="K250" i="7"/>
  <c r="J250" i="7"/>
  <c r="I250" i="7"/>
  <c r="H250" i="7"/>
  <c r="G250" i="7"/>
  <c r="E250" i="7"/>
  <c r="D250" i="7"/>
  <c r="O249" i="7"/>
  <c r="L249" i="7"/>
  <c r="I249" i="7"/>
  <c r="F249" i="7"/>
  <c r="O248" i="7"/>
  <c r="L248" i="7"/>
  <c r="I248" i="7"/>
  <c r="F248" i="7"/>
  <c r="O247" i="7"/>
  <c r="L247" i="7"/>
  <c r="I247" i="7"/>
  <c r="F247" i="7"/>
  <c r="O246" i="7"/>
  <c r="O245" i="7" s="1"/>
  <c r="L246" i="7"/>
  <c r="I246" i="7"/>
  <c r="F246" i="7"/>
  <c r="F245" i="7" s="1"/>
  <c r="N245" i="7"/>
  <c r="M245" i="7"/>
  <c r="K245" i="7"/>
  <c r="J245" i="7"/>
  <c r="H245" i="7"/>
  <c r="G245" i="7"/>
  <c r="E245" i="7"/>
  <c r="D245" i="7"/>
  <c r="O244" i="7"/>
  <c r="L244" i="7"/>
  <c r="I244" i="7"/>
  <c r="F244" i="7"/>
  <c r="O243" i="7"/>
  <c r="L243" i="7"/>
  <c r="I243" i="7"/>
  <c r="F243" i="7"/>
  <c r="O242" i="7"/>
  <c r="L242" i="7"/>
  <c r="I242" i="7"/>
  <c r="I241" i="7" s="1"/>
  <c r="F242" i="7"/>
  <c r="F241" i="7" s="1"/>
  <c r="N241" i="7"/>
  <c r="M241" i="7"/>
  <c r="K241" i="7"/>
  <c r="K240" i="7" s="1"/>
  <c r="J241" i="7"/>
  <c r="J240" i="7" s="1"/>
  <c r="H241" i="7"/>
  <c r="G241" i="7"/>
  <c r="E241" i="7"/>
  <c r="E240" i="7" s="1"/>
  <c r="D241" i="7"/>
  <c r="D240" i="7" s="1"/>
  <c r="N240" i="7"/>
  <c r="G240" i="7"/>
  <c r="O239" i="7"/>
  <c r="L239" i="7"/>
  <c r="I239" i="7"/>
  <c r="F239" i="7"/>
  <c r="O238" i="7"/>
  <c r="L238" i="7"/>
  <c r="I238" i="7"/>
  <c r="F238" i="7"/>
  <c r="O237" i="7"/>
  <c r="L237" i="7"/>
  <c r="I237" i="7"/>
  <c r="F237" i="7"/>
  <c r="O236" i="7"/>
  <c r="L236" i="7"/>
  <c r="I236" i="7"/>
  <c r="F236" i="7"/>
  <c r="O235" i="7"/>
  <c r="L235" i="7"/>
  <c r="I235" i="7"/>
  <c r="F235" i="7"/>
  <c r="O234" i="7"/>
  <c r="O233" i="7" s="1"/>
  <c r="O232" i="7" s="1"/>
  <c r="L234" i="7"/>
  <c r="I234" i="7"/>
  <c r="I233" i="7" s="1"/>
  <c r="I232" i="7" s="1"/>
  <c r="F234" i="7"/>
  <c r="N233" i="7"/>
  <c r="N232" i="7" s="1"/>
  <c r="M233" i="7"/>
  <c r="M232" i="7" s="1"/>
  <c r="K233" i="7"/>
  <c r="K232" i="7" s="1"/>
  <c r="J233" i="7"/>
  <c r="J232" i="7" s="1"/>
  <c r="H233" i="7"/>
  <c r="H232" i="7" s="1"/>
  <c r="G233" i="7"/>
  <c r="E233" i="7"/>
  <c r="E232" i="7" s="1"/>
  <c r="D233" i="7"/>
  <c r="D232" i="7" s="1"/>
  <c r="G232" i="7"/>
  <c r="O231" i="7"/>
  <c r="L231" i="7"/>
  <c r="I231" i="7"/>
  <c r="F231" i="7"/>
  <c r="O230" i="7"/>
  <c r="L230" i="7"/>
  <c r="I230" i="7"/>
  <c r="F230" i="7"/>
  <c r="O229" i="7"/>
  <c r="L229" i="7"/>
  <c r="I229" i="7"/>
  <c r="F229" i="7"/>
  <c r="O228" i="7"/>
  <c r="L228" i="7"/>
  <c r="I228" i="7"/>
  <c r="I227" i="7" s="1"/>
  <c r="F228" i="7"/>
  <c r="O227" i="7"/>
  <c r="N227" i="7"/>
  <c r="M227" i="7"/>
  <c r="K227" i="7"/>
  <c r="J227" i="7"/>
  <c r="H227" i="7"/>
  <c r="G227" i="7"/>
  <c r="E227" i="7"/>
  <c r="D227" i="7"/>
  <c r="O226" i="7"/>
  <c r="L226" i="7"/>
  <c r="I226" i="7"/>
  <c r="F226" i="7"/>
  <c r="O225" i="7"/>
  <c r="L225" i="7"/>
  <c r="I225" i="7"/>
  <c r="F225" i="7"/>
  <c r="O224" i="7"/>
  <c r="L224" i="7"/>
  <c r="I224" i="7"/>
  <c r="F224" i="7"/>
  <c r="O223" i="7"/>
  <c r="L223" i="7"/>
  <c r="I223" i="7"/>
  <c r="F223" i="7"/>
  <c r="O222" i="7"/>
  <c r="L222" i="7"/>
  <c r="I222" i="7"/>
  <c r="F222" i="7"/>
  <c r="O221" i="7"/>
  <c r="L221" i="7"/>
  <c r="I221" i="7"/>
  <c r="F221" i="7"/>
  <c r="O220" i="7"/>
  <c r="O219" i="7" s="1"/>
  <c r="L220" i="7"/>
  <c r="I220" i="7"/>
  <c r="I219" i="7" s="1"/>
  <c r="F220" i="7"/>
  <c r="N219" i="7"/>
  <c r="M219" i="7"/>
  <c r="K219" i="7"/>
  <c r="J219" i="7"/>
  <c r="H219" i="7"/>
  <c r="G219" i="7"/>
  <c r="E219" i="7"/>
  <c r="D219" i="7"/>
  <c r="O218" i="7"/>
  <c r="L218" i="7"/>
  <c r="I218" i="7"/>
  <c r="F218" i="7"/>
  <c r="O217" i="7"/>
  <c r="L217" i="7"/>
  <c r="L216" i="7" s="1"/>
  <c r="I217" i="7"/>
  <c r="I216" i="7" s="1"/>
  <c r="F217" i="7"/>
  <c r="O216" i="7"/>
  <c r="N216" i="7"/>
  <c r="M216" i="7"/>
  <c r="K216" i="7"/>
  <c r="J216" i="7"/>
  <c r="H216" i="7"/>
  <c r="G216" i="7"/>
  <c r="F216" i="7"/>
  <c r="E216" i="7"/>
  <c r="D216" i="7"/>
  <c r="O215" i="7"/>
  <c r="O214" i="7" s="1"/>
  <c r="L215" i="7"/>
  <c r="L214" i="7" s="1"/>
  <c r="I215" i="7"/>
  <c r="I214" i="7" s="1"/>
  <c r="F215" i="7"/>
  <c r="F214" i="7" s="1"/>
  <c r="N214" i="7"/>
  <c r="M214" i="7"/>
  <c r="K214" i="7"/>
  <c r="J214" i="7"/>
  <c r="H214" i="7"/>
  <c r="G214" i="7"/>
  <c r="E214" i="7"/>
  <c r="D214" i="7"/>
  <c r="O213" i="7"/>
  <c r="L213" i="7"/>
  <c r="I213" i="7"/>
  <c r="F213" i="7"/>
  <c r="O210" i="7"/>
  <c r="L210" i="7"/>
  <c r="I210" i="7"/>
  <c r="F210" i="7"/>
  <c r="O209" i="7"/>
  <c r="L209" i="7"/>
  <c r="L208" i="7" s="1"/>
  <c r="I209" i="7"/>
  <c r="I208" i="7" s="1"/>
  <c r="F209" i="7"/>
  <c r="O208" i="7"/>
  <c r="N208" i="7"/>
  <c r="M208" i="7"/>
  <c r="K208" i="7"/>
  <c r="J208" i="7"/>
  <c r="H208" i="7"/>
  <c r="G208" i="7"/>
  <c r="F208" i="7"/>
  <c r="E208" i="7"/>
  <c r="D208" i="7"/>
  <c r="O207" i="7"/>
  <c r="L207" i="7"/>
  <c r="I207" i="7"/>
  <c r="F207" i="7"/>
  <c r="O206" i="7"/>
  <c r="L206" i="7"/>
  <c r="I206" i="7"/>
  <c r="F206" i="7"/>
  <c r="O205" i="7"/>
  <c r="L205" i="7"/>
  <c r="I205" i="7"/>
  <c r="F205" i="7"/>
  <c r="O204" i="7"/>
  <c r="L204" i="7"/>
  <c r="I204" i="7"/>
  <c r="F204" i="7"/>
  <c r="O203" i="7"/>
  <c r="L203" i="7"/>
  <c r="I203" i="7"/>
  <c r="F203" i="7"/>
  <c r="O202" i="7"/>
  <c r="L202" i="7"/>
  <c r="I202" i="7"/>
  <c r="F202" i="7"/>
  <c r="O201" i="7"/>
  <c r="L201" i="7"/>
  <c r="I201" i="7"/>
  <c r="F201" i="7"/>
  <c r="O200" i="7"/>
  <c r="O199" i="7" s="1"/>
  <c r="L200" i="7"/>
  <c r="I200" i="7"/>
  <c r="I199" i="7" s="1"/>
  <c r="F200" i="7"/>
  <c r="N199" i="7"/>
  <c r="M199" i="7"/>
  <c r="K199" i="7"/>
  <c r="J199" i="7"/>
  <c r="H199" i="7"/>
  <c r="G199" i="7"/>
  <c r="E199" i="7"/>
  <c r="D199" i="7"/>
  <c r="O198" i="7"/>
  <c r="L198" i="7"/>
  <c r="I198" i="7"/>
  <c r="F198" i="7"/>
  <c r="O197" i="7"/>
  <c r="L197" i="7"/>
  <c r="I197" i="7"/>
  <c r="F197" i="7"/>
  <c r="O196" i="7"/>
  <c r="L196" i="7"/>
  <c r="I196" i="7"/>
  <c r="F196" i="7"/>
  <c r="O195" i="7"/>
  <c r="L195" i="7"/>
  <c r="I195" i="7"/>
  <c r="F195" i="7"/>
  <c r="O194" i="7"/>
  <c r="L194" i="7"/>
  <c r="I194" i="7"/>
  <c r="F194" i="7"/>
  <c r="O193" i="7"/>
  <c r="L193" i="7"/>
  <c r="I193" i="7"/>
  <c r="F193" i="7"/>
  <c r="O192" i="7"/>
  <c r="L192" i="7"/>
  <c r="I192" i="7"/>
  <c r="F192" i="7"/>
  <c r="O191" i="7"/>
  <c r="L191" i="7"/>
  <c r="I191" i="7"/>
  <c r="F191" i="7"/>
  <c r="O190" i="7"/>
  <c r="L190" i="7"/>
  <c r="I190" i="7"/>
  <c r="F190" i="7"/>
  <c r="O189" i="7"/>
  <c r="L189" i="7"/>
  <c r="L188" i="7" s="1"/>
  <c r="I189" i="7"/>
  <c r="F189" i="7"/>
  <c r="N188" i="7"/>
  <c r="M188" i="7"/>
  <c r="K188" i="7"/>
  <c r="J188" i="7"/>
  <c r="H188" i="7"/>
  <c r="G188" i="7"/>
  <c r="E188" i="7"/>
  <c r="D188" i="7"/>
  <c r="K187" i="7"/>
  <c r="O186" i="7"/>
  <c r="L186" i="7"/>
  <c r="I186" i="7"/>
  <c r="F186" i="7"/>
  <c r="O185" i="7"/>
  <c r="L185" i="7"/>
  <c r="I185" i="7"/>
  <c r="F185" i="7"/>
  <c r="O184" i="7"/>
  <c r="L184" i="7"/>
  <c r="I184" i="7"/>
  <c r="I183" i="7" s="1"/>
  <c r="F184" i="7"/>
  <c r="O183" i="7"/>
  <c r="N183" i="7"/>
  <c r="M183" i="7"/>
  <c r="K183" i="7"/>
  <c r="J183" i="7"/>
  <c r="H183" i="7"/>
  <c r="G183" i="7"/>
  <c r="E183" i="7"/>
  <c r="D183" i="7"/>
  <c r="O180" i="7"/>
  <c r="L180" i="7"/>
  <c r="I180" i="7"/>
  <c r="I179" i="7" s="1"/>
  <c r="I178" i="7" s="1"/>
  <c r="F180" i="7"/>
  <c r="O179" i="7"/>
  <c r="O178" i="7" s="1"/>
  <c r="N179" i="7"/>
  <c r="N178" i="7" s="1"/>
  <c r="M179" i="7"/>
  <c r="K179" i="7"/>
  <c r="K178" i="7" s="1"/>
  <c r="J179" i="7"/>
  <c r="J178" i="7" s="1"/>
  <c r="H179" i="7"/>
  <c r="H178" i="7" s="1"/>
  <c r="H174" i="7" s="1"/>
  <c r="G179" i="7"/>
  <c r="G178" i="7" s="1"/>
  <c r="F179" i="7"/>
  <c r="F178" i="7" s="1"/>
  <c r="E179" i="7"/>
  <c r="D179" i="7"/>
  <c r="D178" i="7" s="1"/>
  <c r="D174" i="7" s="1"/>
  <c r="M178" i="7"/>
  <c r="E178" i="7"/>
  <c r="O177" i="7"/>
  <c r="L177" i="7"/>
  <c r="I177" i="7"/>
  <c r="F177" i="7"/>
  <c r="O176" i="7"/>
  <c r="O175" i="7" s="1"/>
  <c r="O174" i="7" s="1"/>
  <c r="L176" i="7"/>
  <c r="L175" i="7" s="1"/>
  <c r="I176" i="7"/>
  <c r="I175" i="7" s="1"/>
  <c r="F176" i="7"/>
  <c r="N175" i="7"/>
  <c r="M175" i="7"/>
  <c r="K175" i="7"/>
  <c r="J175" i="7"/>
  <c r="J174" i="7" s="1"/>
  <c r="H175" i="7"/>
  <c r="G175" i="7"/>
  <c r="F175" i="7"/>
  <c r="E175" i="7"/>
  <c r="D175" i="7"/>
  <c r="O173" i="7"/>
  <c r="L173" i="7"/>
  <c r="I173" i="7"/>
  <c r="F173" i="7"/>
  <c r="O172" i="7"/>
  <c r="L172" i="7"/>
  <c r="I172" i="7"/>
  <c r="I171" i="7" s="1"/>
  <c r="F172" i="7"/>
  <c r="O171" i="7"/>
  <c r="N171" i="7"/>
  <c r="M171" i="7"/>
  <c r="K171" i="7"/>
  <c r="J171" i="7"/>
  <c r="H171" i="7"/>
  <c r="G171" i="7"/>
  <c r="F171" i="7"/>
  <c r="E171" i="7"/>
  <c r="D171" i="7"/>
  <c r="O170" i="7"/>
  <c r="L170" i="7"/>
  <c r="I170" i="7"/>
  <c r="F170" i="7"/>
  <c r="O169" i="7"/>
  <c r="L169" i="7"/>
  <c r="I169" i="7"/>
  <c r="F169" i="7"/>
  <c r="O168" i="7"/>
  <c r="L168" i="7"/>
  <c r="I168" i="7"/>
  <c r="F168" i="7"/>
  <c r="O167" i="7"/>
  <c r="O166" i="7" s="1"/>
  <c r="L167" i="7"/>
  <c r="L166" i="7" s="1"/>
  <c r="I167" i="7"/>
  <c r="F167" i="7"/>
  <c r="N166" i="7"/>
  <c r="M166" i="7"/>
  <c r="K166" i="7"/>
  <c r="J166" i="7"/>
  <c r="H166" i="7"/>
  <c r="G166" i="7"/>
  <c r="E166" i="7"/>
  <c r="D166" i="7"/>
  <c r="O165" i="7"/>
  <c r="L165" i="7"/>
  <c r="I165" i="7"/>
  <c r="F165" i="7"/>
  <c r="O164" i="7"/>
  <c r="L164" i="7"/>
  <c r="I164" i="7"/>
  <c r="F164" i="7"/>
  <c r="O163" i="7"/>
  <c r="O162" i="7" s="1"/>
  <c r="L163" i="7"/>
  <c r="L162" i="7" s="1"/>
  <c r="I163" i="7"/>
  <c r="I162" i="7" s="1"/>
  <c r="F163" i="7"/>
  <c r="N162" i="7"/>
  <c r="M162" i="7"/>
  <c r="M161" i="7" s="1"/>
  <c r="K162" i="7"/>
  <c r="J162" i="7"/>
  <c r="J161" i="7" s="1"/>
  <c r="H162" i="7"/>
  <c r="G162" i="7"/>
  <c r="E162" i="7"/>
  <c r="E161" i="7" s="1"/>
  <c r="E160" i="7" s="1"/>
  <c r="D162" i="7"/>
  <c r="H161" i="7"/>
  <c r="O159" i="7"/>
  <c r="L159" i="7"/>
  <c r="C159" i="7" s="1"/>
  <c r="I159" i="7"/>
  <c r="F159" i="7"/>
  <c r="O158" i="7"/>
  <c r="L158" i="7"/>
  <c r="I158" i="7"/>
  <c r="F158" i="7"/>
  <c r="O157" i="7"/>
  <c r="L157" i="7"/>
  <c r="I157" i="7"/>
  <c r="F157" i="7"/>
  <c r="O156" i="7"/>
  <c r="L156" i="7"/>
  <c r="I156" i="7"/>
  <c r="F156" i="7"/>
  <c r="O155" i="7"/>
  <c r="L155" i="7"/>
  <c r="I155" i="7"/>
  <c r="F155" i="7"/>
  <c r="O154" i="7"/>
  <c r="O153" i="7" s="1"/>
  <c r="L154" i="7"/>
  <c r="I154" i="7"/>
  <c r="F154" i="7"/>
  <c r="N153" i="7"/>
  <c r="M153" i="7"/>
  <c r="K153" i="7"/>
  <c r="K152" i="7" s="1"/>
  <c r="J153" i="7"/>
  <c r="J152" i="7" s="1"/>
  <c r="H153" i="7"/>
  <c r="H152" i="7" s="1"/>
  <c r="G153" i="7"/>
  <c r="G152" i="7" s="1"/>
  <c r="E153" i="7"/>
  <c r="E152" i="7" s="1"/>
  <c r="D153" i="7"/>
  <c r="N152" i="7"/>
  <c r="M152" i="7"/>
  <c r="D152" i="7"/>
  <c r="O151" i="7"/>
  <c r="L151" i="7"/>
  <c r="I151" i="7"/>
  <c r="F151" i="7"/>
  <c r="O150" i="7"/>
  <c r="L150" i="7"/>
  <c r="I150" i="7"/>
  <c r="F150" i="7"/>
  <c r="O149" i="7"/>
  <c r="L149" i="7"/>
  <c r="I149" i="7"/>
  <c r="F149" i="7"/>
  <c r="O148" i="7"/>
  <c r="L148" i="7"/>
  <c r="I148" i="7"/>
  <c r="I147" i="7" s="1"/>
  <c r="F148" i="7"/>
  <c r="N147" i="7"/>
  <c r="M147" i="7"/>
  <c r="K147" i="7"/>
  <c r="J147" i="7"/>
  <c r="H147" i="7"/>
  <c r="G147" i="7"/>
  <c r="E147" i="7"/>
  <c r="D147" i="7"/>
  <c r="O146" i="7"/>
  <c r="L146" i="7"/>
  <c r="I146" i="7"/>
  <c r="F146" i="7"/>
  <c r="O145" i="7"/>
  <c r="L145" i="7"/>
  <c r="I145" i="7"/>
  <c r="F145" i="7"/>
  <c r="O144" i="7"/>
  <c r="L144" i="7"/>
  <c r="I144" i="7"/>
  <c r="F144" i="7"/>
  <c r="O143" i="7"/>
  <c r="L143" i="7"/>
  <c r="I143" i="7"/>
  <c r="F143" i="7"/>
  <c r="O142" i="7"/>
  <c r="L142" i="7"/>
  <c r="I142" i="7"/>
  <c r="F142" i="7"/>
  <c r="O141" i="7"/>
  <c r="L141" i="7"/>
  <c r="I141" i="7"/>
  <c r="F141" i="7"/>
  <c r="O140" i="7"/>
  <c r="L140" i="7"/>
  <c r="I140" i="7"/>
  <c r="F140" i="7"/>
  <c r="O139" i="7"/>
  <c r="O138" i="7" s="1"/>
  <c r="L139" i="7"/>
  <c r="L138" i="7" s="1"/>
  <c r="I139" i="7"/>
  <c r="F139" i="7"/>
  <c r="N138" i="7"/>
  <c r="M138" i="7"/>
  <c r="K138" i="7"/>
  <c r="J138" i="7"/>
  <c r="H138" i="7"/>
  <c r="G138" i="7"/>
  <c r="E138" i="7"/>
  <c r="D138" i="7"/>
  <c r="O137" i="7"/>
  <c r="L137" i="7"/>
  <c r="I137" i="7"/>
  <c r="F137" i="7"/>
  <c r="O136" i="7"/>
  <c r="L136" i="7"/>
  <c r="I136" i="7"/>
  <c r="F136" i="7"/>
  <c r="O135" i="7"/>
  <c r="O134" i="7" s="1"/>
  <c r="L135" i="7"/>
  <c r="I135" i="7"/>
  <c r="I134" i="7" s="1"/>
  <c r="F135" i="7"/>
  <c r="N134" i="7"/>
  <c r="M134" i="7"/>
  <c r="L134" i="7"/>
  <c r="K134" i="7"/>
  <c r="J134" i="7"/>
  <c r="H134" i="7"/>
  <c r="G134" i="7"/>
  <c r="E134" i="7"/>
  <c r="D134" i="7"/>
  <c r="O133" i="7"/>
  <c r="L133" i="7"/>
  <c r="I133" i="7"/>
  <c r="F133" i="7"/>
  <c r="O132" i="7"/>
  <c r="L132" i="7"/>
  <c r="L131" i="7" s="1"/>
  <c r="I132" i="7"/>
  <c r="F132" i="7"/>
  <c r="N131" i="7"/>
  <c r="M131" i="7"/>
  <c r="K131" i="7"/>
  <c r="J131" i="7"/>
  <c r="I131" i="7"/>
  <c r="H131" i="7"/>
  <c r="G131" i="7"/>
  <c r="E131" i="7"/>
  <c r="D131" i="7"/>
  <c r="O130" i="7"/>
  <c r="L130" i="7"/>
  <c r="I130" i="7"/>
  <c r="F130" i="7"/>
  <c r="O129" i="7"/>
  <c r="L129" i="7"/>
  <c r="I129" i="7"/>
  <c r="F129" i="7"/>
  <c r="O128" i="7"/>
  <c r="L128" i="7"/>
  <c r="I128" i="7"/>
  <c r="F128" i="7"/>
  <c r="O127" i="7"/>
  <c r="O126" i="7" s="1"/>
  <c r="L127" i="7"/>
  <c r="L126" i="7" s="1"/>
  <c r="I127" i="7"/>
  <c r="F127" i="7"/>
  <c r="F126" i="7" s="1"/>
  <c r="N126" i="7"/>
  <c r="M126" i="7"/>
  <c r="K126" i="7"/>
  <c r="J126" i="7"/>
  <c r="H126" i="7"/>
  <c r="G126" i="7"/>
  <c r="E126" i="7"/>
  <c r="D126" i="7"/>
  <c r="O125" i="7"/>
  <c r="L125" i="7"/>
  <c r="I125" i="7"/>
  <c r="F125" i="7"/>
  <c r="O124" i="7"/>
  <c r="L124" i="7"/>
  <c r="I124" i="7"/>
  <c r="F124" i="7"/>
  <c r="O123" i="7"/>
  <c r="L123" i="7"/>
  <c r="I123" i="7"/>
  <c r="F123" i="7"/>
  <c r="O122" i="7"/>
  <c r="L122" i="7"/>
  <c r="L121" i="7" s="1"/>
  <c r="I122" i="7"/>
  <c r="F122" i="7"/>
  <c r="O121" i="7"/>
  <c r="N121" i="7"/>
  <c r="M121" i="7"/>
  <c r="K121" i="7"/>
  <c r="J121" i="7"/>
  <c r="H121" i="7"/>
  <c r="G121" i="7"/>
  <c r="E121" i="7"/>
  <c r="D121" i="7"/>
  <c r="O119" i="7"/>
  <c r="L119" i="7"/>
  <c r="I119" i="7"/>
  <c r="F119" i="7"/>
  <c r="O118" i="7"/>
  <c r="L118" i="7"/>
  <c r="I118" i="7"/>
  <c r="F118" i="7"/>
  <c r="O117" i="7"/>
  <c r="L117" i="7"/>
  <c r="I117" i="7"/>
  <c r="F117" i="7"/>
  <c r="O116" i="7"/>
  <c r="L116" i="7"/>
  <c r="I116" i="7"/>
  <c r="F116" i="7"/>
  <c r="O115" i="7"/>
  <c r="O114" i="7" s="1"/>
  <c r="L115" i="7"/>
  <c r="I115" i="7"/>
  <c r="I114" i="7" s="1"/>
  <c r="F115" i="7"/>
  <c r="N114" i="7"/>
  <c r="M114" i="7"/>
  <c r="K114" i="7"/>
  <c r="J114" i="7"/>
  <c r="H114" i="7"/>
  <c r="G114" i="7"/>
  <c r="F114" i="7"/>
  <c r="E114" i="7"/>
  <c r="D114" i="7"/>
  <c r="O113" i="7"/>
  <c r="L113" i="7"/>
  <c r="I113" i="7"/>
  <c r="F113" i="7"/>
  <c r="O112" i="7"/>
  <c r="L112" i="7"/>
  <c r="I112" i="7"/>
  <c r="F112" i="7"/>
  <c r="O111" i="7"/>
  <c r="L111" i="7"/>
  <c r="I111" i="7"/>
  <c r="F111" i="7"/>
  <c r="O110" i="7"/>
  <c r="L110" i="7"/>
  <c r="I110" i="7"/>
  <c r="F110" i="7"/>
  <c r="O109" i="7"/>
  <c r="O108" i="7" s="1"/>
  <c r="L109" i="7"/>
  <c r="I109" i="7"/>
  <c r="I108" i="7" s="1"/>
  <c r="F109" i="7"/>
  <c r="N108" i="7"/>
  <c r="M108" i="7"/>
  <c r="L108" i="7"/>
  <c r="K108" i="7"/>
  <c r="J108" i="7"/>
  <c r="H108" i="7"/>
  <c r="G108" i="7"/>
  <c r="E108" i="7"/>
  <c r="D108" i="7"/>
  <c r="O107" i="7"/>
  <c r="L107" i="7"/>
  <c r="I107" i="7"/>
  <c r="F107" i="7"/>
  <c r="O106" i="7"/>
  <c r="L106" i="7"/>
  <c r="I106" i="7"/>
  <c r="F106" i="7"/>
  <c r="O105" i="7"/>
  <c r="L105" i="7"/>
  <c r="I105" i="7"/>
  <c r="F105" i="7"/>
  <c r="O104" i="7"/>
  <c r="L104" i="7"/>
  <c r="I104" i="7"/>
  <c r="F104" i="7"/>
  <c r="O103" i="7"/>
  <c r="L103" i="7"/>
  <c r="I103" i="7"/>
  <c r="F103" i="7"/>
  <c r="O102" i="7"/>
  <c r="L102" i="7"/>
  <c r="I102" i="7"/>
  <c r="F102" i="7"/>
  <c r="O101" i="7"/>
  <c r="L101" i="7"/>
  <c r="I101" i="7"/>
  <c r="F101" i="7"/>
  <c r="C101" i="7" s="1"/>
  <c r="O100" i="7"/>
  <c r="L100" i="7"/>
  <c r="I100" i="7"/>
  <c r="I99" i="7" s="1"/>
  <c r="F100" i="7"/>
  <c r="N99" i="7"/>
  <c r="M99" i="7"/>
  <c r="K99" i="7"/>
  <c r="J99" i="7"/>
  <c r="H99" i="7"/>
  <c r="G99" i="7"/>
  <c r="E99" i="7"/>
  <c r="D99" i="7"/>
  <c r="O98" i="7"/>
  <c r="L98" i="7"/>
  <c r="I98" i="7"/>
  <c r="F98" i="7"/>
  <c r="O97" i="7"/>
  <c r="L97" i="7"/>
  <c r="I97" i="7"/>
  <c r="F97" i="7"/>
  <c r="O96" i="7"/>
  <c r="L96" i="7"/>
  <c r="I96" i="7"/>
  <c r="F96" i="7"/>
  <c r="O95" i="7"/>
  <c r="L95" i="7"/>
  <c r="I95" i="7"/>
  <c r="F95" i="7"/>
  <c r="O94" i="7"/>
  <c r="L94" i="7"/>
  <c r="I94" i="7"/>
  <c r="F94" i="7"/>
  <c r="O93" i="7"/>
  <c r="L93" i="7"/>
  <c r="I93" i="7"/>
  <c r="F93" i="7"/>
  <c r="O92" i="7"/>
  <c r="L92" i="7"/>
  <c r="L91" i="7" s="1"/>
  <c r="I92" i="7"/>
  <c r="F92" i="7"/>
  <c r="O91" i="7"/>
  <c r="N91" i="7"/>
  <c r="M91" i="7"/>
  <c r="K91" i="7"/>
  <c r="J91" i="7"/>
  <c r="H91" i="7"/>
  <c r="G91" i="7"/>
  <c r="E91" i="7"/>
  <c r="D91" i="7"/>
  <c r="O90" i="7"/>
  <c r="L90" i="7"/>
  <c r="I90" i="7"/>
  <c r="F90" i="7"/>
  <c r="O89" i="7"/>
  <c r="L89" i="7"/>
  <c r="I89" i="7"/>
  <c r="F89" i="7"/>
  <c r="O88" i="7"/>
  <c r="L88" i="7"/>
  <c r="I88" i="7"/>
  <c r="F88" i="7"/>
  <c r="O87" i="7"/>
  <c r="L87" i="7"/>
  <c r="I87" i="7"/>
  <c r="F87" i="7"/>
  <c r="O86" i="7"/>
  <c r="L86" i="7"/>
  <c r="L85" i="7" s="1"/>
  <c r="I86" i="7"/>
  <c r="I85" i="7" s="1"/>
  <c r="F86" i="7"/>
  <c r="N85" i="7"/>
  <c r="M85" i="7"/>
  <c r="K85" i="7"/>
  <c r="J85" i="7"/>
  <c r="H85" i="7"/>
  <c r="G85" i="7"/>
  <c r="E85" i="7"/>
  <c r="E83" i="7" s="1"/>
  <c r="D85" i="7"/>
  <c r="O84" i="7"/>
  <c r="L84" i="7"/>
  <c r="I84" i="7"/>
  <c r="F84" i="7"/>
  <c r="O82" i="7"/>
  <c r="L82" i="7"/>
  <c r="I82" i="7"/>
  <c r="F82" i="7"/>
  <c r="O81" i="7"/>
  <c r="O80" i="7" s="1"/>
  <c r="L81" i="7"/>
  <c r="L80" i="7" s="1"/>
  <c r="I81" i="7"/>
  <c r="F81" i="7"/>
  <c r="F80" i="7" s="1"/>
  <c r="N80" i="7"/>
  <c r="M80" i="7"/>
  <c r="K80" i="7"/>
  <c r="J80" i="7"/>
  <c r="H80" i="7"/>
  <c r="G80" i="7"/>
  <c r="E80" i="7"/>
  <c r="D80" i="7"/>
  <c r="O79" i="7"/>
  <c r="L79" i="7"/>
  <c r="I79" i="7"/>
  <c r="F79" i="7"/>
  <c r="O78" i="7"/>
  <c r="L78" i="7"/>
  <c r="I78" i="7"/>
  <c r="I77" i="7" s="1"/>
  <c r="F78" i="7"/>
  <c r="N77" i="7"/>
  <c r="M77" i="7"/>
  <c r="K77" i="7"/>
  <c r="K76" i="7" s="1"/>
  <c r="J77" i="7"/>
  <c r="H77" i="7"/>
  <c r="H76" i="7" s="1"/>
  <c r="G77" i="7"/>
  <c r="G76" i="7" s="1"/>
  <c r="E77" i="7"/>
  <c r="E76" i="7" s="1"/>
  <c r="D77" i="7"/>
  <c r="N76" i="7"/>
  <c r="O74" i="7"/>
  <c r="L74" i="7"/>
  <c r="I74" i="7"/>
  <c r="F74" i="7"/>
  <c r="O73" i="7"/>
  <c r="L73" i="7"/>
  <c r="I73" i="7"/>
  <c r="F73" i="7"/>
  <c r="O72" i="7"/>
  <c r="L72" i="7"/>
  <c r="I72" i="7"/>
  <c r="F72" i="7"/>
  <c r="O71" i="7"/>
  <c r="L71" i="7"/>
  <c r="I71" i="7"/>
  <c r="F71" i="7"/>
  <c r="O70" i="7"/>
  <c r="O69" i="7" s="1"/>
  <c r="L70" i="7"/>
  <c r="I70" i="7"/>
  <c r="F70" i="7"/>
  <c r="N69" i="7"/>
  <c r="N67" i="7" s="1"/>
  <c r="M69" i="7"/>
  <c r="M67" i="7" s="1"/>
  <c r="K69" i="7"/>
  <c r="K67" i="7" s="1"/>
  <c r="J69" i="7"/>
  <c r="J67" i="7" s="1"/>
  <c r="H69" i="7"/>
  <c r="G69" i="7"/>
  <c r="G67" i="7" s="1"/>
  <c r="E69" i="7"/>
  <c r="E67" i="7" s="1"/>
  <c r="D69" i="7"/>
  <c r="D67" i="7" s="1"/>
  <c r="O68" i="7"/>
  <c r="L68" i="7"/>
  <c r="I68" i="7"/>
  <c r="F68" i="7"/>
  <c r="H67" i="7"/>
  <c r="O66" i="7"/>
  <c r="L66" i="7"/>
  <c r="I66" i="7"/>
  <c r="F66" i="7"/>
  <c r="O65" i="7"/>
  <c r="L65" i="7"/>
  <c r="I65" i="7"/>
  <c r="F65" i="7"/>
  <c r="C65" i="7" s="1"/>
  <c r="O64" i="7"/>
  <c r="L64" i="7"/>
  <c r="I64" i="7"/>
  <c r="F64" i="7"/>
  <c r="O63" i="7"/>
  <c r="L63" i="7"/>
  <c r="I63" i="7"/>
  <c r="F63" i="7"/>
  <c r="O62" i="7"/>
  <c r="L62" i="7"/>
  <c r="I62" i="7"/>
  <c r="F62" i="7"/>
  <c r="O61" i="7"/>
  <c r="L61" i="7"/>
  <c r="I61" i="7"/>
  <c r="F61" i="7"/>
  <c r="O60" i="7"/>
  <c r="L60" i="7"/>
  <c r="I60" i="7"/>
  <c r="F60" i="7"/>
  <c r="O59" i="7"/>
  <c r="L59" i="7"/>
  <c r="I59" i="7"/>
  <c r="F59" i="7"/>
  <c r="N58" i="7"/>
  <c r="M58" i="7"/>
  <c r="K58" i="7"/>
  <c r="J58" i="7"/>
  <c r="H58" i="7"/>
  <c r="G58" i="7"/>
  <c r="E58" i="7"/>
  <c r="D58" i="7"/>
  <c r="O57" i="7"/>
  <c r="L57" i="7"/>
  <c r="I57" i="7"/>
  <c r="F57" i="7"/>
  <c r="O56" i="7"/>
  <c r="L56" i="7"/>
  <c r="L55" i="7" s="1"/>
  <c r="I56" i="7"/>
  <c r="I55" i="7" s="1"/>
  <c r="F56" i="7"/>
  <c r="O55" i="7"/>
  <c r="N55" i="7"/>
  <c r="M55" i="7"/>
  <c r="M54" i="7" s="1"/>
  <c r="M53" i="7" s="1"/>
  <c r="K55" i="7"/>
  <c r="J55" i="7"/>
  <c r="H55" i="7"/>
  <c r="H54" i="7" s="1"/>
  <c r="G55" i="7"/>
  <c r="G54" i="7" s="1"/>
  <c r="E55" i="7"/>
  <c r="D55" i="7"/>
  <c r="O47" i="7"/>
  <c r="C47" i="7"/>
  <c r="O46" i="7"/>
  <c r="C46" i="7" s="1"/>
  <c r="N45" i="7"/>
  <c r="M45" i="7"/>
  <c r="L44" i="7"/>
  <c r="L43" i="7" s="1"/>
  <c r="I44" i="7"/>
  <c r="I43" i="7" s="1"/>
  <c r="F44" i="7"/>
  <c r="K43" i="7"/>
  <c r="J43" i="7"/>
  <c r="H43" i="7"/>
  <c r="G43" i="7"/>
  <c r="F43" i="7"/>
  <c r="E43" i="7"/>
  <c r="D43" i="7"/>
  <c r="F42" i="7"/>
  <c r="C42" i="7" s="1"/>
  <c r="E41" i="7"/>
  <c r="D41" i="7"/>
  <c r="L40" i="7"/>
  <c r="C40" i="7" s="1"/>
  <c r="L39" i="7"/>
  <c r="C39" i="7" s="1"/>
  <c r="L38" i="7"/>
  <c r="C38" i="7"/>
  <c r="L37" i="7"/>
  <c r="C37" i="7" s="1"/>
  <c r="K36" i="7"/>
  <c r="J36" i="7"/>
  <c r="L35" i="7"/>
  <c r="C35" i="7" s="1"/>
  <c r="L34" i="7"/>
  <c r="C34" i="7" s="1"/>
  <c r="K33" i="7"/>
  <c r="J33" i="7"/>
  <c r="L32" i="7"/>
  <c r="L31" i="7" s="1"/>
  <c r="C31" i="7" s="1"/>
  <c r="K31" i="7"/>
  <c r="J31" i="7"/>
  <c r="L30" i="7"/>
  <c r="C30" i="7" s="1"/>
  <c r="L29" i="7"/>
  <c r="C29" i="7" s="1"/>
  <c r="L28" i="7"/>
  <c r="C28" i="7" s="1"/>
  <c r="K27" i="7"/>
  <c r="J27" i="7"/>
  <c r="J26" i="7" s="1"/>
  <c r="F25" i="7"/>
  <c r="C25" i="7" s="1"/>
  <c r="I24" i="7"/>
  <c r="F24" i="7"/>
  <c r="C24" i="7"/>
  <c r="O23" i="7"/>
  <c r="L23" i="7"/>
  <c r="I23" i="7"/>
  <c r="F23" i="7"/>
  <c r="O22" i="7"/>
  <c r="L22" i="7"/>
  <c r="I22" i="7"/>
  <c r="I21" i="7" s="1"/>
  <c r="F22" i="7"/>
  <c r="N21" i="7"/>
  <c r="N275" i="7" s="1"/>
  <c r="N274" i="7" s="1"/>
  <c r="M21" i="7"/>
  <c r="L21" i="7"/>
  <c r="K21" i="7"/>
  <c r="K275" i="7" s="1"/>
  <c r="K274" i="7" s="1"/>
  <c r="J21" i="7"/>
  <c r="H21" i="7"/>
  <c r="G21" i="7"/>
  <c r="G275" i="7" s="1"/>
  <c r="G274" i="7" s="1"/>
  <c r="E21" i="7"/>
  <c r="E275" i="7" s="1"/>
  <c r="D21" i="7"/>
  <c r="M20" i="7"/>
  <c r="G20" i="7"/>
  <c r="C23" i="7" l="1"/>
  <c r="H53" i="7"/>
  <c r="M83" i="7"/>
  <c r="I91" i="7"/>
  <c r="I83" i="7" s="1"/>
  <c r="C95" i="7"/>
  <c r="C149" i="7"/>
  <c r="C156" i="7"/>
  <c r="C158" i="7"/>
  <c r="O152" i="7"/>
  <c r="C277" i="7"/>
  <c r="C278" i="7"/>
  <c r="O276" i="7"/>
  <c r="C276" i="7" s="1"/>
  <c r="I20" i="8"/>
  <c r="G54" i="8"/>
  <c r="C110" i="8"/>
  <c r="L174" i="8"/>
  <c r="C203" i="8"/>
  <c r="M240" i="8"/>
  <c r="G28" i="9"/>
  <c r="G20" i="9" s="1"/>
  <c r="J76" i="7"/>
  <c r="H120" i="7"/>
  <c r="C143" i="7"/>
  <c r="N212" i="7"/>
  <c r="N211" i="7" s="1"/>
  <c r="N181" i="7" s="1"/>
  <c r="C231" i="7"/>
  <c r="N53" i="8"/>
  <c r="O58" i="8"/>
  <c r="E76" i="8"/>
  <c r="C98" i="8"/>
  <c r="C106" i="8"/>
  <c r="C107" i="8"/>
  <c r="C154" i="8"/>
  <c r="E160" i="8"/>
  <c r="C185" i="8"/>
  <c r="H212" i="8"/>
  <c r="G252" i="8"/>
  <c r="C255" i="8"/>
  <c r="C259" i="8"/>
  <c r="C260" i="8"/>
  <c r="C262" i="8"/>
  <c r="D252" i="8"/>
  <c r="G37" i="9"/>
  <c r="N20" i="7"/>
  <c r="J54" i="7"/>
  <c r="J53" i="7" s="1"/>
  <c r="C63" i="7"/>
  <c r="C64" i="7"/>
  <c r="K120" i="7"/>
  <c r="C125" i="7"/>
  <c r="D120" i="7"/>
  <c r="J120" i="7"/>
  <c r="O131" i="7"/>
  <c r="J160" i="7"/>
  <c r="C163" i="7"/>
  <c r="H187" i="7"/>
  <c r="H182" i="7" s="1"/>
  <c r="N187" i="7"/>
  <c r="J212" i="7"/>
  <c r="J211" i="7" s="1"/>
  <c r="C235" i="7"/>
  <c r="L276" i="7"/>
  <c r="O45" i="8"/>
  <c r="L85" i="8"/>
  <c r="M83" i="8"/>
  <c r="J240" i="8"/>
  <c r="C243" i="8"/>
  <c r="C244" i="8"/>
  <c r="D240" i="8"/>
  <c r="O245" i="8"/>
  <c r="C65" i="8"/>
  <c r="M76" i="8"/>
  <c r="C88" i="8"/>
  <c r="C89" i="8"/>
  <c r="C102" i="8"/>
  <c r="E120" i="8"/>
  <c r="K120" i="8"/>
  <c r="C130" i="8"/>
  <c r="C139" i="8"/>
  <c r="H161" i="8"/>
  <c r="H160" i="8" s="1"/>
  <c r="E174" i="8"/>
  <c r="K174" i="8"/>
  <c r="C180" i="8"/>
  <c r="O183" i="8"/>
  <c r="O182" i="8" s="1"/>
  <c r="C200" i="8"/>
  <c r="C202" i="8"/>
  <c r="O199" i="8"/>
  <c r="C223" i="8"/>
  <c r="C225" i="8"/>
  <c r="C231" i="8"/>
  <c r="O233" i="8"/>
  <c r="O232" i="8" s="1"/>
  <c r="I240" i="8"/>
  <c r="C251" i="8"/>
  <c r="N252" i="8"/>
  <c r="I253" i="8"/>
  <c r="I252" i="8" s="1"/>
  <c r="L276" i="8"/>
  <c r="L274" i="8" s="1"/>
  <c r="E275" i="8"/>
  <c r="E274" i="8" s="1"/>
  <c r="J54" i="8"/>
  <c r="J53" i="8" s="1"/>
  <c r="C60" i="8"/>
  <c r="C97" i="8"/>
  <c r="N83" i="8"/>
  <c r="C118" i="8"/>
  <c r="C127" i="8"/>
  <c r="K160" i="8"/>
  <c r="G174" i="8"/>
  <c r="G187" i="8"/>
  <c r="C207" i="8"/>
  <c r="N212" i="8"/>
  <c r="N211" i="8" s="1"/>
  <c r="N181" i="8" s="1"/>
  <c r="C247" i="8"/>
  <c r="C249" i="8"/>
  <c r="O253" i="8"/>
  <c r="O252" i="8" s="1"/>
  <c r="O269" i="8"/>
  <c r="O275" i="8" s="1"/>
  <c r="O274" i="8" s="1"/>
  <c r="K275" i="8"/>
  <c r="K274" i="8" s="1"/>
  <c r="C57" i="8"/>
  <c r="I58" i="8"/>
  <c r="I54" i="8" s="1"/>
  <c r="K76" i="8"/>
  <c r="I91" i="8"/>
  <c r="C150" i="8"/>
  <c r="C151" i="8"/>
  <c r="G161" i="8"/>
  <c r="G160" i="8" s="1"/>
  <c r="C173" i="8"/>
  <c r="O175" i="8"/>
  <c r="O174" i="8" s="1"/>
  <c r="L183" i="8"/>
  <c r="H182" i="8"/>
  <c r="N187" i="8"/>
  <c r="N182" i="8" s="1"/>
  <c r="L199" i="8"/>
  <c r="C210" i="8"/>
  <c r="D212" i="8"/>
  <c r="D211" i="8" s="1"/>
  <c r="D181" i="8" s="1"/>
  <c r="H211" i="8"/>
  <c r="L233" i="8"/>
  <c r="N240" i="8"/>
  <c r="C268" i="8"/>
  <c r="C279" i="8"/>
  <c r="M20" i="8"/>
  <c r="C22" i="8"/>
  <c r="K26" i="8"/>
  <c r="K20" i="8" s="1"/>
  <c r="C37" i="8"/>
  <c r="L36" i="8"/>
  <c r="C36" i="8" s="1"/>
  <c r="C59" i="8"/>
  <c r="F58" i="8"/>
  <c r="F85" i="8"/>
  <c r="C86" i="8"/>
  <c r="O131" i="8"/>
  <c r="H181" i="8"/>
  <c r="O187" i="8"/>
  <c r="I214" i="8"/>
  <c r="C215" i="8"/>
  <c r="J212" i="8"/>
  <c r="J211" i="8" s="1"/>
  <c r="C239" i="8"/>
  <c r="C73" i="8"/>
  <c r="D75" i="8"/>
  <c r="G83" i="8"/>
  <c r="C93" i="8"/>
  <c r="F91" i="8"/>
  <c r="O99" i="8"/>
  <c r="L121" i="8"/>
  <c r="L120" i="8" s="1"/>
  <c r="C122" i="8"/>
  <c r="M120" i="8"/>
  <c r="J160" i="8"/>
  <c r="C195" i="8"/>
  <c r="I269" i="8"/>
  <c r="I275" i="8" s="1"/>
  <c r="I274" i="8" s="1"/>
  <c r="C81" i="8"/>
  <c r="I80" i="8"/>
  <c r="C158" i="8"/>
  <c r="L153" i="8"/>
  <c r="L152" i="8" s="1"/>
  <c r="C172" i="8"/>
  <c r="F171" i="8"/>
  <c r="H20" i="8"/>
  <c r="C23" i="8"/>
  <c r="C29" i="8"/>
  <c r="L27" i="8"/>
  <c r="C27" i="8" s="1"/>
  <c r="L54" i="8"/>
  <c r="K187" i="8"/>
  <c r="C44" i="8"/>
  <c r="E54" i="8"/>
  <c r="E53" i="8" s="1"/>
  <c r="O54" i="8"/>
  <c r="C63" i="8"/>
  <c r="C64" i="8"/>
  <c r="K53" i="8"/>
  <c r="C71" i="8"/>
  <c r="C72" i="8"/>
  <c r="C82" i="8"/>
  <c r="H83" i="8"/>
  <c r="C95" i="8"/>
  <c r="C100" i="8"/>
  <c r="C101" i="8"/>
  <c r="C112" i="8"/>
  <c r="C113" i="8"/>
  <c r="C116" i="8"/>
  <c r="O114" i="8"/>
  <c r="N120" i="8"/>
  <c r="N75" i="8" s="1"/>
  <c r="C132" i="8"/>
  <c r="C133" i="8"/>
  <c r="C143" i="8"/>
  <c r="O147" i="8"/>
  <c r="C156" i="8"/>
  <c r="C157" i="8"/>
  <c r="C164" i="8"/>
  <c r="C165" i="8"/>
  <c r="C176" i="8"/>
  <c r="C177" i="8"/>
  <c r="G182" i="8"/>
  <c r="C186" i="8"/>
  <c r="J182" i="8"/>
  <c r="J181" i="8" s="1"/>
  <c r="C192" i="8"/>
  <c r="C194" i="8"/>
  <c r="C201" i="8"/>
  <c r="C204" i="8"/>
  <c r="C206" i="8"/>
  <c r="C218" i="8"/>
  <c r="C228" i="8"/>
  <c r="C230" i="8"/>
  <c r="C236" i="8"/>
  <c r="C238" i="8"/>
  <c r="L241" i="8"/>
  <c r="L240" i="8" s="1"/>
  <c r="F250" i="8"/>
  <c r="C250" i="8" s="1"/>
  <c r="C256" i="8"/>
  <c r="L257" i="8"/>
  <c r="L253" i="8" s="1"/>
  <c r="L252" i="8" s="1"/>
  <c r="C261" i="8"/>
  <c r="F276" i="8"/>
  <c r="C278" i="8"/>
  <c r="L43" i="8"/>
  <c r="C43" i="8" s="1"/>
  <c r="L58" i="8"/>
  <c r="G53" i="8"/>
  <c r="C70" i="8"/>
  <c r="C84" i="8"/>
  <c r="E83" i="8"/>
  <c r="C94" i="8"/>
  <c r="C105" i="8"/>
  <c r="C115" i="8"/>
  <c r="G120" i="8"/>
  <c r="C124" i="8"/>
  <c r="C125" i="8"/>
  <c r="J120" i="8"/>
  <c r="J75" i="8" s="1"/>
  <c r="C136" i="8"/>
  <c r="C137" i="8"/>
  <c r="C148" i="8"/>
  <c r="C149" i="8"/>
  <c r="C155" i="8"/>
  <c r="C163" i="8"/>
  <c r="C168" i="8"/>
  <c r="C169" i="8"/>
  <c r="F175" i="8"/>
  <c r="C175" i="8" s="1"/>
  <c r="I174" i="8"/>
  <c r="M182" i="8"/>
  <c r="C191" i="8"/>
  <c r="C193" i="8"/>
  <c r="C196" i="8"/>
  <c r="C198" i="8"/>
  <c r="C205" i="8"/>
  <c r="E212" i="8"/>
  <c r="E211" i="8" s="1"/>
  <c r="K212" i="8"/>
  <c r="K211" i="8" s="1"/>
  <c r="C220" i="8"/>
  <c r="C222" i="8"/>
  <c r="C229" i="8"/>
  <c r="L232" i="8"/>
  <c r="C237" i="8"/>
  <c r="C245" i="8"/>
  <c r="C264" i="8"/>
  <c r="C280" i="8"/>
  <c r="C282" i="8"/>
  <c r="J26" i="8"/>
  <c r="H53" i="8"/>
  <c r="C62" i="8"/>
  <c r="C66" i="8"/>
  <c r="O67" i="8"/>
  <c r="L69" i="8"/>
  <c r="L67" i="8" s="1"/>
  <c r="C74" i="8"/>
  <c r="C78" i="8"/>
  <c r="F76" i="8"/>
  <c r="O85" i="8"/>
  <c r="C90" i="8"/>
  <c r="C92" i="8"/>
  <c r="O91" i="8"/>
  <c r="L99" i="8"/>
  <c r="C103" i="8"/>
  <c r="O108" i="8"/>
  <c r="L108" i="8"/>
  <c r="L114" i="8"/>
  <c r="C119" i="8"/>
  <c r="H120" i="8"/>
  <c r="C123" i="8"/>
  <c r="C128" i="8"/>
  <c r="C129" i="8"/>
  <c r="C135" i="8"/>
  <c r="C140" i="8"/>
  <c r="C141" i="8"/>
  <c r="C159" i="8"/>
  <c r="N161" i="8"/>
  <c r="N160" i="8" s="1"/>
  <c r="L161" i="8"/>
  <c r="L160" i="8" s="1"/>
  <c r="C167" i="8"/>
  <c r="O171" i="8"/>
  <c r="O160" i="8" s="1"/>
  <c r="M174" i="8"/>
  <c r="L188" i="8"/>
  <c r="L187" i="8" s="1"/>
  <c r="C197" i="8"/>
  <c r="G212" i="8"/>
  <c r="G211" i="8" s="1"/>
  <c r="M212" i="8"/>
  <c r="M211" i="8" s="1"/>
  <c r="C221" i="8"/>
  <c r="C224" i="8"/>
  <c r="C226" i="8"/>
  <c r="L227" i="8"/>
  <c r="F241" i="8"/>
  <c r="O241" i="8"/>
  <c r="O240" i="8" s="1"/>
  <c r="C248" i="8"/>
  <c r="F257" i="8"/>
  <c r="C281" i="8"/>
  <c r="C284" i="8"/>
  <c r="I275" i="7"/>
  <c r="I274" i="7" s="1"/>
  <c r="C61" i="7"/>
  <c r="C110" i="7"/>
  <c r="C176" i="7"/>
  <c r="C180" i="7"/>
  <c r="C195" i="7"/>
  <c r="C197" i="7"/>
  <c r="D187" i="7"/>
  <c r="C203" i="7"/>
  <c r="E212" i="7"/>
  <c r="E211" i="7" s="1"/>
  <c r="C239" i="7"/>
  <c r="I253" i="7"/>
  <c r="I252" i="7" s="1"/>
  <c r="C259" i="7"/>
  <c r="C271" i="7"/>
  <c r="G53" i="7"/>
  <c r="C71" i="7"/>
  <c r="J83" i="7"/>
  <c r="J75" i="7" s="1"/>
  <c r="J52" i="7" s="1"/>
  <c r="C87" i="7"/>
  <c r="C88" i="7"/>
  <c r="C90" i="7"/>
  <c r="C129" i="7"/>
  <c r="C132" i="7"/>
  <c r="M160" i="7"/>
  <c r="L161" i="7"/>
  <c r="C164" i="7"/>
  <c r="G174" i="7"/>
  <c r="N182" i="7"/>
  <c r="C191" i="7"/>
  <c r="C236" i="7"/>
  <c r="C57" i="7"/>
  <c r="C59" i="7"/>
  <c r="C109" i="7"/>
  <c r="C112" i="7"/>
  <c r="G120" i="7"/>
  <c r="C123" i="7"/>
  <c r="C154" i="7"/>
  <c r="C167" i="7"/>
  <c r="C172" i="7"/>
  <c r="C198" i="7"/>
  <c r="C207" i="7"/>
  <c r="I212" i="7"/>
  <c r="C224" i="7"/>
  <c r="G212" i="7"/>
  <c r="G211" i="7" s="1"/>
  <c r="C247" i="7"/>
  <c r="J275" i="7"/>
  <c r="C79" i="7"/>
  <c r="D76" i="7"/>
  <c r="K83" i="7"/>
  <c r="K75" i="7" s="1"/>
  <c r="C97" i="7"/>
  <c r="C98" i="7"/>
  <c r="C137" i="7"/>
  <c r="C141" i="7"/>
  <c r="C145" i="7"/>
  <c r="C146" i="7"/>
  <c r="N120" i="7"/>
  <c r="D161" i="7"/>
  <c r="N161" i="7"/>
  <c r="N160" i="7" s="1"/>
  <c r="I174" i="7"/>
  <c r="D182" i="7"/>
  <c r="G187" i="7"/>
  <c r="M187" i="7"/>
  <c r="M182" i="7" s="1"/>
  <c r="C204" i="7"/>
  <c r="H212" i="7"/>
  <c r="K212" i="7"/>
  <c r="K211" i="7" s="1"/>
  <c r="C217" i="7"/>
  <c r="C218" i="7"/>
  <c r="C223" i="7"/>
  <c r="C243" i="7"/>
  <c r="G252" i="7"/>
  <c r="M252" i="7"/>
  <c r="C260" i="7"/>
  <c r="C283" i="7"/>
  <c r="C284" i="7"/>
  <c r="M120" i="7"/>
  <c r="C117" i="7"/>
  <c r="L114" i="7"/>
  <c r="I69" i="7"/>
  <c r="I67" i="7" s="1"/>
  <c r="G83" i="7"/>
  <c r="G75" i="7" s="1"/>
  <c r="C93" i="7"/>
  <c r="M275" i="7"/>
  <c r="M274" i="7" s="1"/>
  <c r="C32" i="7"/>
  <c r="L33" i="7"/>
  <c r="C33" i="7" s="1"/>
  <c r="L36" i="7"/>
  <c r="C36" i="7" s="1"/>
  <c r="L58" i="7"/>
  <c r="L54" i="7" s="1"/>
  <c r="M76" i="7"/>
  <c r="M75" i="7" s="1"/>
  <c r="L77" i="7"/>
  <c r="L76" i="7" s="1"/>
  <c r="C89" i="7"/>
  <c r="C100" i="7"/>
  <c r="O99" i="7"/>
  <c r="C105" i="7"/>
  <c r="H83" i="7"/>
  <c r="H75" i="7" s="1"/>
  <c r="C111" i="7"/>
  <c r="C116" i="7"/>
  <c r="C148" i="7"/>
  <c r="O147" i="7"/>
  <c r="O120" i="7" s="1"/>
  <c r="L153" i="7"/>
  <c r="L152" i="7" s="1"/>
  <c r="C168" i="7"/>
  <c r="C170" i="7"/>
  <c r="E174" i="7"/>
  <c r="K182" i="7"/>
  <c r="K181" i="7" s="1"/>
  <c r="C185" i="7"/>
  <c r="C192" i="7"/>
  <c r="C201" i="7"/>
  <c r="C202" i="7"/>
  <c r="C209" i="7"/>
  <c r="C210" i="7"/>
  <c r="C215" i="7"/>
  <c r="O212" i="7"/>
  <c r="O211" i="7" s="1"/>
  <c r="C221" i="7"/>
  <c r="C222" i="7"/>
  <c r="C228" i="7"/>
  <c r="F233" i="7"/>
  <c r="I245" i="7"/>
  <c r="I240" i="7" s="1"/>
  <c r="I211" i="7" s="1"/>
  <c r="C248" i="7"/>
  <c r="C251" i="7"/>
  <c r="F257" i="7"/>
  <c r="F253" i="7" s="1"/>
  <c r="F276" i="7"/>
  <c r="C281" i="7"/>
  <c r="C282" i="7"/>
  <c r="J274" i="7"/>
  <c r="K26" i="7"/>
  <c r="E54" i="7"/>
  <c r="E53" i="7" s="1"/>
  <c r="N54" i="7"/>
  <c r="N53" i="7" s="1"/>
  <c r="O67" i="7"/>
  <c r="C82" i="7"/>
  <c r="C84" i="7"/>
  <c r="N83" i="7"/>
  <c r="N75" i="7" s="1"/>
  <c r="C92" i="7"/>
  <c r="C102" i="7"/>
  <c r="C104" i="7"/>
  <c r="C106" i="7"/>
  <c r="D83" i="7"/>
  <c r="D75" i="7" s="1"/>
  <c r="D52" i="7" s="1"/>
  <c r="C118" i="7"/>
  <c r="C128" i="7"/>
  <c r="F138" i="7"/>
  <c r="C140" i="7"/>
  <c r="C150" i="7"/>
  <c r="I153" i="7"/>
  <c r="I152" i="7" s="1"/>
  <c r="C165" i="7"/>
  <c r="C173" i="7"/>
  <c r="E187" i="7"/>
  <c r="E182" i="7" s="1"/>
  <c r="E181" i="7" s="1"/>
  <c r="J187" i="7"/>
  <c r="J182" i="7" s="1"/>
  <c r="C189" i="7"/>
  <c r="C190" i="7"/>
  <c r="O188" i="7"/>
  <c r="O187" i="7" s="1"/>
  <c r="C196" i="7"/>
  <c r="C205" i="7"/>
  <c r="C206" i="7"/>
  <c r="C225" i="7"/>
  <c r="C226" i="7"/>
  <c r="C237" i="7"/>
  <c r="C238" i="7"/>
  <c r="H240" i="7"/>
  <c r="H211" i="7" s="1"/>
  <c r="M240" i="7"/>
  <c r="C250" i="7"/>
  <c r="O253" i="7"/>
  <c r="O252" i="7" s="1"/>
  <c r="C256" i="7"/>
  <c r="C261" i="7"/>
  <c r="C262" i="7"/>
  <c r="C264" i="7"/>
  <c r="C268" i="7"/>
  <c r="C133" i="7"/>
  <c r="E274" i="7"/>
  <c r="C22" i="7"/>
  <c r="K54" i="7"/>
  <c r="K53" i="7" s="1"/>
  <c r="D54" i="7"/>
  <c r="D53" i="7" s="1"/>
  <c r="C62" i="7"/>
  <c r="C74" i="7"/>
  <c r="O77" i="7"/>
  <c r="O76" i="7" s="1"/>
  <c r="F85" i="7"/>
  <c r="O85" i="7"/>
  <c r="C94" i="7"/>
  <c r="C96" i="7"/>
  <c r="L99" i="7"/>
  <c r="C103" i="7"/>
  <c r="C107" i="7"/>
  <c r="C113" i="7"/>
  <c r="C119" i="7"/>
  <c r="E120" i="7"/>
  <c r="E75" i="7" s="1"/>
  <c r="F121" i="7"/>
  <c r="C124" i="7"/>
  <c r="I126" i="7"/>
  <c r="C126" i="7" s="1"/>
  <c r="C130" i="7"/>
  <c r="F134" i="7"/>
  <c r="C134" i="7" s="1"/>
  <c r="C136" i="7"/>
  <c r="I138" i="7"/>
  <c r="C142" i="7"/>
  <c r="C144" i="7"/>
  <c r="L147" i="7"/>
  <c r="L120" i="7" s="1"/>
  <c r="C151" i="7"/>
  <c r="F153" i="7"/>
  <c r="C153" i="7" s="1"/>
  <c r="C155" i="7"/>
  <c r="H160" i="7"/>
  <c r="D160" i="7"/>
  <c r="N174" i="7"/>
  <c r="M174" i="7"/>
  <c r="F188" i="7"/>
  <c r="I188" i="7"/>
  <c r="C193" i="7"/>
  <c r="C194" i="7"/>
  <c r="C200" i="7"/>
  <c r="C213" i="7"/>
  <c r="D212" i="7"/>
  <c r="D211" i="7" s="1"/>
  <c r="D181" i="7" s="1"/>
  <c r="M212" i="7"/>
  <c r="C220" i="7"/>
  <c r="C229" i="7"/>
  <c r="C230" i="7"/>
  <c r="O241" i="7"/>
  <c r="O240" i="7" s="1"/>
  <c r="C244" i="7"/>
  <c r="C249" i="7"/>
  <c r="C254" i="7"/>
  <c r="C280" i="7"/>
  <c r="C43" i="7"/>
  <c r="K20" i="7"/>
  <c r="L275" i="7"/>
  <c r="L274" i="7" s="1"/>
  <c r="I20" i="7"/>
  <c r="F21" i="7"/>
  <c r="C44" i="7"/>
  <c r="F58" i="7"/>
  <c r="C66" i="7"/>
  <c r="E20" i="7"/>
  <c r="J20" i="7"/>
  <c r="O21" i="7"/>
  <c r="L27" i="7"/>
  <c r="F41" i="7"/>
  <c r="C41" i="7" s="1"/>
  <c r="O45" i="7"/>
  <c r="C56" i="7"/>
  <c r="F55" i="7"/>
  <c r="C60" i="7"/>
  <c r="C68" i="7"/>
  <c r="C72" i="7"/>
  <c r="C73" i="7"/>
  <c r="O161" i="7"/>
  <c r="O160" i="7" s="1"/>
  <c r="I58" i="7"/>
  <c r="I54" i="7" s="1"/>
  <c r="I53" i="7" s="1"/>
  <c r="L69" i="7"/>
  <c r="F77" i="7"/>
  <c r="C78" i="7"/>
  <c r="I80" i="7"/>
  <c r="C80" i="7" s="1"/>
  <c r="C81" i="7"/>
  <c r="C138" i="7"/>
  <c r="L67" i="7"/>
  <c r="F152" i="7"/>
  <c r="D275" i="7"/>
  <c r="D274" i="7" s="1"/>
  <c r="D20" i="7"/>
  <c r="H275" i="7"/>
  <c r="H274" i="7" s="1"/>
  <c r="H20" i="7"/>
  <c r="O58" i="7"/>
  <c r="O54" i="7" s="1"/>
  <c r="F69" i="7"/>
  <c r="C69" i="7" s="1"/>
  <c r="C70" i="7"/>
  <c r="C86" i="7"/>
  <c r="F91" i="7"/>
  <c r="C91" i="7" s="1"/>
  <c r="F99" i="7"/>
  <c r="C99" i="7" s="1"/>
  <c r="C122" i="7"/>
  <c r="F131" i="7"/>
  <c r="C131" i="7" s="1"/>
  <c r="F147" i="7"/>
  <c r="C157" i="7"/>
  <c r="G161" i="7"/>
  <c r="G160" i="7" s="1"/>
  <c r="K161" i="7"/>
  <c r="K160" i="7" s="1"/>
  <c r="I166" i="7"/>
  <c r="I161" i="7" s="1"/>
  <c r="I160" i="7" s="1"/>
  <c r="F166" i="7"/>
  <c r="F174" i="7"/>
  <c r="K174" i="7"/>
  <c r="L179" i="7"/>
  <c r="L178" i="7" s="1"/>
  <c r="L174" i="7" s="1"/>
  <c r="G182" i="7"/>
  <c r="C208" i="7"/>
  <c r="F232" i="7"/>
  <c r="I266" i="7"/>
  <c r="I265" i="7" s="1"/>
  <c r="F275" i="8"/>
  <c r="C21" i="8"/>
  <c r="D52" i="8"/>
  <c r="F108" i="7"/>
  <c r="C108" i="7" s="1"/>
  <c r="C115" i="7"/>
  <c r="I121" i="7"/>
  <c r="I120" i="7" s="1"/>
  <c r="C127" i="7"/>
  <c r="C135" i="7"/>
  <c r="C139" i="7"/>
  <c r="C169" i="7"/>
  <c r="C175" i="7"/>
  <c r="C184" i="7"/>
  <c r="L183" i="7"/>
  <c r="C214" i="7"/>
  <c r="C269" i="7"/>
  <c r="F162" i="7"/>
  <c r="L171" i="7"/>
  <c r="C171" i="7" s="1"/>
  <c r="C177" i="7"/>
  <c r="O182" i="7"/>
  <c r="C188" i="7"/>
  <c r="I187" i="7"/>
  <c r="I182" i="7" s="1"/>
  <c r="M211" i="7"/>
  <c r="C55" i="8"/>
  <c r="C186" i="7"/>
  <c r="F183" i="7"/>
  <c r="C216" i="7"/>
  <c r="F240" i="7"/>
  <c r="F265" i="7"/>
  <c r="O20" i="8"/>
  <c r="G20" i="8"/>
  <c r="L31" i="8"/>
  <c r="I69" i="8"/>
  <c r="I67" i="8" s="1"/>
  <c r="K83" i="8"/>
  <c r="L91" i="8"/>
  <c r="C96" i="8"/>
  <c r="F99" i="8"/>
  <c r="I99" i="8"/>
  <c r="C104" i="8"/>
  <c r="C111" i="8"/>
  <c r="N174" i="8"/>
  <c r="C179" i="8"/>
  <c r="F199" i="7"/>
  <c r="F187" i="7" s="1"/>
  <c r="F219" i="7"/>
  <c r="F227" i="7"/>
  <c r="L233" i="7"/>
  <c r="L232" i="7" s="1"/>
  <c r="C234" i="7"/>
  <c r="L241" i="7"/>
  <c r="C242" i="7"/>
  <c r="L245" i="7"/>
  <c r="C245" i="7" s="1"/>
  <c r="C246" i="7"/>
  <c r="L257" i="7"/>
  <c r="C258" i="7"/>
  <c r="C270" i="7"/>
  <c r="C56" i="8"/>
  <c r="C68" i="8"/>
  <c r="F69" i="8"/>
  <c r="C69" i="8" s="1"/>
  <c r="C79" i="8"/>
  <c r="I77" i="8"/>
  <c r="C117" i="8"/>
  <c r="F114" i="8"/>
  <c r="F152" i="8"/>
  <c r="F108" i="8"/>
  <c r="C109" i="8"/>
  <c r="L199" i="7"/>
  <c r="L187" i="7" s="1"/>
  <c r="L219" i="7"/>
  <c r="L227" i="7"/>
  <c r="L263" i="7"/>
  <c r="C263" i="7" s="1"/>
  <c r="L267" i="7"/>
  <c r="L266" i="7" s="1"/>
  <c r="L265" i="7" s="1"/>
  <c r="C45" i="8"/>
  <c r="L77" i="8"/>
  <c r="L80" i="8"/>
  <c r="C87" i="8"/>
  <c r="I85" i="8"/>
  <c r="C147" i="8"/>
  <c r="I114" i="8"/>
  <c r="I126" i="8"/>
  <c r="I134" i="8"/>
  <c r="I138" i="8"/>
  <c r="I162" i="8"/>
  <c r="I166" i="8"/>
  <c r="E182" i="8"/>
  <c r="C190" i="8"/>
  <c r="C208" i="8"/>
  <c r="L212" i="8"/>
  <c r="F232" i="8"/>
  <c r="C233" i="8"/>
  <c r="F253" i="8"/>
  <c r="F126" i="8"/>
  <c r="F134" i="8"/>
  <c r="F138" i="8"/>
  <c r="C138" i="8" s="1"/>
  <c r="F162" i="8"/>
  <c r="F166" i="8"/>
  <c r="F178" i="8"/>
  <c r="C178" i="8" s="1"/>
  <c r="K182" i="8"/>
  <c r="K181" i="8" s="1"/>
  <c r="C184" i="8"/>
  <c r="F183" i="8"/>
  <c r="I188" i="8"/>
  <c r="I187" i="8" s="1"/>
  <c r="I182" i="8" s="1"/>
  <c r="C216" i="8"/>
  <c r="I121" i="8"/>
  <c r="I153" i="8"/>
  <c r="I152" i="8" s="1"/>
  <c r="F188" i="8"/>
  <c r="C189" i="8"/>
  <c r="O212" i="8"/>
  <c r="O211" i="8" s="1"/>
  <c r="F240" i="8"/>
  <c r="C257" i="8"/>
  <c r="C209" i="8"/>
  <c r="C213" i="8"/>
  <c r="C217" i="8"/>
  <c r="I219" i="8"/>
  <c r="C277" i="8"/>
  <c r="F199" i="8"/>
  <c r="C199" i="8" s="1"/>
  <c r="F219" i="8"/>
  <c r="F227" i="8"/>
  <c r="C227" i="8" s="1"/>
  <c r="C234" i="8"/>
  <c r="C242" i="8"/>
  <c r="C246" i="8"/>
  <c r="C254" i="8"/>
  <c r="C258" i="8"/>
  <c r="F263" i="8"/>
  <c r="C263" i="8" s="1"/>
  <c r="F267" i="8"/>
  <c r="C270" i="8"/>
  <c r="O284" i="6"/>
  <c r="L284" i="6"/>
  <c r="I284" i="6"/>
  <c r="F284" i="6"/>
  <c r="O283" i="6"/>
  <c r="L283" i="6"/>
  <c r="I283" i="6"/>
  <c r="F283" i="6"/>
  <c r="C283" i="6" s="1"/>
  <c r="O282" i="6"/>
  <c r="L282" i="6"/>
  <c r="I282" i="6"/>
  <c r="F282" i="6"/>
  <c r="C282" i="6" s="1"/>
  <c r="O281" i="6"/>
  <c r="L281" i="6"/>
  <c r="I281" i="6"/>
  <c r="F281" i="6"/>
  <c r="C281" i="6" s="1"/>
  <c r="O280" i="6"/>
  <c r="L280" i="6"/>
  <c r="I280" i="6"/>
  <c r="F280" i="6"/>
  <c r="C280" i="6" s="1"/>
  <c r="O279" i="6"/>
  <c r="L279" i="6"/>
  <c r="I279" i="6"/>
  <c r="F279" i="6"/>
  <c r="O278" i="6"/>
  <c r="L278" i="6"/>
  <c r="I278" i="6"/>
  <c r="F278" i="6"/>
  <c r="O277" i="6"/>
  <c r="L277" i="6"/>
  <c r="I277" i="6"/>
  <c r="I276" i="6" s="1"/>
  <c r="F277" i="6"/>
  <c r="F276" i="6" s="1"/>
  <c r="O276" i="6"/>
  <c r="N276" i="6"/>
  <c r="M276" i="6"/>
  <c r="K276" i="6"/>
  <c r="J276" i="6"/>
  <c r="H276" i="6"/>
  <c r="G276" i="6"/>
  <c r="E276" i="6"/>
  <c r="D276" i="6"/>
  <c r="O271" i="6"/>
  <c r="L271" i="6"/>
  <c r="I271" i="6"/>
  <c r="F271" i="6"/>
  <c r="O270" i="6"/>
  <c r="O269" i="6" s="1"/>
  <c r="L270" i="6"/>
  <c r="L269" i="6" s="1"/>
  <c r="I270" i="6"/>
  <c r="F270" i="6"/>
  <c r="F269" i="6" s="1"/>
  <c r="N269" i="6"/>
  <c r="M269" i="6"/>
  <c r="K269" i="6"/>
  <c r="J269" i="6"/>
  <c r="H269" i="6"/>
  <c r="G269" i="6"/>
  <c r="E269" i="6"/>
  <c r="D269" i="6"/>
  <c r="O268" i="6"/>
  <c r="O267" i="6" s="1"/>
  <c r="O266" i="6" s="1"/>
  <c r="O265" i="6" s="1"/>
  <c r="L268" i="6"/>
  <c r="L267" i="6" s="1"/>
  <c r="L266" i="6" s="1"/>
  <c r="L265" i="6" s="1"/>
  <c r="I268" i="6"/>
  <c r="I267" i="6" s="1"/>
  <c r="I266" i="6" s="1"/>
  <c r="I265" i="6" s="1"/>
  <c r="F268" i="6"/>
  <c r="F267" i="6" s="1"/>
  <c r="F266" i="6" s="1"/>
  <c r="F265" i="6" s="1"/>
  <c r="N267" i="6"/>
  <c r="M267" i="6"/>
  <c r="K267" i="6"/>
  <c r="K266" i="6" s="1"/>
  <c r="K265" i="6" s="1"/>
  <c r="J267" i="6"/>
  <c r="J266" i="6" s="1"/>
  <c r="J265" i="6" s="1"/>
  <c r="H267" i="6"/>
  <c r="G267" i="6"/>
  <c r="G266" i="6" s="1"/>
  <c r="G265" i="6" s="1"/>
  <c r="E267" i="6"/>
  <c r="E266" i="6" s="1"/>
  <c r="E265" i="6" s="1"/>
  <c r="D267" i="6"/>
  <c r="N266" i="6"/>
  <c r="M266" i="6"/>
  <c r="M265" i="6" s="1"/>
  <c r="H266" i="6"/>
  <c r="D266" i="6"/>
  <c r="N265" i="6"/>
  <c r="H265" i="6"/>
  <c r="D265" i="6"/>
  <c r="O264" i="6"/>
  <c r="L264" i="6"/>
  <c r="I264" i="6"/>
  <c r="F264" i="6"/>
  <c r="O263" i="6"/>
  <c r="N263" i="6"/>
  <c r="M263" i="6"/>
  <c r="L263" i="6"/>
  <c r="K263" i="6"/>
  <c r="J263" i="6"/>
  <c r="I263" i="6"/>
  <c r="H263" i="6"/>
  <c r="H252" i="6" s="1"/>
  <c r="G263" i="6"/>
  <c r="E263" i="6"/>
  <c r="D263" i="6"/>
  <c r="O262" i="6"/>
  <c r="L262" i="6"/>
  <c r="I262" i="6"/>
  <c r="F262" i="6"/>
  <c r="O261" i="6"/>
  <c r="L261" i="6"/>
  <c r="I261" i="6"/>
  <c r="F261" i="6"/>
  <c r="O260" i="6"/>
  <c r="L260" i="6"/>
  <c r="I260" i="6"/>
  <c r="F260" i="6"/>
  <c r="O259" i="6"/>
  <c r="L259" i="6"/>
  <c r="I259" i="6"/>
  <c r="F259" i="6"/>
  <c r="O258" i="6"/>
  <c r="O257" i="6" s="1"/>
  <c r="O253" i="6" s="1"/>
  <c r="O252" i="6" s="1"/>
  <c r="L258" i="6"/>
  <c r="L257" i="6" s="1"/>
  <c r="I258" i="6"/>
  <c r="F258" i="6"/>
  <c r="N257" i="6"/>
  <c r="N253" i="6" s="1"/>
  <c r="M257" i="6"/>
  <c r="M253" i="6" s="1"/>
  <c r="K257" i="6"/>
  <c r="J257" i="6"/>
  <c r="J253" i="6" s="1"/>
  <c r="I257" i="6"/>
  <c r="H257" i="6"/>
  <c r="G257" i="6"/>
  <c r="E257" i="6"/>
  <c r="E253" i="6" s="1"/>
  <c r="E252" i="6" s="1"/>
  <c r="D257" i="6"/>
  <c r="O256" i="6"/>
  <c r="L256" i="6"/>
  <c r="I256" i="6"/>
  <c r="F256" i="6"/>
  <c r="O255" i="6"/>
  <c r="L255" i="6"/>
  <c r="I255" i="6"/>
  <c r="F255" i="6"/>
  <c r="O254" i="6"/>
  <c r="L254" i="6"/>
  <c r="I254" i="6"/>
  <c r="F254" i="6"/>
  <c r="K253" i="6"/>
  <c r="K252" i="6" s="1"/>
  <c r="H253" i="6"/>
  <c r="G253" i="6"/>
  <c r="D253" i="6"/>
  <c r="O251" i="6"/>
  <c r="L251" i="6"/>
  <c r="L250" i="6" s="1"/>
  <c r="I251" i="6"/>
  <c r="I250" i="6" s="1"/>
  <c r="F251" i="6"/>
  <c r="O250" i="6"/>
  <c r="N250" i="6"/>
  <c r="M250" i="6"/>
  <c r="K250" i="6"/>
  <c r="J250" i="6"/>
  <c r="H250" i="6"/>
  <c r="G250" i="6"/>
  <c r="E250" i="6"/>
  <c r="D250" i="6"/>
  <c r="O249" i="6"/>
  <c r="L249" i="6"/>
  <c r="I249" i="6"/>
  <c r="F249" i="6"/>
  <c r="O248" i="6"/>
  <c r="L248" i="6"/>
  <c r="I248" i="6"/>
  <c r="F248" i="6"/>
  <c r="O247" i="6"/>
  <c r="L247" i="6"/>
  <c r="I247" i="6"/>
  <c r="F247" i="6"/>
  <c r="O246" i="6"/>
  <c r="O245" i="6" s="1"/>
  <c r="L246" i="6"/>
  <c r="L245" i="6" s="1"/>
  <c r="I246" i="6"/>
  <c r="I245" i="6" s="1"/>
  <c r="F246" i="6"/>
  <c r="N245" i="6"/>
  <c r="M245" i="6"/>
  <c r="M240" i="6" s="1"/>
  <c r="K245" i="6"/>
  <c r="J245" i="6"/>
  <c r="H245" i="6"/>
  <c r="G245" i="6"/>
  <c r="E245" i="6"/>
  <c r="D245" i="6"/>
  <c r="O244" i="6"/>
  <c r="L244" i="6"/>
  <c r="I244" i="6"/>
  <c r="F244" i="6"/>
  <c r="O243" i="6"/>
  <c r="L243" i="6"/>
  <c r="I243" i="6"/>
  <c r="F243" i="6"/>
  <c r="O242" i="6"/>
  <c r="L242" i="6"/>
  <c r="I242" i="6"/>
  <c r="F242" i="6"/>
  <c r="O241" i="6"/>
  <c r="N241" i="6"/>
  <c r="M241" i="6"/>
  <c r="K241" i="6"/>
  <c r="J241" i="6"/>
  <c r="I241" i="6"/>
  <c r="I240" i="6" s="1"/>
  <c r="H241" i="6"/>
  <c r="G241" i="6"/>
  <c r="E241" i="6"/>
  <c r="D241" i="6"/>
  <c r="K240" i="6"/>
  <c r="E240" i="6"/>
  <c r="O239" i="6"/>
  <c r="L239" i="6"/>
  <c r="I239" i="6"/>
  <c r="F239" i="6"/>
  <c r="O238" i="6"/>
  <c r="L238" i="6"/>
  <c r="I238" i="6"/>
  <c r="F238" i="6"/>
  <c r="O237" i="6"/>
  <c r="L237" i="6"/>
  <c r="I237" i="6"/>
  <c r="F237" i="6"/>
  <c r="O236" i="6"/>
  <c r="L236" i="6"/>
  <c r="I236" i="6"/>
  <c r="F236" i="6"/>
  <c r="O235" i="6"/>
  <c r="L235" i="6"/>
  <c r="I235" i="6"/>
  <c r="F235" i="6"/>
  <c r="F233" i="6" s="1"/>
  <c r="F232" i="6" s="1"/>
  <c r="O234" i="6"/>
  <c r="L234" i="6"/>
  <c r="I234" i="6"/>
  <c r="I233" i="6" s="1"/>
  <c r="F234" i="6"/>
  <c r="O233" i="6"/>
  <c r="O232" i="6" s="1"/>
  <c r="N233" i="6"/>
  <c r="M233" i="6"/>
  <c r="M232" i="6" s="1"/>
  <c r="K233" i="6"/>
  <c r="K232" i="6" s="1"/>
  <c r="J233" i="6"/>
  <c r="H233" i="6"/>
  <c r="H232" i="6" s="1"/>
  <c r="G233" i="6"/>
  <c r="G232" i="6" s="1"/>
  <c r="E233" i="6"/>
  <c r="E232" i="6" s="1"/>
  <c r="D233" i="6"/>
  <c r="N232" i="6"/>
  <c r="J232" i="6"/>
  <c r="D232" i="6"/>
  <c r="O231" i="6"/>
  <c r="L231" i="6"/>
  <c r="I231" i="6"/>
  <c r="F231" i="6"/>
  <c r="O230" i="6"/>
  <c r="L230" i="6"/>
  <c r="I230" i="6"/>
  <c r="F230" i="6"/>
  <c r="O229" i="6"/>
  <c r="L229" i="6"/>
  <c r="I229" i="6"/>
  <c r="F229" i="6"/>
  <c r="O228" i="6"/>
  <c r="L228" i="6"/>
  <c r="L227" i="6" s="1"/>
  <c r="I228" i="6"/>
  <c r="I227" i="6" s="1"/>
  <c r="F228" i="6"/>
  <c r="O227" i="6"/>
  <c r="N227" i="6"/>
  <c r="M227" i="6"/>
  <c r="K227" i="6"/>
  <c r="J227" i="6"/>
  <c r="H227" i="6"/>
  <c r="G227" i="6"/>
  <c r="E227" i="6"/>
  <c r="D227" i="6"/>
  <c r="O226" i="6"/>
  <c r="L226" i="6"/>
  <c r="I226" i="6"/>
  <c r="F226" i="6"/>
  <c r="O225" i="6"/>
  <c r="L225" i="6"/>
  <c r="I225" i="6"/>
  <c r="F225" i="6"/>
  <c r="O224" i="6"/>
  <c r="L224" i="6"/>
  <c r="I224" i="6"/>
  <c r="F224" i="6"/>
  <c r="O223" i="6"/>
  <c r="L223" i="6"/>
  <c r="I223" i="6"/>
  <c r="F223" i="6"/>
  <c r="O222" i="6"/>
  <c r="L222" i="6"/>
  <c r="I222" i="6"/>
  <c r="F222" i="6"/>
  <c r="O221" i="6"/>
  <c r="L221" i="6"/>
  <c r="I221" i="6"/>
  <c r="F221" i="6"/>
  <c r="O220" i="6"/>
  <c r="L220" i="6"/>
  <c r="L219" i="6" s="1"/>
  <c r="I220" i="6"/>
  <c r="F220" i="6"/>
  <c r="N219" i="6"/>
  <c r="M219" i="6"/>
  <c r="K219" i="6"/>
  <c r="J219" i="6"/>
  <c r="H219" i="6"/>
  <c r="H212" i="6" s="1"/>
  <c r="G219" i="6"/>
  <c r="E219" i="6"/>
  <c r="D219" i="6"/>
  <c r="O218" i="6"/>
  <c r="L218" i="6"/>
  <c r="I218" i="6"/>
  <c r="F218" i="6"/>
  <c r="O217" i="6"/>
  <c r="O216" i="6" s="1"/>
  <c r="L217" i="6"/>
  <c r="I217" i="6"/>
  <c r="I216" i="6" s="1"/>
  <c r="F217" i="6"/>
  <c r="F216" i="6" s="1"/>
  <c r="N216" i="6"/>
  <c r="M216" i="6"/>
  <c r="L216" i="6"/>
  <c r="K216" i="6"/>
  <c r="J216" i="6"/>
  <c r="H216" i="6"/>
  <c r="G216" i="6"/>
  <c r="E216" i="6"/>
  <c r="D216" i="6"/>
  <c r="O215" i="6"/>
  <c r="O214" i="6" s="1"/>
  <c r="L215" i="6"/>
  <c r="L214" i="6" s="1"/>
  <c r="I215" i="6"/>
  <c r="I214" i="6" s="1"/>
  <c r="F215" i="6"/>
  <c r="N214" i="6"/>
  <c r="M214" i="6"/>
  <c r="K214" i="6"/>
  <c r="J214" i="6"/>
  <c r="H214" i="6"/>
  <c r="G214" i="6"/>
  <c r="F214" i="6"/>
  <c r="E214" i="6"/>
  <c r="D214" i="6"/>
  <c r="O213" i="6"/>
  <c r="L213" i="6"/>
  <c r="I213" i="6"/>
  <c r="F213" i="6"/>
  <c r="G212" i="6"/>
  <c r="O210" i="6"/>
  <c r="L210" i="6"/>
  <c r="I210" i="6"/>
  <c r="F210" i="6"/>
  <c r="O209" i="6"/>
  <c r="O208" i="6" s="1"/>
  <c r="L209" i="6"/>
  <c r="L208" i="6" s="1"/>
  <c r="I209" i="6"/>
  <c r="I208" i="6" s="1"/>
  <c r="F209" i="6"/>
  <c r="F208" i="6" s="1"/>
  <c r="N208" i="6"/>
  <c r="M208" i="6"/>
  <c r="K208" i="6"/>
  <c r="J208" i="6"/>
  <c r="H208" i="6"/>
  <c r="G208" i="6"/>
  <c r="E208" i="6"/>
  <c r="D208" i="6"/>
  <c r="O207" i="6"/>
  <c r="L207" i="6"/>
  <c r="I207" i="6"/>
  <c r="F207" i="6"/>
  <c r="O206" i="6"/>
  <c r="L206" i="6"/>
  <c r="I206" i="6"/>
  <c r="F206" i="6"/>
  <c r="O205" i="6"/>
  <c r="L205" i="6"/>
  <c r="I205" i="6"/>
  <c r="F205" i="6"/>
  <c r="O204" i="6"/>
  <c r="L204" i="6"/>
  <c r="I204" i="6"/>
  <c r="F204" i="6"/>
  <c r="O203" i="6"/>
  <c r="L203" i="6"/>
  <c r="I203" i="6"/>
  <c r="F203" i="6"/>
  <c r="O202" i="6"/>
  <c r="L202" i="6"/>
  <c r="I202" i="6"/>
  <c r="F202" i="6"/>
  <c r="O201" i="6"/>
  <c r="L201" i="6"/>
  <c r="I201" i="6"/>
  <c r="F201" i="6"/>
  <c r="O200" i="6"/>
  <c r="L200" i="6"/>
  <c r="L199" i="6" s="1"/>
  <c r="I200" i="6"/>
  <c r="I199" i="6" s="1"/>
  <c r="F200" i="6"/>
  <c r="N199" i="6"/>
  <c r="M199" i="6"/>
  <c r="K199" i="6"/>
  <c r="J199" i="6"/>
  <c r="H199" i="6"/>
  <c r="G199" i="6"/>
  <c r="E199" i="6"/>
  <c r="D199" i="6"/>
  <c r="O198" i="6"/>
  <c r="L198" i="6"/>
  <c r="I198" i="6"/>
  <c r="F198" i="6"/>
  <c r="O197" i="6"/>
  <c r="L197" i="6"/>
  <c r="I197" i="6"/>
  <c r="F197" i="6"/>
  <c r="O196" i="6"/>
  <c r="L196" i="6"/>
  <c r="I196" i="6"/>
  <c r="F196" i="6"/>
  <c r="O195" i="6"/>
  <c r="L195" i="6"/>
  <c r="I195" i="6"/>
  <c r="F195" i="6"/>
  <c r="O194" i="6"/>
  <c r="L194" i="6"/>
  <c r="I194" i="6"/>
  <c r="F194" i="6"/>
  <c r="O193" i="6"/>
  <c r="L193" i="6"/>
  <c r="I193" i="6"/>
  <c r="F193" i="6"/>
  <c r="O192" i="6"/>
  <c r="L192" i="6"/>
  <c r="I192" i="6"/>
  <c r="F192" i="6"/>
  <c r="O191" i="6"/>
  <c r="L191" i="6"/>
  <c r="I191" i="6"/>
  <c r="F191" i="6"/>
  <c r="O190" i="6"/>
  <c r="L190" i="6"/>
  <c r="I190" i="6"/>
  <c r="F190" i="6"/>
  <c r="O189" i="6"/>
  <c r="O188" i="6" s="1"/>
  <c r="L189" i="6"/>
  <c r="L188" i="6" s="1"/>
  <c r="I189" i="6"/>
  <c r="I188" i="6" s="1"/>
  <c r="F189" i="6"/>
  <c r="N188" i="6"/>
  <c r="N187" i="6" s="1"/>
  <c r="M188" i="6"/>
  <c r="M187" i="6" s="1"/>
  <c r="K188" i="6"/>
  <c r="J188" i="6"/>
  <c r="H188" i="6"/>
  <c r="H187" i="6" s="1"/>
  <c r="H182" i="6" s="1"/>
  <c r="G188" i="6"/>
  <c r="E188" i="6"/>
  <c r="D188" i="6"/>
  <c r="D187" i="6"/>
  <c r="D182" i="6" s="1"/>
  <c r="O186" i="6"/>
  <c r="L186" i="6"/>
  <c r="I186" i="6"/>
  <c r="F186" i="6"/>
  <c r="O185" i="6"/>
  <c r="L185" i="6"/>
  <c r="I185" i="6"/>
  <c r="F185" i="6"/>
  <c r="O184" i="6"/>
  <c r="O183" i="6" s="1"/>
  <c r="L184" i="6"/>
  <c r="I184" i="6"/>
  <c r="I183" i="6" s="1"/>
  <c r="F184" i="6"/>
  <c r="N183" i="6"/>
  <c r="M183" i="6"/>
  <c r="K183" i="6"/>
  <c r="J183" i="6"/>
  <c r="H183" i="6"/>
  <c r="G183" i="6"/>
  <c r="F183" i="6"/>
  <c r="E183" i="6"/>
  <c r="D183" i="6"/>
  <c r="M182" i="6"/>
  <c r="O180" i="6"/>
  <c r="L180" i="6"/>
  <c r="L179" i="6" s="1"/>
  <c r="L178" i="6" s="1"/>
  <c r="I180" i="6"/>
  <c r="F180" i="6"/>
  <c r="O179" i="6"/>
  <c r="N179" i="6"/>
  <c r="N178" i="6" s="1"/>
  <c r="M179" i="6"/>
  <c r="M178" i="6" s="1"/>
  <c r="K179" i="6"/>
  <c r="J179" i="6"/>
  <c r="J178" i="6" s="1"/>
  <c r="I179" i="6"/>
  <c r="I178" i="6" s="1"/>
  <c r="I174" i="6" s="1"/>
  <c r="H179" i="6"/>
  <c r="H178" i="6" s="1"/>
  <c r="G179" i="6"/>
  <c r="E179" i="6"/>
  <c r="D179" i="6"/>
  <c r="D178" i="6" s="1"/>
  <c r="D174" i="6" s="1"/>
  <c r="O178" i="6"/>
  <c r="K178" i="6"/>
  <c r="G178" i="6"/>
  <c r="E178" i="6"/>
  <c r="O177" i="6"/>
  <c r="L177" i="6"/>
  <c r="I177" i="6"/>
  <c r="F177" i="6"/>
  <c r="O176" i="6"/>
  <c r="L176" i="6"/>
  <c r="L175" i="6" s="1"/>
  <c r="I176" i="6"/>
  <c r="I175" i="6" s="1"/>
  <c r="F176" i="6"/>
  <c r="F175" i="6" s="1"/>
  <c r="O175" i="6"/>
  <c r="N175" i="6"/>
  <c r="M175" i="6"/>
  <c r="K175" i="6"/>
  <c r="K174" i="6" s="1"/>
  <c r="J175" i="6"/>
  <c r="H175" i="6"/>
  <c r="G175" i="6"/>
  <c r="G174" i="6" s="1"/>
  <c r="E175" i="6"/>
  <c r="D175" i="6"/>
  <c r="O174" i="6"/>
  <c r="O173" i="6"/>
  <c r="L173" i="6"/>
  <c r="I173" i="6"/>
  <c r="F173" i="6"/>
  <c r="O172" i="6"/>
  <c r="L172" i="6"/>
  <c r="L171" i="6" s="1"/>
  <c r="I172" i="6"/>
  <c r="F172" i="6"/>
  <c r="O171" i="6"/>
  <c r="N171" i="6"/>
  <c r="M171" i="6"/>
  <c r="K171" i="6"/>
  <c r="J171" i="6"/>
  <c r="I171" i="6"/>
  <c r="H171" i="6"/>
  <c r="G171" i="6"/>
  <c r="E171" i="6"/>
  <c r="D171" i="6"/>
  <c r="O170" i="6"/>
  <c r="L170" i="6"/>
  <c r="I170" i="6"/>
  <c r="F170" i="6"/>
  <c r="O169" i="6"/>
  <c r="L169" i="6"/>
  <c r="I169" i="6"/>
  <c r="F169" i="6"/>
  <c r="O168" i="6"/>
  <c r="L168" i="6"/>
  <c r="I168" i="6"/>
  <c r="F168" i="6"/>
  <c r="O167" i="6"/>
  <c r="O166" i="6" s="1"/>
  <c r="L167" i="6"/>
  <c r="I167" i="6"/>
  <c r="F167" i="6"/>
  <c r="F166" i="6" s="1"/>
  <c r="N166" i="6"/>
  <c r="M166" i="6"/>
  <c r="L166" i="6"/>
  <c r="K166" i="6"/>
  <c r="J166" i="6"/>
  <c r="I166" i="6"/>
  <c r="H166" i="6"/>
  <c r="G166" i="6"/>
  <c r="E166" i="6"/>
  <c r="D166" i="6"/>
  <c r="O165" i="6"/>
  <c r="L165" i="6"/>
  <c r="I165" i="6"/>
  <c r="F165" i="6"/>
  <c r="O164" i="6"/>
  <c r="L164" i="6"/>
  <c r="I164" i="6"/>
  <c r="F164" i="6"/>
  <c r="O163" i="6"/>
  <c r="O162" i="6" s="1"/>
  <c r="L163" i="6"/>
  <c r="L162" i="6" s="1"/>
  <c r="I163" i="6"/>
  <c r="F163" i="6"/>
  <c r="F162" i="6" s="1"/>
  <c r="N162" i="6"/>
  <c r="N161" i="6" s="1"/>
  <c r="M162" i="6"/>
  <c r="K162" i="6"/>
  <c r="J162" i="6"/>
  <c r="J161" i="6" s="1"/>
  <c r="J160" i="6" s="1"/>
  <c r="H162" i="6"/>
  <c r="G162" i="6"/>
  <c r="E162" i="6"/>
  <c r="E161" i="6" s="1"/>
  <c r="E160" i="6" s="1"/>
  <c r="D162" i="6"/>
  <c r="M161" i="6"/>
  <c r="M160" i="6" s="1"/>
  <c r="D161" i="6"/>
  <c r="O159" i="6"/>
  <c r="L159" i="6"/>
  <c r="I159" i="6"/>
  <c r="F159" i="6"/>
  <c r="O158" i="6"/>
  <c r="L158" i="6"/>
  <c r="I158" i="6"/>
  <c r="F158" i="6"/>
  <c r="O157" i="6"/>
  <c r="L157" i="6"/>
  <c r="I157" i="6"/>
  <c r="F157" i="6"/>
  <c r="O156" i="6"/>
  <c r="L156" i="6"/>
  <c r="I156" i="6"/>
  <c r="F156" i="6"/>
  <c r="O155" i="6"/>
  <c r="L155" i="6"/>
  <c r="I155" i="6"/>
  <c r="F155" i="6"/>
  <c r="O154" i="6"/>
  <c r="L154" i="6"/>
  <c r="I154" i="6"/>
  <c r="I153" i="6" s="1"/>
  <c r="I152" i="6" s="1"/>
  <c r="F154" i="6"/>
  <c r="F153" i="6" s="1"/>
  <c r="N153" i="6"/>
  <c r="N152" i="6" s="1"/>
  <c r="M153" i="6"/>
  <c r="K153" i="6"/>
  <c r="K152" i="6" s="1"/>
  <c r="J153" i="6"/>
  <c r="J152" i="6" s="1"/>
  <c r="H153" i="6"/>
  <c r="H152" i="6" s="1"/>
  <c r="G153" i="6"/>
  <c r="G152" i="6" s="1"/>
  <c r="E153" i="6"/>
  <c r="E152" i="6" s="1"/>
  <c r="D153" i="6"/>
  <c r="D152" i="6" s="1"/>
  <c r="M152" i="6"/>
  <c r="O151" i="6"/>
  <c r="L151" i="6"/>
  <c r="I151" i="6"/>
  <c r="F151" i="6"/>
  <c r="O150" i="6"/>
  <c r="L150" i="6"/>
  <c r="I150" i="6"/>
  <c r="F150" i="6"/>
  <c r="O149" i="6"/>
  <c r="L149" i="6"/>
  <c r="I149" i="6"/>
  <c r="F149" i="6"/>
  <c r="O148" i="6"/>
  <c r="L148" i="6"/>
  <c r="L147" i="6" s="1"/>
  <c r="I148" i="6"/>
  <c r="F148" i="6"/>
  <c r="O147" i="6"/>
  <c r="N147" i="6"/>
  <c r="M147" i="6"/>
  <c r="K147" i="6"/>
  <c r="J147" i="6"/>
  <c r="H147" i="6"/>
  <c r="G147" i="6"/>
  <c r="F147" i="6"/>
  <c r="E147" i="6"/>
  <c r="D147" i="6"/>
  <c r="O146" i="6"/>
  <c r="L146" i="6"/>
  <c r="I146" i="6"/>
  <c r="F146" i="6"/>
  <c r="O145" i="6"/>
  <c r="L145" i="6"/>
  <c r="I145" i="6"/>
  <c r="F145" i="6"/>
  <c r="O144" i="6"/>
  <c r="L144" i="6"/>
  <c r="I144" i="6"/>
  <c r="F144" i="6"/>
  <c r="O143" i="6"/>
  <c r="L143" i="6"/>
  <c r="I143" i="6"/>
  <c r="F143" i="6"/>
  <c r="O142" i="6"/>
  <c r="L142" i="6"/>
  <c r="I142" i="6"/>
  <c r="F142" i="6"/>
  <c r="O141" i="6"/>
  <c r="L141" i="6"/>
  <c r="I141" i="6"/>
  <c r="F141" i="6"/>
  <c r="O140" i="6"/>
  <c r="L140" i="6"/>
  <c r="I140" i="6"/>
  <c r="F140" i="6"/>
  <c r="O139" i="6"/>
  <c r="O138" i="6" s="1"/>
  <c r="L139" i="6"/>
  <c r="L138" i="6" s="1"/>
  <c r="I139" i="6"/>
  <c r="F139" i="6"/>
  <c r="N138" i="6"/>
  <c r="M138" i="6"/>
  <c r="K138" i="6"/>
  <c r="J138" i="6"/>
  <c r="I138" i="6"/>
  <c r="H138" i="6"/>
  <c r="G138" i="6"/>
  <c r="E138" i="6"/>
  <c r="D138" i="6"/>
  <c r="O137" i="6"/>
  <c r="L137" i="6"/>
  <c r="I137" i="6"/>
  <c r="F137" i="6"/>
  <c r="O136" i="6"/>
  <c r="L136" i="6"/>
  <c r="I136" i="6"/>
  <c r="F136" i="6"/>
  <c r="O135" i="6"/>
  <c r="O134" i="6" s="1"/>
  <c r="L135" i="6"/>
  <c r="L134" i="6" s="1"/>
  <c r="I135" i="6"/>
  <c r="I134" i="6" s="1"/>
  <c r="F135" i="6"/>
  <c r="F134" i="6" s="1"/>
  <c r="N134" i="6"/>
  <c r="M134" i="6"/>
  <c r="K134" i="6"/>
  <c r="J134" i="6"/>
  <c r="H134" i="6"/>
  <c r="G134" i="6"/>
  <c r="E134" i="6"/>
  <c r="D134" i="6"/>
  <c r="O133" i="6"/>
  <c r="L133" i="6"/>
  <c r="I133" i="6"/>
  <c r="F133" i="6"/>
  <c r="O132" i="6"/>
  <c r="L132" i="6"/>
  <c r="L131" i="6" s="1"/>
  <c r="I132" i="6"/>
  <c r="I131" i="6" s="1"/>
  <c r="F132" i="6"/>
  <c r="F131" i="6" s="1"/>
  <c r="O131" i="6"/>
  <c r="N131" i="6"/>
  <c r="M131" i="6"/>
  <c r="K131" i="6"/>
  <c r="J131" i="6"/>
  <c r="H131" i="6"/>
  <c r="G131" i="6"/>
  <c r="E131" i="6"/>
  <c r="D131" i="6"/>
  <c r="O130" i="6"/>
  <c r="L130" i="6"/>
  <c r="I130" i="6"/>
  <c r="F130" i="6"/>
  <c r="O129" i="6"/>
  <c r="L129" i="6"/>
  <c r="I129" i="6"/>
  <c r="F129" i="6"/>
  <c r="O128" i="6"/>
  <c r="L128" i="6"/>
  <c r="I128" i="6"/>
  <c r="F128" i="6"/>
  <c r="O127" i="6"/>
  <c r="L127" i="6"/>
  <c r="I127" i="6"/>
  <c r="F127" i="6"/>
  <c r="O126" i="6"/>
  <c r="N126" i="6"/>
  <c r="M126" i="6"/>
  <c r="L126" i="6"/>
  <c r="K126" i="6"/>
  <c r="J126" i="6"/>
  <c r="I126" i="6"/>
  <c r="H126" i="6"/>
  <c r="G126" i="6"/>
  <c r="E126" i="6"/>
  <c r="D126" i="6"/>
  <c r="O125" i="6"/>
  <c r="L125" i="6"/>
  <c r="I125" i="6"/>
  <c r="F125" i="6"/>
  <c r="O124" i="6"/>
  <c r="L124" i="6"/>
  <c r="I124" i="6"/>
  <c r="F124" i="6"/>
  <c r="O123" i="6"/>
  <c r="L123" i="6"/>
  <c r="I123" i="6"/>
  <c r="F123" i="6"/>
  <c r="O122" i="6"/>
  <c r="O121" i="6" s="1"/>
  <c r="L122" i="6"/>
  <c r="I122" i="6"/>
  <c r="F122" i="6"/>
  <c r="N121" i="6"/>
  <c r="M121" i="6"/>
  <c r="M120" i="6" s="1"/>
  <c r="K121" i="6"/>
  <c r="J121" i="6"/>
  <c r="I121" i="6"/>
  <c r="H121" i="6"/>
  <c r="G121" i="6"/>
  <c r="F121" i="6"/>
  <c r="E121" i="6"/>
  <c r="D121" i="6"/>
  <c r="D120" i="6" s="1"/>
  <c r="O119" i="6"/>
  <c r="L119" i="6"/>
  <c r="I119" i="6"/>
  <c r="F119" i="6"/>
  <c r="O118" i="6"/>
  <c r="L118" i="6"/>
  <c r="I118" i="6"/>
  <c r="F118" i="6"/>
  <c r="O117" i="6"/>
  <c r="L117" i="6"/>
  <c r="I117" i="6"/>
  <c r="F117" i="6"/>
  <c r="O116" i="6"/>
  <c r="L116" i="6"/>
  <c r="I116" i="6"/>
  <c r="F116" i="6"/>
  <c r="O115" i="6"/>
  <c r="O114" i="6" s="1"/>
  <c r="L115" i="6"/>
  <c r="L114" i="6" s="1"/>
  <c r="I115" i="6"/>
  <c r="F115" i="6"/>
  <c r="C115" i="6" s="1"/>
  <c r="N114" i="6"/>
  <c r="M114" i="6"/>
  <c r="K114" i="6"/>
  <c r="J114" i="6"/>
  <c r="H114" i="6"/>
  <c r="G114" i="6"/>
  <c r="E114" i="6"/>
  <c r="D114" i="6"/>
  <c r="O113" i="6"/>
  <c r="L113" i="6"/>
  <c r="I113" i="6"/>
  <c r="F113" i="6"/>
  <c r="O112" i="6"/>
  <c r="L112" i="6"/>
  <c r="I112" i="6"/>
  <c r="F112" i="6"/>
  <c r="O111" i="6"/>
  <c r="L111" i="6"/>
  <c r="I111" i="6"/>
  <c r="I108" i="6" s="1"/>
  <c r="F111" i="6"/>
  <c r="O110" i="6"/>
  <c r="L110" i="6"/>
  <c r="I110" i="6"/>
  <c r="F110" i="6"/>
  <c r="O109" i="6"/>
  <c r="L109" i="6"/>
  <c r="L108" i="6" s="1"/>
  <c r="I109" i="6"/>
  <c r="F109" i="6"/>
  <c r="N108" i="6"/>
  <c r="M108" i="6"/>
  <c r="K108" i="6"/>
  <c r="J108" i="6"/>
  <c r="H108" i="6"/>
  <c r="G108" i="6"/>
  <c r="E108" i="6"/>
  <c r="D108" i="6"/>
  <c r="O107" i="6"/>
  <c r="L107" i="6"/>
  <c r="I107" i="6"/>
  <c r="F107" i="6"/>
  <c r="O106" i="6"/>
  <c r="L106" i="6"/>
  <c r="I106" i="6"/>
  <c r="F106" i="6"/>
  <c r="O105" i="6"/>
  <c r="L105" i="6"/>
  <c r="I105" i="6"/>
  <c r="F105" i="6"/>
  <c r="O104" i="6"/>
  <c r="L104" i="6"/>
  <c r="I104" i="6"/>
  <c r="F104" i="6"/>
  <c r="O103" i="6"/>
  <c r="L103" i="6"/>
  <c r="I103" i="6"/>
  <c r="F103" i="6"/>
  <c r="O102" i="6"/>
  <c r="L102" i="6"/>
  <c r="I102" i="6"/>
  <c r="F102" i="6"/>
  <c r="O101" i="6"/>
  <c r="L101" i="6"/>
  <c r="I101" i="6"/>
  <c r="F101" i="6"/>
  <c r="O100" i="6"/>
  <c r="L100" i="6"/>
  <c r="L99" i="6" s="1"/>
  <c r="I100" i="6"/>
  <c r="F100" i="6"/>
  <c r="F99" i="6" s="1"/>
  <c r="N99" i="6"/>
  <c r="M99" i="6"/>
  <c r="K99" i="6"/>
  <c r="J99" i="6"/>
  <c r="H99" i="6"/>
  <c r="G99" i="6"/>
  <c r="E99" i="6"/>
  <c r="D99" i="6"/>
  <c r="O98" i="6"/>
  <c r="L98" i="6"/>
  <c r="I98" i="6"/>
  <c r="F98" i="6"/>
  <c r="O97" i="6"/>
  <c r="L97" i="6"/>
  <c r="I97" i="6"/>
  <c r="F97" i="6"/>
  <c r="O96" i="6"/>
  <c r="L96" i="6"/>
  <c r="I96" i="6"/>
  <c r="F96" i="6"/>
  <c r="O95" i="6"/>
  <c r="L95" i="6"/>
  <c r="I95" i="6"/>
  <c r="F95" i="6"/>
  <c r="O94" i="6"/>
  <c r="L94" i="6"/>
  <c r="I94" i="6"/>
  <c r="F94" i="6"/>
  <c r="O93" i="6"/>
  <c r="L93" i="6"/>
  <c r="I93" i="6"/>
  <c r="F93" i="6"/>
  <c r="O92" i="6"/>
  <c r="L92" i="6"/>
  <c r="L91" i="6" s="1"/>
  <c r="I92" i="6"/>
  <c r="F92" i="6"/>
  <c r="N91" i="6"/>
  <c r="M91" i="6"/>
  <c r="K91" i="6"/>
  <c r="J91" i="6"/>
  <c r="H91" i="6"/>
  <c r="G91" i="6"/>
  <c r="E91" i="6"/>
  <c r="D91" i="6"/>
  <c r="O90" i="6"/>
  <c r="L90" i="6"/>
  <c r="I90" i="6"/>
  <c r="F90" i="6"/>
  <c r="O89" i="6"/>
  <c r="L89" i="6"/>
  <c r="I89" i="6"/>
  <c r="F89" i="6"/>
  <c r="O88" i="6"/>
  <c r="L88" i="6"/>
  <c r="I88" i="6"/>
  <c r="F88" i="6"/>
  <c r="O87" i="6"/>
  <c r="L87" i="6"/>
  <c r="I87" i="6"/>
  <c r="F87" i="6"/>
  <c r="O86" i="6"/>
  <c r="O85" i="6" s="1"/>
  <c r="L86" i="6"/>
  <c r="I86" i="6"/>
  <c r="F86" i="6"/>
  <c r="F85" i="6" s="1"/>
  <c r="N85" i="6"/>
  <c r="M85" i="6"/>
  <c r="K85" i="6"/>
  <c r="K83" i="6" s="1"/>
  <c r="J85" i="6"/>
  <c r="H85" i="6"/>
  <c r="G85" i="6"/>
  <c r="G83" i="6" s="1"/>
  <c r="E85" i="6"/>
  <c r="E83" i="6" s="1"/>
  <c r="D85" i="6"/>
  <c r="O84" i="6"/>
  <c r="L84" i="6"/>
  <c r="I84" i="6"/>
  <c r="C84" i="6" s="1"/>
  <c r="F84" i="6"/>
  <c r="O82" i="6"/>
  <c r="L82" i="6"/>
  <c r="I82" i="6"/>
  <c r="F82" i="6"/>
  <c r="O81" i="6"/>
  <c r="L81" i="6"/>
  <c r="I81" i="6"/>
  <c r="I80" i="6" s="1"/>
  <c r="F81" i="6"/>
  <c r="O80" i="6"/>
  <c r="N80" i="6"/>
  <c r="N76" i="6" s="1"/>
  <c r="M80" i="6"/>
  <c r="K80" i="6"/>
  <c r="J80" i="6"/>
  <c r="H80" i="6"/>
  <c r="G80" i="6"/>
  <c r="F80" i="6"/>
  <c r="E80" i="6"/>
  <c r="D80" i="6"/>
  <c r="O79" i="6"/>
  <c r="L79" i="6"/>
  <c r="I79" i="6"/>
  <c r="F79" i="6"/>
  <c r="F77" i="6" s="1"/>
  <c r="O78" i="6"/>
  <c r="O77" i="6" s="1"/>
  <c r="L78" i="6"/>
  <c r="L77" i="6" s="1"/>
  <c r="I78" i="6"/>
  <c r="I77" i="6" s="1"/>
  <c r="F78" i="6"/>
  <c r="N77" i="6"/>
  <c r="M77" i="6"/>
  <c r="M76" i="6" s="1"/>
  <c r="K77" i="6"/>
  <c r="K76" i="6" s="1"/>
  <c r="J77" i="6"/>
  <c r="J76" i="6" s="1"/>
  <c r="H77" i="6"/>
  <c r="G77" i="6"/>
  <c r="G76" i="6" s="1"/>
  <c r="E77" i="6"/>
  <c r="E76" i="6" s="1"/>
  <c r="D77" i="6"/>
  <c r="O74" i="6"/>
  <c r="L74" i="6"/>
  <c r="I74" i="6"/>
  <c r="F74" i="6"/>
  <c r="O73" i="6"/>
  <c r="L73" i="6"/>
  <c r="I73" i="6"/>
  <c r="F73" i="6"/>
  <c r="O72" i="6"/>
  <c r="L72" i="6"/>
  <c r="I72" i="6"/>
  <c r="F72" i="6"/>
  <c r="O71" i="6"/>
  <c r="L71" i="6"/>
  <c r="I71" i="6"/>
  <c r="F71" i="6"/>
  <c r="O70" i="6"/>
  <c r="L70" i="6"/>
  <c r="L69" i="6" s="1"/>
  <c r="I70" i="6"/>
  <c r="F70" i="6"/>
  <c r="N69" i="6"/>
  <c r="N67" i="6" s="1"/>
  <c r="M69" i="6"/>
  <c r="M67" i="6" s="1"/>
  <c r="K69" i="6"/>
  <c r="K67" i="6" s="1"/>
  <c r="J69" i="6"/>
  <c r="J67" i="6" s="1"/>
  <c r="H69" i="6"/>
  <c r="H67" i="6" s="1"/>
  <c r="G69" i="6"/>
  <c r="G67" i="6" s="1"/>
  <c r="E69" i="6"/>
  <c r="E67" i="6" s="1"/>
  <c r="D69" i="6"/>
  <c r="D67" i="6" s="1"/>
  <c r="O68" i="6"/>
  <c r="L68" i="6"/>
  <c r="I68" i="6"/>
  <c r="F68" i="6"/>
  <c r="O66" i="6"/>
  <c r="L66" i="6"/>
  <c r="I66" i="6"/>
  <c r="F66" i="6"/>
  <c r="O65" i="6"/>
  <c r="L65" i="6"/>
  <c r="I65" i="6"/>
  <c r="F65" i="6"/>
  <c r="O64" i="6"/>
  <c r="L64" i="6"/>
  <c r="I64" i="6"/>
  <c r="F64" i="6"/>
  <c r="O63" i="6"/>
  <c r="L63" i="6"/>
  <c r="I63" i="6"/>
  <c r="F63" i="6"/>
  <c r="O62" i="6"/>
  <c r="L62" i="6"/>
  <c r="I62" i="6"/>
  <c r="F62" i="6"/>
  <c r="O61" i="6"/>
  <c r="L61" i="6"/>
  <c r="I61" i="6"/>
  <c r="F61" i="6"/>
  <c r="O60" i="6"/>
  <c r="L60" i="6"/>
  <c r="I60" i="6"/>
  <c r="F60" i="6"/>
  <c r="O59" i="6"/>
  <c r="L59" i="6"/>
  <c r="L58" i="6" s="1"/>
  <c r="I59" i="6"/>
  <c r="F59" i="6"/>
  <c r="F58" i="6" s="1"/>
  <c r="N58" i="6"/>
  <c r="M58" i="6"/>
  <c r="K58" i="6"/>
  <c r="J58" i="6"/>
  <c r="H58" i="6"/>
  <c r="G58" i="6"/>
  <c r="E58" i="6"/>
  <c r="D58" i="6"/>
  <c r="O57" i="6"/>
  <c r="L57" i="6"/>
  <c r="I57" i="6"/>
  <c r="F57" i="6"/>
  <c r="O56" i="6"/>
  <c r="O55" i="6" s="1"/>
  <c r="L56" i="6"/>
  <c r="I56" i="6"/>
  <c r="F56" i="6"/>
  <c r="N55" i="6"/>
  <c r="N54" i="6" s="1"/>
  <c r="M55" i="6"/>
  <c r="L55" i="6"/>
  <c r="K55" i="6"/>
  <c r="J55" i="6"/>
  <c r="H55" i="6"/>
  <c r="G55" i="6"/>
  <c r="G54" i="6" s="1"/>
  <c r="G53" i="6" s="1"/>
  <c r="F55" i="6"/>
  <c r="E55" i="6"/>
  <c r="D55" i="6"/>
  <c r="M54" i="6"/>
  <c r="O47" i="6"/>
  <c r="C47" i="6" s="1"/>
  <c r="O46" i="6"/>
  <c r="C46" i="6" s="1"/>
  <c r="N45" i="6"/>
  <c r="N20" i="6" s="1"/>
  <c r="M45" i="6"/>
  <c r="L44" i="6"/>
  <c r="L43" i="6" s="1"/>
  <c r="I44" i="6"/>
  <c r="F44" i="6"/>
  <c r="C44" i="6" s="1"/>
  <c r="K43" i="6"/>
  <c r="J43" i="6"/>
  <c r="I43" i="6"/>
  <c r="H43" i="6"/>
  <c r="G43" i="6"/>
  <c r="E43" i="6"/>
  <c r="D43" i="6"/>
  <c r="D20" i="6" s="1"/>
  <c r="F42" i="6"/>
  <c r="C42" i="6" s="1"/>
  <c r="F41" i="6"/>
  <c r="C41" i="6" s="1"/>
  <c r="E41" i="6"/>
  <c r="D41" i="6"/>
  <c r="L40" i="6"/>
  <c r="C40" i="6" s="1"/>
  <c r="L39" i="6"/>
  <c r="C39" i="6" s="1"/>
  <c r="L38" i="6"/>
  <c r="C38" i="6" s="1"/>
  <c r="L37" i="6"/>
  <c r="C37" i="6" s="1"/>
  <c r="K36" i="6"/>
  <c r="J36" i="6"/>
  <c r="L35" i="6"/>
  <c r="C35" i="6" s="1"/>
  <c r="L34" i="6"/>
  <c r="C34" i="6" s="1"/>
  <c r="K33" i="6"/>
  <c r="J33" i="6"/>
  <c r="L32" i="6"/>
  <c r="L31" i="6" s="1"/>
  <c r="K31" i="6"/>
  <c r="J31" i="6"/>
  <c r="L30" i="6"/>
  <c r="C30" i="6" s="1"/>
  <c r="L29" i="6"/>
  <c r="C29" i="6" s="1"/>
  <c r="L28" i="6"/>
  <c r="C28" i="6"/>
  <c r="K27" i="6"/>
  <c r="J27" i="6"/>
  <c r="J26" i="6" s="1"/>
  <c r="F25" i="6"/>
  <c r="C25" i="6" s="1"/>
  <c r="I24" i="6"/>
  <c r="F24" i="6"/>
  <c r="O23" i="6"/>
  <c r="L23" i="6"/>
  <c r="I23" i="6"/>
  <c r="I21" i="6" s="1"/>
  <c r="F23" i="6"/>
  <c r="O22" i="6"/>
  <c r="O21" i="6" s="1"/>
  <c r="O275" i="6" s="1"/>
  <c r="L22" i="6"/>
  <c r="L21" i="6" s="1"/>
  <c r="I22" i="6"/>
  <c r="F22" i="6"/>
  <c r="F21" i="6" s="1"/>
  <c r="N21" i="6"/>
  <c r="N275" i="6" s="1"/>
  <c r="N274" i="6" s="1"/>
  <c r="M21" i="6"/>
  <c r="K21" i="6"/>
  <c r="K275" i="6" s="1"/>
  <c r="K274" i="6" s="1"/>
  <c r="J21" i="6"/>
  <c r="J275" i="6" s="1"/>
  <c r="J274" i="6" s="1"/>
  <c r="H21" i="6"/>
  <c r="G21" i="6"/>
  <c r="E21" i="6"/>
  <c r="E275" i="6" s="1"/>
  <c r="E274" i="6" s="1"/>
  <c r="D21" i="6"/>
  <c r="I55" i="6" l="1"/>
  <c r="E174" i="6"/>
  <c r="G275" i="6"/>
  <c r="L27" i="6"/>
  <c r="C27" i="6" s="1"/>
  <c r="L36" i="6"/>
  <c r="C36" i="6" s="1"/>
  <c r="F114" i="6"/>
  <c r="L153" i="6"/>
  <c r="C159" i="6"/>
  <c r="C163" i="6"/>
  <c r="H161" i="6"/>
  <c r="H160" i="6" s="1"/>
  <c r="C198" i="6"/>
  <c r="G187" i="6"/>
  <c r="G182" i="6" s="1"/>
  <c r="G181" i="6" s="1"/>
  <c r="K212" i="6"/>
  <c r="K211" i="6" s="1"/>
  <c r="C232" i="8"/>
  <c r="L212" i="7"/>
  <c r="L83" i="8"/>
  <c r="C178" i="7"/>
  <c r="O53" i="7"/>
  <c r="H75" i="8"/>
  <c r="H272" i="8" s="1"/>
  <c r="O120" i="8"/>
  <c r="L121" i="6"/>
  <c r="L67" i="6"/>
  <c r="O99" i="6"/>
  <c r="J120" i="6"/>
  <c r="C145" i="6"/>
  <c r="C146" i="6"/>
  <c r="G161" i="6"/>
  <c r="G160" i="6" s="1"/>
  <c r="N182" i="6"/>
  <c r="C210" i="6"/>
  <c r="N212" i="6"/>
  <c r="I219" i="6"/>
  <c r="L211" i="8"/>
  <c r="K75" i="8"/>
  <c r="J181" i="7"/>
  <c r="K187" i="6"/>
  <c r="C32" i="6"/>
  <c r="L33" i="6"/>
  <c r="C33" i="6" s="1"/>
  <c r="C66" i="6"/>
  <c r="C90" i="6"/>
  <c r="D83" i="6"/>
  <c r="C98" i="6"/>
  <c r="M174" i="6"/>
  <c r="E187" i="6"/>
  <c r="J187" i="6"/>
  <c r="J182" i="6" s="1"/>
  <c r="C203" i="6"/>
  <c r="C206" i="6"/>
  <c r="J212" i="6"/>
  <c r="L241" i="6"/>
  <c r="L240" i="6" s="1"/>
  <c r="G240" i="6"/>
  <c r="M252" i="6"/>
  <c r="G252" i="6"/>
  <c r="C284" i="6"/>
  <c r="C269" i="8"/>
  <c r="C257" i="7"/>
  <c r="M181" i="7"/>
  <c r="G181" i="7"/>
  <c r="I212" i="8"/>
  <c r="I211" i="8" s="1"/>
  <c r="C240" i="8"/>
  <c r="C276" i="8"/>
  <c r="C80" i="8"/>
  <c r="G75" i="8"/>
  <c r="G272" i="8" s="1"/>
  <c r="D51" i="8"/>
  <c r="C241" i="8"/>
  <c r="L182" i="8"/>
  <c r="E75" i="8"/>
  <c r="E52" i="8" s="1"/>
  <c r="D272" i="8"/>
  <c r="O181" i="8"/>
  <c r="N272" i="8"/>
  <c r="M75" i="8"/>
  <c r="M52" i="8" s="1"/>
  <c r="C91" i="8"/>
  <c r="C58" i="8"/>
  <c r="J52" i="8"/>
  <c r="J51" i="8" s="1"/>
  <c r="J50" i="8" s="1"/>
  <c r="J272" i="8"/>
  <c r="G52" i="8"/>
  <c r="M181" i="8"/>
  <c r="M51" i="8" s="1"/>
  <c r="M50" i="8" s="1"/>
  <c r="F174" i="8"/>
  <c r="C174" i="8" s="1"/>
  <c r="C134" i="8"/>
  <c r="I161" i="8"/>
  <c r="I160" i="8" s="1"/>
  <c r="C108" i="8"/>
  <c r="N52" i="8"/>
  <c r="N51" i="8" s="1"/>
  <c r="N50" i="8" s="1"/>
  <c r="J20" i="8"/>
  <c r="C214" i="8"/>
  <c r="C166" i="8"/>
  <c r="C126" i="8"/>
  <c r="F83" i="8"/>
  <c r="F54" i="8"/>
  <c r="O53" i="8"/>
  <c r="C171" i="8"/>
  <c r="I120" i="8"/>
  <c r="E181" i="8"/>
  <c r="L76" i="8"/>
  <c r="C131" i="8"/>
  <c r="O83" i="8"/>
  <c r="H52" i="8"/>
  <c r="H51" i="8" s="1"/>
  <c r="G181" i="8"/>
  <c r="L53" i="8"/>
  <c r="C85" i="7"/>
  <c r="N272" i="7"/>
  <c r="E272" i="7"/>
  <c r="H52" i="7"/>
  <c r="M272" i="7"/>
  <c r="C174" i="7"/>
  <c r="C121" i="7"/>
  <c r="M52" i="7"/>
  <c r="M51" i="7" s="1"/>
  <c r="M50" i="7" s="1"/>
  <c r="C166" i="7"/>
  <c r="L53" i="7"/>
  <c r="L83" i="7"/>
  <c r="L75" i="7" s="1"/>
  <c r="K272" i="7"/>
  <c r="H181" i="7"/>
  <c r="H272" i="7"/>
  <c r="J51" i="7"/>
  <c r="J273" i="7" s="1"/>
  <c r="D51" i="7"/>
  <c r="D273" i="7" s="1"/>
  <c r="N52" i="7"/>
  <c r="N51" i="7" s="1"/>
  <c r="O181" i="7"/>
  <c r="C147" i="7"/>
  <c r="C179" i="7"/>
  <c r="O83" i="7"/>
  <c r="O75" i="7" s="1"/>
  <c r="E52" i="7"/>
  <c r="E51" i="7" s="1"/>
  <c r="K52" i="7"/>
  <c r="K51" i="7" s="1"/>
  <c r="K50" i="7" s="1"/>
  <c r="C114" i="7"/>
  <c r="G52" i="7"/>
  <c r="C152" i="7"/>
  <c r="G211" i="6"/>
  <c r="G274" i="6"/>
  <c r="M275" i="6"/>
  <c r="M274" i="6" s="1"/>
  <c r="M53" i="6"/>
  <c r="K54" i="6"/>
  <c r="K53" i="6" s="1"/>
  <c r="C62" i="6"/>
  <c r="C64" i="6"/>
  <c r="C86" i="6"/>
  <c r="C88" i="6"/>
  <c r="C94" i="6"/>
  <c r="C96" i="6"/>
  <c r="C107" i="6"/>
  <c r="J83" i="6"/>
  <c r="J75" i="6" s="1"/>
  <c r="N120" i="6"/>
  <c r="O120" i="6"/>
  <c r="C128" i="6"/>
  <c r="C129" i="6"/>
  <c r="C130" i="6"/>
  <c r="C139" i="6"/>
  <c r="C155" i="6"/>
  <c r="D160" i="6"/>
  <c r="L161" i="6"/>
  <c r="L160" i="6" s="1"/>
  <c r="F161" i="6"/>
  <c r="E182" i="6"/>
  <c r="C196" i="6"/>
  <c r="C197" i="6"/>
  <c r="D212" i="6"/>
  <c r="D211" i="6" s="1"/>
  <c r="C239" i="6"/>
  <c r="H240" i="6"/>
  <c r="H211" i="6" s="1"/>
  <c r="L253" i="6"/>
  <c r="C260" i="6"/>
  <c r="C261" i="6"/>
  <c r="D252" i="6"/>
  <c r="G120" i="6"/>
  <c r="G75" i="6" s="1"/>
  <c r="H120" i="6"/>
  <c r="C265" i="6"/>
  <c r="O274" i="6"/>
  <c r="F43" i="6"/>
  <c r="D54" i="6"/>
  <c r="D53" i="6" s="1"/>
  <c r="C70" i="6"/>
  <c r="C82" i="6"/>
  <c r="M83" i="6"/>
  <c r="M75" i="6" s="1"/>
  <c r="M52" i="6" s="1"/>
  <c r="L85" i="6"/>
  <c r="C103" i="6"/>
  <c r="C104" i="6"/>
  <c r="C109" i="6"/>
  <c r="C110" i="6"/>
  <c r="C111" i="6"/>
  <c r="O108" i="6"/>
  <c r="C119" i="6"/>
  <c r="C123" i="6"/>
  <c r="C131" i="6"/>
  <c r="C134" i="6"/>
  <c r="C135" i="6"/>
  <c r="N160" i="6"/>
  <c r="C173" i="6"/>
  <c r="N174" i="6"/>
  <c r="L174" i="6"/>
  <c r="C186" i="6"/>
  <c r="C190" i="6"/>
  <c r="E212" i="6"/>
  <c r="E211" i="6" s="1"/>
  <c r="M212" i="6"/>
  <c r="M211" i="6" s="1"/>
  <c r="M181" i="6" s="1"/>
  <c r="C217" i="6"/>
  <c r="C221" i="6"/>
  <c r="O219" i="6"/>
  <c r="O212" i="6" s="1"/>
  <c r="L233" i="6"/>
  <c r="L232" i="6" s="1"/>
  <c r="D240" i="6"/>
  <c r="J240" i="6"/>
  <c r="N240" i="6"/>
  <c r="N211" i="6" s="1"/>
  <c r="J252" i="6"/>
  <c r="N252" i="6"/>
  <c r="L276" i="6"/>
  <c r="C276" i="6" s="1"/>
  <c r="K120" i="6"/>
  <c r="K75" i="6" s="1"/>
  <c r="I187" i="6"/>
  <c r="I182" i="6" s="1"/>
  <c r="J211" i="6"/>
  <c r="H275" i="6"/>
  <c r="H274" i="6" s="1"/>
  <c r="D275" i="6"/>
  <c r="D274" i="6" s="1"/>
  <c r="E54" i="6"/>
  <c r="E53" i="6" s="1"/>
  <c r="J54" i="6"/>
  <c r="J53" i="6" s="1"/>
  <c r="O58" i="6"/>
  <c r="C74" i="6"/>
  <c r="O76" i="6"/>
  <c r="I76" i="6"/>
  <c r="I85" i="6"/>
  <c r="C85" i="6" s="1"/>
  <c r="H83" i="6"/>
  <c r="N83" i="6"/>
  <c r="N75" i="6" s="1"/>
  <c r="O91" i="6"/>
  <c r="O83" i="6" s="1"/>
  <c r="E120" i="6"/>
  <c r="E75" i="6" s="1"/>
  <c r="C151" i="6"/>
  <c r="K161" i="6"/>
  <c r="K160" i="6" s="1"/>
  <c r="C167" i="6"/>
  <c r="J174" i="6"/>
  <c r="H174" i="6"/>
  <c r="C201" i="6"/>
  <c r="C202" i="6"/>
  <c r="O199" i="6"/>
  <c r="C249" i="6"/>
  <c r="I253" i="6"/>
  <c r="I252" i="6" s="1"/>
  <c r="C77" i="6"/>
  <c r="F76" i="6"/>
  <c r="N53" i="6"/>
  <c r="L83" i="6"/>
  <c r="C216" i="6"/>
  <c r="I212" i="6"/>
  <c r="C220" i="6"/>
  <c r="F219" i="6"/>
  <c r="H20" i="6"/>
  <c r="C24" i="6"/>
  <c r="K26" i="6"/>
  <c r="F54" i="6"/>
  <c r="C57" i="6"/>
  <c r="O69" i="6"/>
  <c r="O67" i="6" s="1"/>
  <c r="D76" i="6"/>
  <c r="D75" i="6" s="1"/>
  <c r="H76" i="6"/>
  <c r="C79" i="6"/>
  <c r="C81" i="6"/>
  <c r="C87" i="6"/>
  <c r="C95" i="6"/>
  <c r="C112" i="6"/>
  <c r="C113" i="6"/>
  <c r="C116" i="6"/>
  <c r="C117" i="6"/>
  <c r="C118" i="6"/>
  <c r="C172" i="6"/>
  <c r="F171" i="6"/>
  <c r="F160" i="6" s="1"/>
  <c r="L212" i="6"/>
  <c r="C225" i="6"/>
  <c r="I232" i="6"/>
  <c r="O54" i="6"/>
  <c r="C194" i="6"/>
  <c r="F188" i="6"/>
  <c r="C188" i="6" s="1"/>
  <c r="O45" i="6"/>
  <c r="C45" i="6" s="1"/>
  <c r="C61" i="6"/>
  <c r="C71" i="6"/>
  <c r="C73" i="6"/>
  <c r="F91" i="6"/>
  <c r="C93" i="6"/>
  <c r="C101" i="6"/>
  <c r="C102" i="6"/>
  <c r="F108" i="6"/>
  <c r="C108" i="6" s="1"/>
  <c r="I114" i="6"/>
  <c r="C114" i="6" s="1"/>
  <c r="C127" i="6"/>
  <c r="F126" i="6"/>
  <c r="C126" i="6" s="1"/>
  <c r="C143" i="6"/>
  <c r="F138" i="6"/>
  <c r="C138" i="6" s="1"/>
  <c r="L120" i="6"/>
  <c r="C200" i="6"/>
  <c r="F199" i="6"/>
  <c r="C199" i="6" s="1"/>
  <c r="C214" i="6"/>
  <c r="C243" i="6"/>
  <c r="F241" i="6"/>
  <c r="C251" i="6"/>
  <c r="F250" i="6"/>
  <c r="C264" i="6"/>
  <c r="F263" i="6"/>
  <c r="C263" i="6" s="1"/>
  <c r="C78" i="6"/>
  <c r="J20" i="6"/>
  <c r="L54" i="6"/>
  <c r="L53" i="6" s="1"/>
  <c r="C43" i="6"/>
  <c r="H54" i="6"/>
  <c r="H53" i="6" s="1"/>
  <c r="C60" i="6"/>
  <c r="C63" i="6"/>
  <c r="C65" i="6"/>
  <c r="I69" i="6"/>
  <c r="I67" i="6" s="1"/>
  <c r="C72" i="6"/>
  <c r="L80" i="6"/>
  <c r="L76" i="6" s="1"/>
  <c r="C89" i="6"/>
  <c r="C92" i="6"/>
  <c r="C97" i="6"/>
  <c r="C100" i="6"/>
  <c r="C105" i="6"/>
  <c r="C106" i="6"/>
  <c r="C175" i="6"/>
  <c r="C180" i="6"/>
  <c r="F179" i="6"/>
  <c r="K182" i="6"/>
  <c r="K181" i="6" s="1"/>
  <c r="C231" i="6"/>
  <c r="F227" i="6"/>
  <c r="C227" i="6" s="1"/>
  <c r="C248" i="6"/>
  <c r="F245" i="6"/>
  <c r="C245" i="6" s="1"/>
  <c r="L252" i="6"/>
  <c r="C258" i="6"/>
  <c r="F257" i="6"/>
  <c r="C257" i="6" s="1"/>
  <c r="I269" i="6"/>
  <c r="C269" i="6" s="1"/>
  <c r="C270" i="6"/>
  <c r="C122" i="6"/>
  <c r="C133" i="6"/>
  <c r="C144" i="6"/>
  <c r="L152" i="6"/>
  <c r="C156" i="6"/>
  <c r="C157" i="6"/>
  <c r="C158" i="6"/>
  <c r="C164" i="6"/>
  <c r="C165" i="6"/>
  <c r="C168" i="6"/>
  <c r="C169" i="6"/>
  <c r="C170" i="6"/>
  <c r="C184" i="6"/>
  <c r="C185" i="6"/>
  <c r="O187" i="6"/>
  <c r="O182" i="6" s="1"/>
  <c r="C191" i="6"/>
  <c r="C204" i="6"/>
  <c r="C205" i="6"/>
  <c r="C213" i="6"/>
  <c r="C222" i="6"/>
  <c r="C224" i="6"/>
  <c r="C234" i="6"/>
  <c r="C235" i="6"/>
  <c r="C250" i="6"/>
  <c r="C254" i="6"/>
  <c r="C259" i="6"/>
  <c r="C268" i="6"/>
  <c r="C125" i="6"/>
  <c r="C132" i="6"/>
  <c r="C149" i="6"/>
  <c r="C150" i="6"/>
  <c r="I162" i="6"/>
  <c r="I161" i="6" s="1"/>
  <c r="C177" i="6"/>
  <c r="C189" i="6"/>
  <c r="C195" i="6"/>
  <c r="L187" i="6"/>
  <c r="C207" i="6"/>
  <c r="C215" i="6"/>
  <c r="C223" i="6"/>
  <c r="C226" i="6"/>
  <c r="C236" i="6"/>
  <c r="C237" i="6"/>
  <c r="C238" i="6"/>
  <c r="C244" i="6"/>
  <c r="O240" i="6"/>
  <c r="C256" i="6"/>
  <c r="C262" i="6"/>
  <c r="C124" i="6"/>
  <c r="C136" i="6"/>
  <c r="C137" i="6"/>
  <c r="C140" i="6"/>
  <c r="C141" i="6"/>
  <c r="C142" i="6"/>
  <c r="C148" i="6"/>
  <c r="O153" i="6"/>
  <c r="O152" i="6" s="1"/>
  <c r="C176" i="6"/>
  <c r="L183" i="6"/>
  <c r="C183" i="6" s="1"/>
  <c r="C192" i="6"/>
  <c r="C193" i="6"/>
  <c r="C218" i="6"/>
  <c r="C228" i="6"/>
  <c r="C229" i="6"/>
  <c r="C230" i="6"/>
  <c r="C242" i="6"/>
  <c r="C246" i="6"/>
  <c r="C247" i="6"/>
  <c r="C255" i="6"/>
  <c r="C266" i="6"/>
  <c r="C267" i="6"/>
  <c r="C271" i="6"/>
  <c r="C277" i="6"/>
  <c r="C278" i="6"/>
  <c r="C279" i="6"/>
  <c r="J50" i="7"/>
  <c r="D50" i="7"/>
  <c r="K272" i="8"/>
  <c r="K52" i="8"/>
  <c r="K51" i="8" s="1"/>
  <c r="K273" i="7"/>
  <c r="M272" i="8"/>
  <c r="C188" i="8"/>
  <c r="F187" i="8"/>
  <c r="C187" i="8" s="1"/>
  <c r="L181" i="8"/>
  <c r="C153" i="8"/>
  <c r="L253" i="7"/>
  <c r="L252" i="7" s="1"/>
  <c r="L240" i="7"/>
  <c r="L211" i="7" s="1"/>
  <c r="C219" i="7"/>
  <c r="D272" i="7"/>
  <c r="C241" i="7"/>
  <c r="F182" i="7"/>
  <c r="C183" i="7"/>
  <c r="I181" i="7"/>
  <c r="F212" i="7"/>
  <c r="F67" i="8"/>
  <c r="C67" i="8" s="1"/>
  <c r="C267" i="7"/>
  <c r="L160" i="7"/>
  <c r="C55" i="7"/>
  <c r="F54" i="7"/>
  <c r="C27" i="7"/>
  <c r="L26" i="7"/>
  <c r="I76" i="7"/>
  <c r="I75" i="7" s="1"/>
  <c r="I272" i="7" s="1"/>
  <c r="C267" i="8"/>
  <c r="F266" i="8"/>
  <c r="C219" i="8"/>
  <c r="F212" i="8"/>
  <c r="I181" i="8"/>
  <c r="C183" i="8"/>
  <c r="C85" i="8"/>
  <c r="I83" i="8"/>
  <c r="C152" i="8"/>
  <c r="I76" i="8"/>
  <c r="C77" i="8"/>
  <c r="C199" i="7"/>
  <c r="L26" i="8"/>
  <c r="C31" i="8"/>
  <c r="L182" i="7"/>
  <c r="F252" i="7"/>
  <c r="I52" i="7"/>
  <c r="F67" i="7"/>
  <c r="C67" i="7" s="1"/>
  <c r="O275" i="7"/>
  <c r="O274" i="7" s="1"/>
  <c r="O20" i="7"/>
  <c r="F275" i="7"/>
  <c r="C21" i="7"/>
  <c r="F20" i="7"/>
  <c r="C121" i="8"/>
  <c r="C114" i="8"/>
  <c r="C187" i="7"/>
  <c r="C99" i="8"/>
  <c r="C266" i="7"/>
  <c r="F161" i="7"/>
  <c r="C162" i="7"/>
  <c r="I53" i="8"/>
  <c r="C275" i="8"/>
  <c r="F274" i="8"/>
  <c r="C274" i="8" s="1"/>
  <c r="J272" i="7"/>
  <c r="G272" i="7"/>
  <c r="C233" i="7"/>
  <c r="F83" i="7"/>
  <c r="F120" i="7"/>
  <c r="C120" i="7" s="1"/>
  <c r="C45" i="7"/>
  <c r="C58" i="7"/>
  <c r="C162" i="8"/>
  <c r="F161" i="8"/>
  <c r="F252" i="8"/>
  <c r="C252" i="8" s="1"/>
  <c r="C253" i="8"/>
  <c r="F120" i="8"/>
  <c r="C227" i="7"/>
  <c r="C265" i="7"/>
  <c r="C54" i="8"/>
  <c r="D50" i="8"/>
  <c r="D24" i="8" s="1"/>
  <c r="D273" i="8" s="1"/>
  <c r="C232" i="7"/>
  <c r="C77" i="7"/>
  <c r="F76" i="7"/>
  <c r="I20" i="6"/>
  <c r="L275" i="6"/>
  <c r="C31" i="6"/>
  <c r="F275" i="6"/>
  <c r="F20" i="6"/>
  <c r="C21" i="6"/>
  <c r="E20" i="6"/>
  <c r="M20" i="6"/>
  <c r="C22" i="6"/>
  <c r="C55" i="6"/>
  <c r="C59" i="6"/>
  <c r="C23" i="6"/>
  <c r="C56" i="6"/>
  <c r="I58" i="6"/>
  <c r="C58" i="6" s="1"/>
  <c r="C68" i="6"/>
  <c r="F69" i="6"/>
  <c r="C162" i="6"/>
  <c r="G20" i="6"/>
  <c r="K20" i="6"/>
  <c r="C121" i="6"/>
  <c r="L182" i="6"/>
  <c r="F152" i="6"/>
  <c r="C166" i="6"/>
  <c r="O161" i="6"/>
  <c r="O160" i="6" s="1"/>
  <c r="C208" i="6"/>
  <c r="I91" i="6"/>
  <c r="I99" i="6"/>
  <c r="C99" i="6" s="1"/>
  <c r="I147" i="6"/>
  <c r="C209" i="6"/>
  <c r="C154" i="6"/>
  <c r="C80" i="6" l="1"/>
  <c r="C83" i="8"/>
  <c r="F120" i="6"/>
  <c r="F83" i="6"/>
  <c r="C232" i="6"/>
  <c r="O53" i="6"/>
  <c r="K272" i="6"/>
  <c r="L52" i="7"/>
  <c r="L75" i="8"/>
  <c r="L52" i="8" s="1"/>
  <c r="L51" i="8" s="1"/>
  <c r="M272" i="6"/>
  <c r="I275" i="6"/>
  <c r="I274" i="6" s="1"/>
  <c r="C240" i="7"/>
  <c r="C171" i="6"/>
  <c r="G51" i="7"/>
  <c r="J272" i="6"/>
  <c r="L26" i="6"/>
  <c r="F53" i="8"/>
  <c r="C120" i="8"/>
  <c r="F182" i="8"/>
  <c r="N273" i="8"/>
  <c r="L211" i="6"/>
  <c r="H75" i="6"/>
  <c r="O75" i="6"/>
  <c r="O52" i="6" s="1"/>
  <c r="H51" i="7"/>
  <c r="O75" i="8"/>
  <c r="E51" i="8"/>
  <c r="E50" i="8" s="1"/>
  <c r="E24" i="8" s="1"/>
  <c r="E20" i="8" s="1"/>
  <c r="E272" i="8"/>
  <c r="M273" i="8"/>
  <c r="O52" i="8"/>
  <c r="O51" i="8" s="1"/>
  <c r="O50" i="8" s="1"/>
  <c r="O272" i="8"/>
  <c r="G51" i="8"/>
  <c r="L272" i="8"/>
  <c r="H50" i="8"/>
  <c r="H273" i="8"/>
  <c r="J273" i="8"/>
  <c r="C253" i="7"/>
  <c r="O272" i="7"/>
  <c r="O52" i="7"/>
  <c r="O51" i="7" s="1"/>
  <c r="O50" i="7" s="1"/>
  <c r="H273" i="7"/>
  <c r="H50" i="7"/>
  <c r="M273" i="7"/>
  <c r="N50" i="7"/>
  <c r="N273" i="7"/>
  <c r="C83" i="7"/>
  <c r="I51" i="7"/>
  <c r="I273" i="7" s="1"/>
  <c r="E50" i="7"/>
  <c r="E273" i="7"/>
  <c r="D181" i="6"/>
  <c r="D272" i="6"/>
  <c r="G272" i="6"/>
  <c r="G52" i="6"/>
  <c r="G51" i="6" s="1"/>
  <c r="E52" i="6"/>
  <c r="E272" i="6"/>
  <c r="M51" i="6"/>
  <c r="H272" i="6"/>
  <c r="H181" i="6"/>
  <c r="N181" i="6"/>
  <c r="N272" i="6"/>
  <c r="J52" i="6"/>
  <c r="F187" i="6"/>
  <c r="C187" i="6" s="1"/>
  <c r="C153" i="6"/>
  <c r="L181" i="6"/>
  <c r="O211" i="6"/>
  <c r="O181" i="6" s="1"/>
  <c r="J181" i="6"/>
  <c r="K52" i="6"/>
  <c r="K51" i="6" s="1"/>
  <c r="K50" i="6" s="1"/>
  <c r="L274" i="6"/>
  <c r="D52" i="6"/>
  <c r="D51" i="6" s="1"/>
  <c r="C219" i="6"/>
  <c r="C233" i="6"/>
  <c r="E181" i="6"/>
  <c r="N52" i="6"/>
  <c r="N51" i="6" s="1"/>
  <c r="C179" i="6"/>
  <c r="F178" i="6"/>
  <c r="C76" i="6"/>
  <c r="L75" i="6"/>
  <c r="L272" i="6" s="1"/>
  <c r="I83" i="6"/>
  <c r="C83" i="6" s="1"/>
  <c r="O20" i="6"/>
  <c r="H52" i="6"/>
  <c r="K273" i="6"/>
  <c r="I211" i="6"/>
  <c r="I181" i="6" s="1"/>
  <c r="C241" i="6"/>
  <c r="F240" i="6"/>
  <c r="C240" i="6" s="1"/>
  <c r="F212" i="6"/>
  <c r="F253" i="6"/>
  <c r="L272" i="7"/>
  <c r="F160" i="8"/>
  <c r="C160" i="8" s="1"/>
  <c r="C161" i="8"/>
  <c r="C53" i="8"/>
  <c r="C252" i="7"/>
  <c r="C26" i="8"/>
  <c r="L20" i="8"/>
  <c r="F265" i="8"/>
  <c r="C266" i="8"/>
  <c r="O273" i="8"/>
  <c r="K50" i="8"/>
  <c r="K273" i="8"/>
  <c r="L181" i="7"/>
  <c r="L51" i="7" s="1"/>
  <c r="C54" i="7"/>
  <c r="F53" i="7"/>
  <c r="F24" i="8"/>
  <c r="D20" i="8"/>
  <c r="C161" i="7"/>
  <c r="F160" i="7"/>
  <c r="C160" i="7" s="1"/>
  <c r="C275" i="7"/>
  <c r="F274" i="7"/>
  <c r="C274" i="7" s="1"/>
  <c r="C212" i="8"/>
  <c r="F211" i="8"/>
  <c r="C211" i="8" s="1"/>
  <c r="C182" i="7"/>
  <c r="F75" i="8"/>
  <c r="C76" i="7"/>
  <c r="F75" i="7"/>
  <c r="C75" i="7" s="1"/>
  <c r="I75" i="8"/>
  <c r="I272" i="8" s="1"/>
  <c r="C76" i="8"/>
  <c r="C182" i="8"/>
  <c r="C26" i="7"/>
  <c r="L20" i="7"/>
  <c r="C20" i="7" s="1"/>
  <c r="C212" i="7"/>
  <c r="F211" i="7"/>
  <c r="C147" i="6"/>
  <c r="I120" i="6"/>
  <c r="C120" i="6" s="1"/>
  <c r="F67" i="6"/>
  <c r="C69" i="6"/>
  <c r="C91" i="6"/>
  <c r="C275" i="6"/>
  <c r="F274" i="6"/>
  <c r="I54" i="6"/>
  <c r="C26" i="6"/>
  <c r="L20" i="6"/>
  <c r="C20" i="6" s="1"/>
  <c r="F182" i="6"/>
  <c r="C152" i="6"/>
  <c r="F75" i="6"/>
  <c r="I160" i="6"/>
  <c r="C161" i="6"/>
  <c r="L50" i="8" l="1"/>
  <c r="L273" i="8"/>
  <c r="G50" i="7"/>
  <c r="G273" i="7"/>
  <c r="I75" i="6"/>
  <c r="O272" i="6"/>
  <c r="C274" i="6"/>
  <c r="J51" i="6"/>
  <c r="J50" i="6" s="1"/>
  <c r="E51" i="6"/>
  <c r="F181" i="8"/>
  <c r="C181" i="8" s="1"/>
  <c r="E273" i="8"/>
  <c r="C75" i="8"/>
  <c r="G50" i="8"/>
  <c r="G273" i="8"/>
  <c r="O273" i="7"/>
  <c r="L50" i="7"/>
  <c r="L273" i="7"/>
  <c r="I50" i="7"/>
  <c r="G50" i="6"/>
  <c r="G273" i="6"/>
  <c r="O51" i="6"/>
  <c r="H51" i="6"/>
  <c r="H273" i="6" s="1"/>
  <c r="M50" i="6"/>
  <c r="M273" i="6"/>
  <c r="D273" i="6"/>
  <c r="D50" i="6"/>
  <c r="E50" i="6"/>
  <c r="E273" i="6"/>
  <c r="F211" i="6"/>
  <c r="C211" i="6" s="1"/>
  <c r="C212" i="6"/>
  <c r="N50" i="6"/>
  <c r="N273" i="6"/>
  <c r="L52" i="6"/>
  <c r="L51" i="6" s="1"/>
  <c r="C178" i="6"/>
  <c r="F174" i="6"/>
  <c r="C174" i="6" s="1"/>
  <c r="C253" i="6"/>
  <c r="F252" i="6"/>
  <c r="C252" i="6" s="1"/>
  <c r="C53" i="7"/>
  <c r="F52" i="7"/>
  <c r="C265" i="8"/>
  <c r="F272" i="8"/>
  <c r="C272" i="8" s="1"/>
  <c r="F52" i="8"/>
  <c r="C24" i="8"/>
  <c r="F20" i="8"/>
  <c r="C20" i="8" s="1"/>
  <c r="I52" i="8"/>
  <c r="I51" i="8" s="1"/>
  <c r="C211" i="7"/>
  <c r="F272" i="7"/>
  <c r="C272" i="7" s="1"/>
  <c r="F181" i="7"/>
  <c r="C181" i="7" s="1"/>
  <c r="O50" i="6"/>
  <c r="O273" i="6"/>
  <c r="C160" i="6"/>
  <c r="C182" i="6"/>
  <c r="C67" i="6"/>
  <c r="F53" i="6"/>
  <c r="C75" i="6"/>
  <c r="I53" i="6"/>
  <c r="I52" i="6" s="1"/>
  <c r="I51" i="6" s="1"/>
  <c r="C54" i="6"/>
  <c r="J273" i="6" l="1"/>
  <c r="H50" i="6"/>
  <c r="F181" i="6"/>
  <c r="C181" i="6" s="1"/>
  <c r="L50" i="6"/>
  <c r="L273" i="6"/>
  <c r="I273" i="8"/>
  <c r="I50" i="8"/>
  <c r="F51" i="7"/>
  <c r="C52" i="7"/>
  <c r="F51" i="8"/>
  <c r="C52" i="8"/>
  <c r="C53" i="6"/>
  <c r="F52" i="6"/>
  <c r="I272" i="6"/>
  <c r="I273" i="6"/>
  <c r="I50" i="6"/>
  <c r="F272" i="6"/>
  <c r="C272" i="6" l="1"/>
  <c r="F273" i="7"/>
  <c r="C273" i="7" s="1"/>
  <c r="F50" i="7"/>
  <c r="C50" i="7" s="1"/>
  <c r="C51" i="7"/>
  <c r="F273" i="8"/>
  <c r="C273" i="8" s="1"/>
  <c r="F50" i="8"/>
  <c r="C50" i="8" s="1"/>
  <c r="C51" i="8"/>
  <c r="F51" i="6"/>
  <c r="C52" i="6"/>
  <c r="F273" i="6" l="1"/>
  <c r="C273" i="6" s="1"/>
  <c r="F50" i="6"/>
  <c r="C50" i="6" s="1"/>
  <c r="C51" i="6"/>
  <c r="G77" i="5" l="1"/>
  <c r="G76" i="5"/>
  <c r="G75" i="5"/>
  <c r="G74" i="5"/>
  <c r="G73" i="5"/>
  <c r="G72" i="5"/>
  <c r="F71" i="5"/>
  <c r="E71" i="5"/>
  <c r="G66" i="5"/>
  <c r="G65" i="5" s="1"/>
  <c r="F65" i="5"/>
  <c r="E65" i="5"/>
  <c r="G60" i="5"/>
  <c r="G59" i="5"/>
  <c r="G58" i="5"/>
  <c r="G57" i="5"/>
  <c r="G56" i="5"/>
  <c r="G55" i="5"/>
  <c r="G54" i="5"/>
  <c r="G53" i="5"/>
  <c r="G52" i="5"/>
  <c r="G51" i="5"/>
  <c r="G50" i="5"/>
  <c r="G49" i="5"/>
  <c r="G48" i="5"/>
  <c r="G47" i="5"/>
  <c r="G46" i="5"/>
  <c r="G45" i="5"/>
  <c r="G44" i="5"/>
  <c r="F43" i="5"/>
  <c r="E43" i="5"/>
  <c r="G38" i="5"/>
  <c r="G37" i="5"/>
  <c r="G36" i="5"/>
  <c r="G35" i="5"/>
  <c r="F34" i="5"/>
  <c r="E34" i="5"/>
  <c r="G29" i="5"/>
  <c r="G28" i="5" s="1"/>
  <c r="F28" i="5"/>
  <c r="E28" i="5"/>
  <c r="G23" i="5"/>
  <c r="G22" i="5"/>
  <c r="G21" i="5"/>
  <c r="G20" i="5"/>
  <c r="G19" i="5" s="1"/>
  <c r="F19" i="5"/>
  <c r="E19" i="5"/>
  <c r="G14" i="5"/>
  <c r="G13" i="5" s="1"/>
  <c r="F13" i="5"/>
  <c r="E13" i="5"/>
  <c r="O284" i="4"/>
  <c r="L284" i="4"/>
  <c r="I284" i="4"/>
  <c r="F284" i="4"/>
  <c r="O283" i="4"/>
  <c r="L283" i="4"/>
  <c r="I283" i="4"/>
  <c r="F283" i="4"/>
  <c r="O282" i="4"/>
  <c r="L282" i="4"/>
  <c r="I282" i="4"/>
  <c r="F282" i="4"/>
  <c r="O281" i="4"/>
  <c r="L281" i="4"/>
  <c r="I281" i="4"/>
  <c r="F281" i="4"/>
  <c r="O280" i="4"/>
  <c r="L280" i="4"/>
  <c r="I280" i="4"/>
  <c r="F280" i="4"/>
  <c r="O279" i="4"/>
  <c r="L279" i="4"/>
  <c r="I279" i="4"/>
  <c r="F279" i="4"/>
  <c r="O278" i="4"/>
  <c r="L278" i="4"/>
  <c r="I278" i="4"/>
  <c r="F278" i="4"/>
  <c r="O277" i="4"/>
  <c r="L277" i="4"/>
  <c r="I277" i="4"/>
  <c r="F277" i="4"/>
  <c r="O276" i="4"/>
  <c r="N276" i="4"/>
  <c r="M276" i="4"/>
  <c r="K276" i="4"/>
  <c r="J276" i="4"/>
  <c r="H276" i="4"/>
  <c r="G276" i="4"/>
  <c r="E276" i="4"/>
  <c r="D276" i="4"/>
  <c r="O271" i="4"/>
  <c r="L271" i="4"/>
  <c r="I271" i="4"/>
  <c r="F271" i="4"/>
  <c r="O270" i="4"/>
  <c r="L270" i="4"/>
  <c r="L269" i="4" s="1"/>
  <c r="I270" i="4"/>
  <c r="I269" i="4" s="1"/>
  <c r="F270" i="4"/>
  <c r="O269" i="4"/>
  <c r="N269" i="4"/>
  <c r="M269" i="4"/>
  <c r="K269" i="4"/>
  <c r="J269" i="4"/>
  <c r="H269" i="4"/>
  <c r="G269" i="4"/>
  <c r="E269" i="4"/>
  <c r="D269" i="4"/>
  <c r="O268" i="4"/>
  <c r="O267" i="4" s="1"/>
  <c r="O266" i="4" s="1"/>
  <c r="O265" i="4" s="1"/>
  <c r="L268" i="4"/>
  <c r="L267" i="4" s="1"/>
  <c r="I268" i="4"/>
  <c r="F268" i="4"/>
  <c r="N267" i="4"/>
  <c r="N266" i="4" s="1"/>
  <c r="N265" i="4" s="1"/>
  <c r="M267" i="4"/>
  <c r="K267" i="4"/>
  <c r="K266" i="4" s="1"/>
  <c r="K265" i="4" s="1"/>
  <c r="J267" i="4"/>
  <c r="J266" i="4" s="1"/>
  <c r="J265" i="4" s="1"/>
  <c r="I267" i="4"/>
  <c r="I266" i="4" s="1"/>
  <c r="I265" i="4" s="1"/>
  <c r="H267" i="4"/>
  <c r="H266" i="4" s="1"/>
  <c r="H265" i="4" s="1"/>
  <c r="G267" i="4"/>
  <c r="G266" i="4" s="1"/>
  <c r="G265" i="4" s="1"/>
  <c r="E267" i="4"/>
  <c r="E266" i="4" s="1"/>
  <c r="E265" i="4" s="1"/>
  <c r="D267" i="4"/>
  <c r="D266" i="4" s="1"/>
  <c r="D265" i="4" s="1"/>
  <c r="M266" i="4"/>
  <c r="M265" i="4" s="1"/>
  <c r="O264" i="4"/>
  <c r="O263" i="4" s="1"/>
  <c r="L264" i="4"/>
  <c r="I264" i="4"/>
  <c r="I263" i="4" s="1"/>
  <c r="F264" i="4"/>
  <c r="N263" i="4"/>
  <c r="M263" i="4"/>
  <c r="L263" i="4"/>
  <c r="K263" i="4"/>
  <c r="J263" i="4"/>
  <c r="H263" i="4"/>
  <c r="G263" i="4"/>
  <c r="E263" i="4"/>
  <c r="D263" i="4"/>
  <c r="O262" i="4"/>
  <c r="L262" i="4"/>
  <c r="I262" i="4"/>
  <c r="F262" i="4"/>
  <c r="O261" i="4"/>
  <c r="L261" i="4"/>
  <c r="I261" i="4"/>
  <c r="F261" i="4"/>
  <c r="O260" i="4"/>
  <c r="L260" i="4"/>
  <c r="I260" i="4"/>
  <c r="F260" i="4"/>
  <c r="O259" i="4"/>
  <c r="L259" i="4"/>
  <c r="I259" i="4"/>
  <c r="F259" i="4"/>
  <c r="O258" i="4"/>
  <c r="L258" i="4"/>
  <c r="I258" i="4"/>
  <c r="I257" i="4" s="1"/>
  <c r="F258" i="4"/>
  <c r="N257" i="4"/>
  <c r="N253" i="4" s="1"/>
  <c r="N252" i="4" s="1"/>
  <c r="M257" i="4"/>
  <c r="M253" i="4" s="1"/>
  <c r="M252" i="4" s="1"/>
  <c r="L257" i="4"/>
  <c r="K257" i="4"/>
  <c r="K253" i="4" s="1"/>
  <c r="J257" i="4"/>
  <c r="H257" i="4"/>
  <c r="G257" i="4"/>
  <c r="G253" i="4" s="1"/>
  <c r="G252" i="4" s="1"/>
  <c r="E257" i="4"/>
  <c r="D257" i="4"/>
  <c r="D253" i="4" s="1"/>
  <c r="O256" i="4"/>
  <c r="L256" i="4"/>
  <c r="I256" i="4"/>
  <c r="F256" i="4"/>
  <c r="O255" i="4"/>
  <c r="L255" i="4"/>
  <c r="I255" i="4"/>
  <c r="F255" i="4"/>
  <c r="O254" i="4"/>
  <c r="L254" i="4"/>
  <c r="I254" i="4"/>
  <c r="F254" i="4"/>
  <c r="J253" i="4"/>
  <c r="J252" i="4" s="1"/>
  <c r="H253" i="4"/>
  <c r="E253" i="4"/>
  <c r="O251" i="4"/>
  <c r="L251" i="4"/>
  <c r="I251" i="4"/>
  <c r="F251" i="4"/>
  <c r="O250" i="4"/>
  <c r="N250" i="4"/>
  <c r="M250" i="4"/>
  <c r="L250" i="4"/>
  <c r="K250" i="4"/>
  <c r="J250" i="4"/>
  <c r="I250" i="4"/>
  <c r="H250" i="4"/>
  <c r="G250" i="4"/>
  <c r="E250" i="4"/>
  <c r="D250" i="4"/>
  <c r="O249" i="4"/>
  <c r="L249" i="4"/>
  <c r="I249" i="4"/>
  <c r="F249" i="4"/>
  <c r="O248" i="4"/>
  <c r="L248" i="4"/>
  <c r="I248" i="4"/>
  <c r="F248" i="4"/>
  <c r="O247" i="4"/>
  <c r="L247" i="4"/>
  <c r="I247" i="4"/>
  <c r="F247" i="4"/>
  <c r="O246" i="4"/>
  <c r="L246" i="4"/>
  <c r="I246" i="4"/>
  <c r="I245" i="4" s="1"/>
  <c r="F246" i="4"/>
  <c r="N245" i="4"/>
  <c r="M245" i="4"/>
  <c r="K245" i="4"/>
  <c r="J245" i="4"/>
  <c r="H245" i="4"/>
  <c r="G245" i="4"/>
  <c r="E245" i="4"/>
  <c r="D245" i="4"/>
  <c r="O244" i="4"/>
  <c r="L244" i="4"/>
  <c r="I244" i="4"/>
  <c r="F244" i="4"/>
  <c r="O243" i="4"/>
  <c r="L243" i="4"/>
  <c r="I243" i="4"/>
  <c r="F243" i="4"/>
  <c r="O242" i="4"/>
  <c r="L242" i="4"/>
  <c r="L241" i="4" s="1"/>
  <c r="I242" i="4"/>
  <c r="F242" i="4"/>
  <c r="F241" i="4" s="1"/>
  <c r="N241" i="4"/>
  <c r="N240" i="4" s="1"/>
  <c r="M241" i="4"/>
  <c r="M240" i="4" s="1"/>
  <c r="K241" i="4"/>
  <c r="J241" i="4"/>
  <c r="J240" i="4" s="1"/>
  <c r="H241" i="4"/>
  <c r="H240" i="4" s="1"/>
  <c r="G241" i="4"/>
  <c r="E241" i="4"/>
  <c r="D241" i="4"/>
  <c r="G240" i="4"/>
  <c r="O239" i="4"/>
  <c r="L239" i="4"/>
  <c r="I239" i="4"/>
  <c r="F239" i="4"/>
  <c r="O238" i="4"/>
  <c r="L238" i="4"/>
  <c r="I238" i="4"/>
  <c r="F238" i="4"/>
  <c r="O237" i="4"/>
  <c r="L237" i="4"/>
  <c r="I237" i="4"/>
  <c r="F237" i="4"/>
  <c r="O236" i="4"/>
  <c r="L236" i="4"/>
  <c r="I236" i="4"/>
  <c r="F236" i="4"/>
  <c r="O235" i="4"/>
  <c r="L235" i="4"/>
  <c r="I235" i="4"/>
  <c r="F235" i="4"/>
  <c r="O234" i="4"/>
  <c r="L234" i="4"/>
  <c r="I234" i="4"/>
  <c r="I233" i="4" s="1"/>
  <c r="I232" i="4" s="1"/>
  <c r="F234" i="4"/>
  <c r="N233" i="4"/>
  <c r="N232" i="4" s="1"/>
  <c r="M233" i="4"/>
  <c r="M232" i="4" s="1"/>
  <c r="K233" i="4"/>
  <c r="K232" i="4" s="1"/>
  <c r="J233" i="4"/>
  <c r="J232" i="4" s="1"/>
  <c r="H233" i="4"/>
  <c r="H232" i="4" s="1"/>
  <c r="G233" i="4"/>
  <c r="G232" i="4" s="1"/>
  <c r="E233" i="4"/>
  <c r="E232" i="4" s="1"/>
  <c r="D233" i="4"/>
  <c r="D232" i="4" s="1"/>
  <c r="O231" i="4"/>
  <c r="L231" i="4"/>
  <c r="I231" i="4"/>
  <c r="F231" i="4"/>
  <c r="O230" i="4"/>
  <c r="L230" i="4"/>
  <c r="I230" i="4"/>
  <c r="F230" i="4"/>
  <c r="O229" i="4"/>
  <c r="L229" i="4"/>
  <c r="I229" i="4"/>
  <c r="F229" i="4"/>
  <c r="O228" i="4"/>
  <c r="O227" i="4" s="1"/>
  <c r="L228" i="4"/>
  <c r="L227" i="4" s="1"/>
  <c r="I228" i="4"/>
  <c r="F228" i="4"/>
  <c r="C228" i="4"/>
  <c r="N227" i="4"/>
  <c r="M227" i="4"/>
  <c r="K227" i="4"/>
  <c r="J227" i="4"/>
  <c r="H227" i="4"/>
  <c r="G227" i="4"/>
  <c r="E227" i="4"/>
  <c r="D227" i="4"/>
  <c r="O226" i="4"/>
  <c r="L226" i="4"/>
  <c r="I226" i="4"/>
  <c r="F226" i="4"/>
  <c r="O225" i="4"/>
  <c r="L225" i="4"/>
  <c r="I225" i="4"/>
  <c r="F225" i="4"/>
  <c r="O224" i="4"/>
  <c r="L224" i="4"/>
  <c r="I224" i="4"/>
  <c r="F224" i="4"/>
  <c r="C224" i="4" s="1"/>
  <c r="O223" i="4"/>
  <c r="L223" i="4"/>
  <c r="I223" i="4"/>
  <c r="F223" i="4"/>
  <c r="O222" i="4"/>
  <c r="L222" i="4"/>
  <c r="I222" i="4"/>
  <c r="F222" i="4"/>
  <c r="O221" i="4"/>
  <c r="L221" i="4"/>
  <c r="I221" i="4"/>
  <c r="F221" i="4"/>
  <c r="O220" i="4"/>
  <c r="O219" i="4" s="1"/>
  <c r="L220" i="4"/>
  <c r="L219" i="4" s="1"/>
  <c r="I220" i="4"/>
  <c r="F220" i="4"/>
  <c r="F219" i="4" s="1"/>
  <c r="N219" i="4"/>
  <c r="M219" i="4"/>
  <c r="K219" i="4"/>
  <c r="J219" i="4"/>
  <c r="H219" i="4"/>
  <c r="G219" i="4"/>
  <c r="E219" i="4"/>
  <c r="D219" i="4"/>
  <c r="D212" i="4" s="1"/>
  <c r="O218" i="4"/>
  <c r="L218" i="4"/>
  <c r="I218" i="4"/>
  <c r="F218" i="4"/>
  <c r="C218" i="4" s="1"/>
  <c r="O217" i="4"/>
  <c r="L217" i="4"/>
  <c r="I217" i="4"/>
  <c r="F217" i="4"/>
  <c r="O216" i="4"/>
  <c r="N216" i="4"/>
  <c r="M216" i="4"/>
  <c r="K216" i="4"/>
  <c r="K212" i="4" s="1"/>
  <c r="J216" i="4"/>
  <c r="H216" i="4"/>
  <c r="G216" i="4"/>
  <c r="F216" i="4"/>
  <c r="E216" i="4"/>
  <c r="D216" i="4"/>
  <c r="O215" i="4"/>
  <c r="O214" i="4" s="1"/>
  <c r="L215" i="4"/>
  <c r="L214" i="4" s="1"/>
  <c r="I215" i="4"/>
  <c r="I214" i="4" s="1"/>
  <c r="F215" i="4"/>
  <c r="N214" i="4"/>
  <c r="M214" i="4"/>
  <c r="M212" i="4" s="1"/>
  <c r="K214" i="4"/>
  <c r="J214" i="4"/>
  <c r="H214" i="4"/>
  <c r="H212" i="4" s="1"/>
  <c r="G214" i="4"/>
  <c r="E214" i="4"/>
  <c r="D214" i="4"/>
  <c r="O213" i="4"/>
  <c r="L213" i="4"/>
  <c r="I213" i="4"/>
  <c r="F213" i="4"/>
  <c r="J212" i="4"/>
  <c r="G212" i="4"/>
  <c r="O210" i="4"/>
  <c r="L210" i="4"/>
  <c r="I210" i="4"/>
  <c r="F210" i="4"/>
  <c r="O209" i="4"/>
  <c r="O208" i="4" s="1"/>
  <c r="L209" i="4"/>
  <c r="I209" i="4"/>
  <c r="I208" i="4" s="1"/>
  <c r="F209" i="4"/>
  <c r="N208" i="4"/>
  <c r="M208" i="4"/>
  <c r="K208" i="4"/>
  <c r="J208" i="4"/>
  <c r="H208" i="4"/>
  <c r="G208" i="4"/>
  <c r="F208" i="4"/>
  <c r="E208" i="4"/>
  <c r="D208" i="4"/>
  <c r="O207" i="4"/>
  <c r="L207" i="4"/>
  <c r="I207" i="4"/>
  <c r="F207" i="4"/>
  <c r="O206" i="4"/>
  <c r="L206" i="4"/>
  <c r="I206" i="4"/>
  <c r="F206" i="4"/>
  <c r="O205" i="4"/>
  <c r="L205" i="4"/>
  <c r="I205" i="4"/>
  <c r="F205" i="4"/>
  <c r="O204" i="4"/>
  <c r="L204" i="4"/>
  <c r="I204" i="4"/>
  <c r="F204" i="4"/>
  <c r="O203" i="4"/>
  <c r="L203" i="4"/>
  <c r="I203" i="4"/>
  <c r="F203" i="4"/>
  <c r="O202" i="4"/>
  <c r="L202" i="4"/>
  <c r="I202" i="4"/>
  <c r="F202" i="4"/>
  <c r="O201" i="4"/>
  <c r="L201" i="4"/>
  <c r="I201" i="4"/>
  <c r="F201" i="4"/>
  <c r="O200" i="4"/>
  <c r="L200" i="4"/>
  <c r="L199" i="4" s="1"/>
  <c r="I200" i="4"/>
  <c r="I199" i="4" s="1"/>
  <c r="F200" i="4"/>
  <c r="N199" i="4"/>
  <c r="M199" i="4"/>
  <c r="M187" i="4" s="1"/>
  <c r="K199" i="4"/>
  <c r="J199" i="4"/>
  <c r="H199" i="4"/>
  <c r="G199" i="4"/>
  <c r="E199" i="4"/>
  <c r="D199" i="4"/>
  <c r="O198" i="4"/>
  <c r="L198" i="4"/>
  <c r="I198" i="4"/>
  <c r="F198" i="4"/>
  <c r="O197" i="4"/>
  <c r="L197" i="4"/>
  <c r="I197" i="4"/>
  <c r="F197" i="4"/>
  <c r="O196" i="4"/>
  <c r="L196" i="4"/>
  <c r="I196" i="4"/>
  <c r="F196" i="4"/>
  <c r="O195" i="4"/>
  <c r="L195" i="4"/>
  <c r="I195" i="4"/>
  <c r="F195" i="4"/>
  <c r="O194" i="4"/>
  <c r="L194" i="4"/>
  <c r="I194" i="4"/>
  <c r="F194" i="4"/>
  <c r="O193" i="4"/>
  <c r="L193" i="4"/>
  <c r="I193" i="4"/>
  <c r="F193" i="4"/>
  <c r="O192" i="4"/>
  <c r="L192" i="4"/>
  <c r="I192" i="4"/>
  <c r="F192" i="4"/>
  <c r="O191" i="4"/>
  <c r="L191" i="4"/>
  <c r="I191" i="4"/>
  <c r="F191" i="4"/>
  <c r="O190" i="4"/>
  <c r="L190" i="4"/>
  <c r="I190" i="4"/>
  <c r="F190" i="4"/>
  <c r="O189" i="4"/>
  <c r="O188" i="4" s="1"/>
  <c r="L189" i="4"/>
  <c r="L188" i="4" s="1"/>
  <c r="I189" i="4"/>
  <c r="F189" i="4"/>
  <c r="N188" i="4"/>
  <c r="N187" i="4" s="1"/>
  <c r="M188" i="4"/>
  <c r="K188" i="4"/>
  <c r="J188" i="4"/>
  <c r="H188" i="4"/>
  <c r="G188" i="4"/>
  <c r="F188" i="4"/>
  <c r="E188" i="4"/>
  <c r="D188" i="4"/>
  <c r="O186" i="4"/>
  <c r="L186" i="4"/>
  <c r="I186" i="4"/>
  <c r="F186" i="4"/>
  <c r="O185" i="4"/>
  <c r="L185" i="4"/>
  <c r="I185" i="4"/>
  <c r="F185" i="4"/>
  <c r="O184" i="4"/>
  <c r="O183" i="4" s="1"/>
  <c r="L184" i="4"/>
  <c r="L183" i="4" s="1"/>
  <c r="I184" i="4"/>
  <c r="I183" i="4" s="1"/>
  <c r="F184" i="4"/>
  <c r="N183" i="4"/>
  <c r="M183" i="4"/>
  <c r="K183" i="4"/>
  <c r="J183" i="4"/>
  <c r="H183" i="4"/>
  <c r="G183" i="4"/>
  <c r="F183" i="4"/>
  <c r="E183" i="4"/>
  <c r="D183" i="4"/>
  <c r="O180" i="4"/>
  <c r="L180" i="4"/>
  <c r="L179" i="4" s="1"/>
  <c r="L178" i="4" s="1"/>
  <c r="I180" i="4"/>
  <c r="F180" i="4"/>
  <c r="F179" i="4" s="1"/>
  <c r="O179" i="4"/>
  <c r="O178" i="4" s="1"/>
  <c r="N179" i="4"/>
  <c r="N178" i="4" s="1"/>
  <c r="M179" i="4"/>
  <c r="K179" i="4"/>
  <c r="J179" i="4"/>
  <c r="J178" i="4" s="1"/>
  <c r="J174" i="4" s="1"/>
  <c r="I179" i="4"/>
  <c r="I178" i="4" s="1"/>
  <c r="H179" i="4"/>
  <c r="H178" i="4" s="1"/>
  <c r="G179" i="4"/>
  <c r="E179" i="4"/>
  <c r="E178" i="4" s="1"/>
  <c r="D179" i="4"/>
  <c r="D178" i="4" s="1"/>
  <c r="M178" i="4"/>
  <c r="K178" i="4"/>
  <c r="G178" i="4"/>
  <c r="O177" i="4"/>
  <c r="L177" i="4"/>
  <c r="I177" i="4"/>
  <c r="F177" i="4"/>
  <c r="O176" i="4"/>
  <c r="L176" i="4"/>
  <c r="L175" i="4" s="1"/>
  <c r="I176" i="4"/>
  <c r="I175" i="4" s="1"/>
  <c r="I174" i="4" s="1"/>
  <c r="F176" i="4"/>
  <c r="O175" i="4"/>
  <c r="N175" i="4"/>
  <c r="M175" i="4"/>
  <c r="M174" i="4" s="1"/>
  <c r="K175" i="4"/>
  <c r="J175" i="4"/>
  <c r="H175" i="4"/>
  <c r="G175" i="4"/>
  <c r="E175" i="4"/>
  <c r="D175" i="4"/>
  <c r="O173" i="4"/>
  <c r="L173" i="4"/>
  <c r="I173" i="4"/>
  <c r="F173" i="4"/>
  <c r="O172" i="4"/>
  <c r="L172" i="4"/>
  <c r="L171" i="4" s="1"/>
  <c r="I172" i="4"/>
  <c r="F172" i="4"/>
  <c r="F171" i="4" s="1"/>
  <c r="O171" i="4"/>
  <c r="N171" i="4"/>
  <c r="M171" i="4"/>
  <c r="K171" i="4"/>
  <c r="J171" i="4"/>
  <c r="I171" i="4"/>
  <c r="H171" i="4"/>
  <c r="G171" i="4"/>
  <c r="E171" i="4"/>
  <c r="D171" i="4"/>
  <c r="O170" i="4"/>
  <c r="L170" i="4"/>
  <c r="I170" i="4"/>
  <c r="F170" i="4"/>
  <c r="O169" i="4"/>
  <c r="L169" i="4"/>
  <c r="I169" i="4"/>
  <c r="F169" i="4"/>
  <c r="O168" i="4"/>
  <c r="L168" i="4"/>
  <c r="I168" i="4"/>
  <c r="F168" i="4"/>
  <c r="O167" i="4"/>
  <c r="L167" i="4"/>
  <c r="L166" i="4" s="1"/>
  <c r="I167" i="4"/>
  <c r="I166" i="4" s="1"/>
  <c r="F167" i="4"/>
  <c r="O166" i="4"/>
  <c r="N166" i="4"/>
  <c r="M166" i="4"/>
  <c r="M161" i="4" s="1"/>
  <c r="M160" i="4" s="1"/>
  <c r="K166" i="4"/>
  <c r="J166" i="4"/>
  <c r="H166" i="4"/>
  <c r="G166" i="4"/>
  <c r="F166" i="4"/>
  <c r="E166" i="4"/>
  <c r="D166" i="4"/>
  <c r="D161" i="4" s="1"/>
  <c r="D160" i="4" s="1"/>
  <c r="O165" i="4"/>
  <c r="L165" i="4"/>
  <c r="I165" i="4"/>
  <c r="F165" i="4"/>
  <c r="O164" i="4"/>
  <c r="L164" i="4"/>
  <c r="I164" i="4"/>
  <c r="F164" i="4"/>
  <c r="O163" i="4"/>
  <c r="L163" i="4"/>
  <c r="L162" i="4" s="1"/>
  <c r="I163" i="4"/>
  <c r="F163" i="4"/>
  <c r="F162" i="4" s="1"/>
  <c r="O162" i="4"/>
  <c r="N162" i="4"/>
  <c r="N161" i="4" s="1"/>
  <c r="N160" i="4" s="1"/>
  <c r="M162" i="4"/>
  <c r="K162" i="4"/>
  <c r="J162" i="4"/>
  <c r="H162" i="4"/>
  <c r="G162" i="4"/>
  <c r="E162" i="4"/>
  <c r="D162" i="4"/>
  <c r="O161" i="4"/>
  <c r="K161" i="4"/>
  <c r="K160" i="4" s="1"/>
  <c r="G161" i="4"/>
  <c r="G160" i="4"/>
  <c r="O159" i="4"/>
  <c r="L159" i="4"/>
  <c r="I159" i="4"/>
  <c r="F159" i="4"/>
  <c r="O158" i="4"/>
  <c r="L158" i="4"/>
  <c r="I158" i="4"/>
  <c r="F158" i="4"/>
  <c r="O157" i="4"/>
  <c r="L157" i="4"/>
  <c r="I157" i="4"/>
  <c r="F157" i="4"/>
  <c r="O156" i="4"/>
  <c r="L156" i="4"/>
  <c r="I156" i="4"/>
  <c r="F156" i="4"/>
  <c r="O155" i="4"/>
  <c r="L155" i="4"/>
  <c r="I155" i="4"/>
  <c r="F155" i="4"/>
  <c r="O154" i="4"/>
  <c r="L154" i="4"/>
  <c r="I154" i="4"/>
  <c r="I153" i="4" s="1"/>
  <c r="I152" i="4" s="1"/>
  <c r="F154" i="4"/>
  <c r="O153" i="4"/>
  <c r="O152" i="4" s="1"/>
  <c r="N153" i="4"/>
  <c r="N152" i="4" s="1"/>
  <c r="M153" i="4"/>
  <c r="M152" i="4" s="1"/>
  <c r="K153" i="4"/>
  <c r="K152" i="4" s="1"/>
  <c r="J153" i="4"/>
  <c r="J152" i="4" s="1"/>
  <c r="H153" i="4"/>
  <c r="H152" i="4" s="1"/>
  <c r="G153" i="4"/>
  <c r="G152" i="4" s="1"/>
  <c r="F153" i="4"/>
  <c r="E153" i="4"/>
  <c r="D153" i="4"/>
  <c r="F152" i="4"/>
  <c r="E152" i="4"/>
  <c r="D152" i="4"/>
  <c r="O151" i="4"/>
  <c r="L151" i="4"/>
  <c r="I151" i="4"/>
  <c r="F151" i="4"/>
  <c r="C151" i="4" s="1"/>
  <c r="O150" i="4"/>
  <c r="L150" i="4"/>
  <c r="I150" i="4"/>
  <c r="F150" i="4"/>
  <c r="O149" i="4"/>
  <c r="L149" i="4"/>
  <c r="I149" i="4"/>
  <c r="F149" i="4"/>
  <c r="O148" i="4"/>
  <c r="L148" i="4"/>
  <c r="I148" i="4"/>
  <c r="F148" i="4"/>
  <c r="O147" i="4"/>
  <c r="N147" i="4"/>
  <c r="M147" i="4"/>
  <c r="L147" i="4"/>
  <c r="K147" i="4"/>
  <c r="J147" i="4"/>
  <c r="H147" i="4"/>
  <c r="G147" i="4"/>
  <c r="E147" i="4"/>
  <c r="D147" i="4"/>
  <c r="O146" i="4"/>
  <c r="L146" i="4"/>
  <c r="I146" i="4"/>
  <c r="F146" i="4"/>
  <c r="O145" i="4"/>
  <c r="L145" i="4"/>
  <c r="I145" i="4"/>
  <c r="F145" i="4"/>
  <c r="O144" i="4"/>
  <c r="L144" i="4"/>
  <c r="I144" i="4"/>
  <c r="F144" i="4"/>
  <c r="C144" i="4" s="1"/>
  <c r="O143" i="4"/>
  <c r="L143" i="4"/>
  <c r="I143" i="4"/>
  <c r="F143" i="4"/>
  <c r="O142" i="4"/>
  <c r="L142" i="4"/>
  <c r="I142" i="4"/>
  <c r="F142" i="4"/>
  <c r="O141" i="4"/>
  <c r="L141" i="4"/>
  <c r="I141" i="4"/>
  <c r="F141" i="4"/>
  <c r="O140" i="4"/>
  <c r="L140" i="4"/>
  <c r="I140" i="4"/>
  <c r="F140" i="4"/>
  <c r="O139" i="4"/>
  <c r="L139" i="4"/>
  <c r="I139" i="4"/>
  <c r="I138" i="4" s="1"/>
  <c r="F139" i="4"/>
  <c r="N138" i="4"/>
  <c r="M138" i="4"/>
  <c r="K138" i="4"/>
  <c r="J138" i="4"/>
  <c r="H138" i="4"/>
  <c r="G138" i="4"/>
  <c r="E138" i="4"/>
  <c r="D138" i="4"/>
  <c r="O137" i="4"/>
  <c r="L137" i="4"/>
  <c r="I137" i="4"/>
  <c r="F137" i="4"/>
  <c r="O136" i="4"/>
  <c r="L136" i="4"/>
  <c r="I136" i="4"/>
  <c r="F136" i="4"/>
  <c r="O135" i="4"/>
  <c r="L135" i="4"/>
  <c r="L134" i="4" s="1"/>
  <c r="I135" i="4"/>
  <c r="F135" i="4"/>
  <c r="N134" i="4"/>
  <c r="M134" i="4"/>
  <c r="K134" i="4"/>
  <c r="J134" i="4"/>
  <c r="H134" i="4"/>
  <c r="G134" i="4"/>
  <c r="E134" i="4"/>
  <c r="D134" i="4"/>
  <c r="O133" i="4"/>
  <c r="O131" i="4" s="1"/>
  <c r="L133" i="4"/>
  <c r="I133" i="4"/>
  <c r="F133" i="4"/>
  <c r="O132" i="4"/>
  <c r="L132" i="4"/>
  <c r="L131" i="4" s="1"/>
  <c r="I132" i="4"/>
  <c r="F132" i="4"/>
  <c r="N131" i="4"/>
  <c r="M131" i="4"/>
  <c r="K131" i="4"/>
  <c r="J131" i="4"/>
  <c r="I131" i="4"/>
  <c r="H131" i="4"/>
  <c r="G131" i="4"/>
  <c r="E131" i="4"/>
  <c r="D131" i="4"/>
  <c r="D120" i="4" s="1"/>
  <c r="O130" i="4"/>
  <c r="L130" i="4"/>
  <c r="I130" i="4"/>
  <c r="F130" i="4"/>
  <c r="O129" i="4"/>
  <c r="L129" i="4"/>
  <c r="I129" i="4"/>
  <c r="F129" i="4"/>
  <c r="O128" i="4"/>
  <c r="L128" i="4"/>
  <c r="I128" i="4"/>
  <c r="F128" i="4"/>
  <c r="O127" i="4"/>
  <c r="O126" i="4" s="1"/>
  <c r="L127" i="4"/>
  <c r="L126" i="4" s="1"/>
  <c r="I127" i="4"/>
  <c r="F127" i="4"/>
  <c r="F126" i="4" s="1"/>
  <c r="N126" i="4"/>
  <c r="M126" i="4"/>
  <c r="K126" i="4"/>
  <c r="J126" i="4"/>
  <c r="H126" i="4"/>
  <c r="G126" i="4"/>
  <c r="E126" i="4"/>
  <c r="D126" i="4"/>
  <c r="O125" i="4"/>
  <c r="L125" i="4"/>
  <c r="I125" i="4"/>
  <c r="F125" i="4"/>
  <c r="O124" i="4"/>
  <c r="L124" i="4"/>
  <c r="I124" i="4"/>
  <c r="F124" i="4"/>
  <c r="O123" i="4"/>
  <c r="L123" i="4"/>
  <c r="I123" i="4"/>
  <c r="F123" i="4"/>
  <c r="O122" i="4"/>
  <c r="L122" i="4"/>
  <c r="L121" i="4" s="1"/>
  <c r="I122" i="4"/>
  <c r="F122" i="4"/>
  <c r="F121" i="4" s="1"/>
  <c r="N121" i="4"/>
  <c r="M121" i="4"/>
  <c r="K121" i="4"/>
  <c r="J121" i="4"/>
  <c r="H121" i="4"/>
  <c r="G121" i="4"/>
  <c r="E121" i="4"/>
  <c r="D121" i="4"/>
  <c r="O119" i="4"/>
  <c r="L119" i="4"/>
  <c r="I119" i="4"/>
  <c r="F119" i="4"/>
  <c r="O118" i="4"/>
  <c r="L118" i="4"/>
  <c r="I118" i="4"/>
  <c r="F118" i="4"/>
  <c r="O117" i="4"/>
  <c r="L117" i="4"/>
  <c r="I117" i="4"/>
  <c r="F117" i="4"/>
  <c r="O116" i="4"/>
  <c r="L116" i="4"/>
  <c r="I116" i="4"/>
  <c r="F116" i="4"/>
  <c r="O115" i="4"/>
  <c r="O114" i="4" s="1"/>
  <c r="L115" i="4"/>
  <c r="I115" i="4"/>
  <c r="C115" i="4" s="1"/>
  <c r="F115" i="4"/>
  <c r="F114" i="4" s="1"/>
  <c r="N114" i="4"/>
  <c r="M114" i="4"/>
  <c r="L114" i="4"/>
  <c r="K114" i="4"/>
  <c r="J114" i="4"/>
  <c r="I114" i="4"/>
  <c r="H114" i="4"/>
  <c r="G114" i="4"/>
  <c r="E114" i="4"/>
  <c r="D114" i="4"/>
  <c r="O113" i="4"/>
  <c r="L113" i="4"/>
  <c r="I113" i="4"/>
  <c r="F113" i="4"/>
  <c r="O112" i="4"/>
  <c r="L112" i="4"/>
  <c r="I112" i="4"/>
  <c r="F112" i="4"/>
  <c r="O111" i="4"/>
  <c r="L111" i="4"/>
  <c r="I111" i="4"/>
  <c r="F111" i="4"/>
  <c r="O110" i="4"/>
  <c r="L110" i="4"/>
  <c r="I110" i="4"/>
  <c r="F110" i="4"/>
  <c r="O109" i="4"/>
  <c r="L109" i="4"/>
  <c r="I109" i="4"/>
  <c r="I108" i="4" s="1"/>
  <c r="F109" i="4"/>
  <c r="F108" i="4" s="1"/>
  <c r="N108" i="4"/>
  <c r="M108" i="4"/>
  <c r="K108" i="4"/>
  <c r="J108" i="4"/>
  <c r="H108" i="4"/>
  <c r="G108" i="4"/>
  <c r="E108" i="4"/>
  <c r="D108" i="4"/>
  <c r="D83" i="4" s="1"/>
  <c r="O107" i="4"/>
  <c r="L107" i="4"/>
  <c r="I107" i="4"/>
  <c r="F107" i="4"/>
  <c r="O106" i="4"/>
  <c r="L106" i="4"/>
  <c r="I106" i="4"/>
  <c r="F106" i="4"/>
  <c r="O105" i="4"/>
  <c r="L105" i="4"/>
  <c r="I105" i="4"/>
  <c r="F105" i="4"/>
  <c r="O104" i="4"/>
  <c r="L104" i="4"/>
  <c r="I104" i="4"/>
  <c r="F104" i="4"/>
  <c r="O103" i="4"/>
  <c r="L103" i="4"/>
  <c r="I103" i="4"/>
  <c r="F103" i="4"/>
  <c r="C103" i="4" s="1"/>
  <c r="O102" i="4"/>
  <c r="L102" i="4"/>
  <c r="I102" i="4"/>
  <c r="F102" i="4"/>
  <c r="O101" i="4"/>
  <c r="L101" i="4"/>
  <c r="I101" i="4"/>
  <c r="F101" i="4"/>
  <c r="O100" i="4"/>
  <c r="L100" i="4"/>
  <c r="I100" i="4"/>
  <c r="F100" i="4"/>
  <c r="N99" i="4"/>
  <c r="M99" i="4"/>
  <c r="K99" i="4"/>
  <c r="J99" i="4"/>
  <c r="H99" i="4"/>
  <c r="G99" i="4"/>
  <c r="E99" i="4"/>
  <c r="D99" i="4"/>
  <c r="O98" i="4"/>
  <c r="L98" i="4"/>
  <c r="I98" i="4"/>
  <c r="F98" i="4"/>
  <c r="O97" i="4"/>
  <c r="L97" i="4"/>
  <c r="I97" i="4"/>
  <c r="F97" i="4"/>
  <c r="O96" i="4"/>
  <c r="L96" i="4"/>
  <c r="I96" i="4"/>
  <c r="F96" i="4"/>
  <c r="O95" i="4"/>
  <c r="L95" i="4"/>
  <c r="I95" i="4"/>
  <c r="F95" i="4"/>
  <c r="O94" i="4"/>
  <c r="L94" i="4"/>
  <c r="I94" i="4"/>
  <c r="F94" i="4"/>
  <c r="O93" i="4"/>
  <c r="L93" i="4"/>
  <c r="I93" i="4"/>
  <c r="F93" i="4"/>
  <c r="O92" i="4"/>
  <c r="L92" i="4"/>
  <c r="I92" i="4"/>
  <c r="F92" i="4"/>
  <c r="O91" i="4"/>
  <c r="N91" i="4"/>
  <c r="M91" i="4"/>
  <c r="K91" i="4"/>
  <c r="J91" i="4"/>
  <c r="H91" i="4"/>
  <c r="G91" i="4"/>
  <c r="E91" i="4"/>
  <c r="D91" i="4"/>
  <c r="O90" i="4"/>
  <c r="L90" i="4"/>
  <c r="I90" i="4"/>
  <c r="F90" i="4"/>
  <c r="O89" i="4"/>
  <c r="L89" i="4"/>
  <c r="I89" i="4"/>
  <c r="F89" i="4"/>
  <c r="O88" i="4"/>
  <c r="L88" i="4"/>
  <c r="I88" i="4"/>
  <c r="F88" i="4"/>
  <c r="O87" i="4"/>
  <c r="L87" i="4"/>
  <c r="I87" i="4"/>
  <c r="F87" i="4"/>
  <c r="O86" i="4"/>
  <c r="L86" i="4"/>
  <c r="I86" i="4"/>
  <c r="I85" i="4" s="1"/>
  <c r="F86" i="4"/>
  <c r="N85" i="4"/>
  <c r="M85" i="4"/>
  <c r="M83" i="4" s="1"/>
  <c r="K85" i="4"/>
  <c r="J85" i="4"/>
  <c r="H85" i="4"/>
  <c r="G85" i="4"/>
  <c r="G83" i="4" s="1"/>
  <c r="E85" i="4"/>
  <c r="D85" i="4"/>
  <c r="O84" i="4"/>
  <c r="L84" i="4"/>
  <c r="I84" i="4"/>
  <c r="F84" i="4"/>
  <c r="O82" i="4"/>
  <c r="L82" i="4"/>
  <c r="I82" i="4"/>
  <c r="F82" i="4"/>
  <c r="O81" i="4"/>
  <c r="L81" i="4"/>
  <c r="L80" i="4" s="1"/>
  <c r="I81" i="4"/>
  <c r="I80" i="4" s="1"/>
  <c r="F81" i="4"/>
  <c r="O80" i="4"/>
  <c r="N80" i="4"/>
  <c r="M80" i="4"/>
  <c r="K80" i="4"/>
  <c r="J80" i="4"/>
  <c r="J76" i="4" s="1"/>
  <c r="H80" i="4"/>
  <c r="G80" i="4"/>
  <c r="F80" i="4"/>
  <c r="E80" i="4"/>
  <c r="D80" i="4"/>
  <c r="O79" i="4"/>
  <c r="L79" i="4"/>
  <c r="I79" i="4"/>
  <c r="F79" i="4"/>
  <c r="O78" i="4"/>
  <c r="L78" i="4"/>
  <c r="I78" i="4"/>
  <c r="I77" i="4" s="1"/>
  <c r="F78" i="4"/>
  <c r="N77" i="4"/>
  <c r="N76" i="4" s="1"/>
  <c r="M77" i="4"/>
  <c r="K77" i="4"/>
  <c r="J77" i="4"/>
  <c r="H77" i="4"/>
  <c r="H76" i="4" s="1"/>
  <c r="G77" i="4"/>
  <c r="G76" i="4" s="1"/>
  <c r="E77" i="4"/>
  <c r="E76" i="4" s="1"/>
  <c r="D77" i="4"/>
  <c r="D76" i="4"/>
  <c r="O74" i="4"/>
  <c r="L74" i="4"/>
  <c r="I74" i="4"/>
  <c r="F74" i="4"/>
  <c r="O73" i="4"/>
  <c r="L73" i="4"/>
  <c r="I73" i="4"/>
  <c r="F73" i="4"/>
  <c r="O72" i="4"/>
  <c r="L72" i="4"/>
  <c r="I72" i="4"/>
  <c r="F72" i="4"/>
  <c r="O71" i="4"/>
  <c r="L71" i="4"/>
  <c r="I71" i="4"/>
  <c r="F71" i="4"/>
  <c r="O70" i="4"/>
  <c r="L70" i="4"/>
  <c r="I70" i="4"/>
  <c r="I69" i="4" s="1"/>
  <c r="F70" i="4"/>
  <c r="N69" i="4"/>
  <c r="N67" i="4" s="1"/>
  <c r="M69" i="4"/>
  <c r="M67" i="4" s="1"/>
  <c r="K69" i="4"/>
  <c r="J69" i="4"/>
  <c r="J67" i="4" s="1"/>
  <c r="H69" i="4"/>
  <c r="H67" i="4" s="1"/>
  <c r="G69" i="4"/>
  <c r="E69" i="4"/>
  <c r="E67" i="4" s="1"/>
  <c r="D69" i="4"/>
  <c r="O68" i="4"/>
  <c r="L68" i="4"/>
  <c r="I68" i="4"/>
  <c r="F68" i="4"/>
  <c r="K67" i="4"/>
  <c r="G67" i="4"/>
  <c r="D67" i="4"/>
  <c r="O66" i="4"/>
  <c r="L66" i="4"/>
  <c r="I66" i="4"/>
  <c r="F66" i="4"/>
  <c r="O65" i="4"/>
  <c r="L65" i="4"/>
  <c r="I65" i="4"/>
  <c r="F65" i="4"/>
  <c r="O64" i="4"/>
  <c r="L64" i="4"/>
  <c r="I64" i="4"/>
  <c r="F64" i="4"/>
  <c r="O63" i="4"/>
  <c r="L63" i="4"/>
  <c r="I63" i="4"/>
  <c r="F63" i="4"/>
  <c r="O62" i="4"/>
  <c r="L62" i="4"/>
  <c r="I62" i="4"/>
  <c r="F62" i="4"/>
  <c r="O61" i="4"/>
  <c r="L61" i="4"/>
  <c r="I61" i="4"/>
  <c r="F61" i="4"/>
  <c r="O60" i="4"/>
  <c r="L60" i="4"/>
  <c r="I60" i="4"/>
  <c r="F60" i="4"/>
  <c r="O59" i="4"/>
  <c r="L59" i="4"/>
  <c r="L58" i="4" s="1"/>
  <c r="I59" i="4"/>
  <c r="F59" i="4"/>
  <c r="F58" i="4" s="1"/>
  <c r="N58" i="4"/>
  <c r="M58" i="4"/>
  <c r="M54" i="4" s="1"/>
  <c r="K58" i="4"/>
  <c r="J58" i="4"/>
  <c r="H58" i="4"/>
  <c r="G58" i="4"/>
  <c r="E58" i="4"/>
  <c r="D58" i="4"/>
  <c r="O57" i="4"/>
  <c r="L57" i="4"/>
  <c r="I57" i="4"/>
  <c r="F57" i="4"/>
  <c r="O56" i="4"/>
  <c r="L56" i="4"/>
  <c r="I56" i="4"/>
  <c r="I55" i="4" s="1"/>
  <c r="F56" i="4"/>
  <c r="O55" i="4"/>
  <c r="N55" i="4"/>
  <c r="M55" i="4"/>
  <c r="K55" i="4"/>
  <c r="K54" i="4" s="1"/>
  <c r="J55" i="4"/>
  <c r="H55" i="4"/>
  <c r="G55" i="4"/>
  <c r="F55" i="4"/>
  <c r="E55" i="4"/>
  <c r="E54" i="4" s="1"/>
  <c r="D55" i="4"/>
  <c r="O47" i="4"/>
  <c r="C47" i="4" s="1"/>
  <c r="O46" i="4"/>
  <c r="C46" i="4" s="1"/>
  <c r="N45" i="4"/>
  <c r="M45" i="4"/>
  <c r="L44" i="4"/>
  <c r="L43" i="4" s="1"/>
  <c r="I44" i="4"/>
  <c r="I43" i="4" s="1"/>
  <c r="F44" i="4"/>
  <c r="F43" i="4" s="1"/>
  <c r="K43" i="4"/>
  <c r="J43" i="4"/>
  <c r="H43" i="4"/>
  <c r="G43" i="4"/>
  <c r="E43" i="4"/>
  <c r="D43" i="4"/>
  <c r="F42" i="4"/>
  <c r="C42" i="4" s="1"/>
  <c r="E41" i="4"/>
  <c r="D41" i="4"/>
  <c r="L40" i="4"/>
  <c r="C40" i="4" s="1"/>
  <c r="L39" i="4"/>
  <c r="C39" i="4" s="1"/>
  <c r="L38" i="4"/>
  <c r="C38" i="4" s="1"/>
  <c r="L37" i="4"/>
  <c r="C37" i="4" s="1"/>
  <c r="K36" i="4"/>
  <c r="J36" i="4"/>
  <c r="L35" i="4"/>
  <c r="C35" i="4" s="1"/>
  <c r="L34" i="4"/>
  <c r="C34" i="4" s="1"/>
  <c r="K33" i="4"/>
  <c r="J33" i="4"/>
  <c r="L32" i="4"/>
  <c r="C32" i="4" s="1"/>
  <c r="K31" i="4"/>
  <c r="K26" i="4" s="1"/>
  <c r="J31" i="4"/>
  <c r="L30" i="4"/>
  <c r="C30" i="4" s="1"/>
  <c r="L29" i="4"/>
  <c r="C29" i="4" s="1"/>
  <c r="L28" i="4"/>
  <c r="C28" i="4" s="1"/>
  <c r="K27" i="4"/>
  <c r="J27" i="4"/>
  <c r="F25" i="4"/>
  <c r="C25" i="4" s="1"/>
  <c r="I24" i="4"/>
  <c r="O23" i="4"/>
  <c r="L23" i="4"/>
  <c r="I23" i="4"/>
  <c r="F23" i="4"/>
  <c r="O22" i="4"/>
  <c r="L22" i="4"/>
  <c r="L21" i="4" s="1"/>
  <c r="I22" i="4"/>
  <c r="I21" i="4" s="1"/>
  <c r="F22" i="4"/>
  <c r="O21" i="4"/>
  <c r="O275" i="4" s="1"/>
  <c r="N21" i="4"/>
  <c r="M21" i="4"/>
  <c r="M275" i="4" s="1"/>
  <c r="K21" i="4"/>
  <c r="K275" i="4" s="1"/>
  <c r="K274" i="4" s="1"/>
  <c r="J21" i="4"/>
  <c r="H21" i="4"/>
  <c r="H275" i="4" s="1"/>
  <c r="H274" i="4" s="1"/>
  <c r="G21" i="4"/>
  <c r="G275" i="4" s="1"/>
  <c r="F21" i="4"/>
  <c r="E21" i="4"/>
  <c r="E275" i="4" s="1"/>
  <c r="E274" i="4" s="1"/>
  <c r="D21" i="4"/>
  <c r="M20" i="4"/>
  <c r="O284" i="3"/>
  <c r="L284" i="3"/>
  <c r="I284" i="3"/>
  <c r="F284" i="3"/>
  <c r="O283" i="3"/>
  <c r="L283" i="3"/>
  <c r="I283" i="3"/>
  <c r="F283" i="3"/>
  <c r="O282" i="3"/>
  <c r="L282" i="3"/>
  <c r="I282" i="3"/>
  <c r="F282" i="3"/>
  <c r="O281" i="3"/>
  <c r="L281" i="3"/>
  <c r="I281" i="3"/>
  <c r="F281" i="3"/>
  <c r="O280" i="3"/>
  <c r="L280" i="3"/>
  <c r="I280" i="3"/>
  <c r="F280" i="3"/>
  <c r="O279" i="3"/>
  <c r="L279" i="3"/>
  <c r="I279" i="3"/>
  <c r="F279" i="3"/>
  <c r="O278" i="3"/>
  <c r="L278" i="3"/>
  <c r="I278" i="3"/>
  <c r="F278" i="3"/>
  <c r="O277" i="3"/>
  <c r="L277" i="3"/>
  <c r="I277" i="3"/>
  <c r="F277" i="3"/>
  <c r="O276" i="3"/>
  <c r="N276" i="3"/>
  <c r="M276" i="3"/>
  <c r="L276" i="3"/>
  <c r="K276" i="3"/>
  <c r="J276" i="3"/>
  <c r="I276" i="3"/>
  <c r="H276" i="3"/>
  <c r="G276" i="3"/>
  <c r="E276" i="3"/>
  <c r="D276" i="3"/>
  <c r="O271" i="3"/>
  <c r="L271" i="3"/>
  <c r="I271" i="3"/>
  <c r="F271" i="3"/>
  <c r="O270" i="3"/>
  <c r="O269" i="3" s="1"/>
  <c r="L270" i="3"/>
  <c r="I270" i="3"/>
  <c r="I269" i="3" s="1"/>
  <c r="F270" i="3"/>
  <c r="N269" i="3"/>
  <c r="M269" i="3"/>
  <c r="K269" i="3"/>
  <c r="J269" i="3"/>
  <c r="H269" i="3"/>
  <c r="G269" i="3"/>
  <c r="E269" i="3"/>
  <c r="D269" i="3"/>
  <c r="O268" i="3"/>
  <c r="L268" i="3"/>
  <c r="L267" i="3" s="1"/>
  <c r="L266" i="3" s="1"/>
  <c r="L265" i="3" s="1"/>
  <c r="I268" i="3"/>
  <c r="I267" i="3" s="1"/>
  <c r="F268" i="3"/>
  <c r="O267" i="3"/>
  <c r="O266" i="3" s="1"/>
  <c r="O265" i="3" s="1"/>
  <c r="N267" i="3"/>
  <c r="N266" i="3" s="1"/>
  <c r="N265" i="3" s="1"/>
  <c r="M267" i="3"/>
  <c r="K267" i="3"/>
  <c r="K266" i="3" s="1"/>
  <c r="K265" i="3" s="1"/>
  <c r="J267" i="3"/>
  <c r="J266" i="3" s="1"/>
  <c r="J265" i="3" s="1"/>
  <c r="H267" i="3"/>
  <c r="H266" i="3" s="1"/>
  <c r="H265" i="3" s="1"/>
  <c r="G267" i="3"/>
  <c r="G266" i="3" s="1"/>
  <c r="G265" i="3" s="1"/>
  <c r="F267" i="3"/>
  <c r="F266" i="3" s="1"/>
  <c r="E267" i="3"/>
  <c r="E266" i="3" s="1"/>
  <c r="E265" i="3" s="1"/>
  <c r="D267" i="3"/>
  <c r="M266" i="3"/>
  <c r="M265" i="3" s="1"/>
  <c r="D266" i="3"/>
  <c r="D265" i="3" s="1"/>
  <c r="O264" i="3"/>
  <c r="L264" i="3"/>
  <c r="L263" i="3" s="1"/>
  <c r="I264" i="3"/>
  <c r="I263" i="3" s="1"/>
  <c r="F264" i="3"/>
  <c r="O263" i="3"/>
  <c r="N263" i="3"/>
  <c r="M263" i="3"/>
  <c r="K263" i="3"/>
  <c r="J263" i="3"/>
  <c r="H263" i="3"/>
  <c r="G263" i="3"/>
  <c r="F263" i="3"/>
  <c r="E263" i="3"/>
  <c r="D263" i="3"/>
  <c r="O262" i="3"/>
  <c r="L262" i="3"/>
  <c r="I262" i="3"/>
  <c r="F262" i="3"/>
  <c r="O261" i="3"/>
  <c r="L261" i="3"/>
  <c r="I261" i="3"/>
  <c r="F261" i="3"/>
  <c r="O260" i="3"/>
  <c r="L260" i="3"/>
  <c r="I260" i="3"/>
  <c r="F260" i="3"/>
  <c r="O259" i="3"/>
  <c r="L259" i="3"/>
  <c r="I259" i="3"/>
  <c r="F259" i="3"/>
  <c r="O258" i="3"/>
  <c r="O257" i="3" s="1"/>
  <c r="L258" i="3"/>
  <c r="L257" i="3" s="1"/>
  <c r="I258" i="3"/>
  <c r="F258" i="3"/>
  <c r="N257" i="3"/>
  <c r="M257" i="3"/>
  <c r="M253" i="3" s="1"/>
  <c r="K257" i="3"/>
  <c r="J257" i="3"/>
  <c r="H257" i="3"/>
  <c r="H253" i="3" s="1"/>
  <c r="H252" i="3" s="1"/>
  <c r="G257" i="3"/>
  <c r="G253" i="3" s="1"/>
  <c r="E257" i="3"/>
  <c r="D257" i="3"/>
  <c r="O256" i="3"/>
  <c r="L256" i="3"/>
  <c r="I256" i="3"/>
  <c r="F256" i="3"/>
  <c r="O255" i="3"/>
  <c r="L255" i="3"/>
  <c r="I255" i="3"/>
  <c r="F255" i="3"/>
  <c r="O254" i="3"/>
  <c r="L254" i="3"/>
  <c r="I254" i="3"/>
  <c r="F254" i="3"/>
  <c r="N253" i="3"/>
  <c r="K253" i="3"/>
  <c r="J253" i="3"/>
  <c r="J252" i="3" s="1"/>
  <c r="E253" i="3"/>
  <c r="E252" i="3" s="1"/>
  <c r="D253" i="3"/>
  <c r="D252" i="3" s="1"/>
  <c r="N252" i="3"/>
  <c r="O251" i="3"/>
  <c r="L251" i="3"/>
  <c r="L250" i="3" s="1"/>
  <c r="I251" i="3"/>
  <c r="I250" i="3" s="1"/>
  <c r="F251" i="3"/>
  <c r="F250" i="3" s="1"/>
  <c r="O250" i="3"/>
  <c r="N250" i="3"/>
  <c r="M250" i="3"/>
  <c r="K250" i="3"/>
  <c r="J250" i="3"/>
  <c r="H250" i="3"/>
  <c r="G250" i="3"/>
  <c r="E250" i="3"/>
  <c r="D250" i="3"/>
  <c r="O249" i="3"/>
  <c r="L249" i="3"/>
  <c r="I249" i="3"/>
  <c r="F249" i="3"/>
  <c r="O248" i="3"/>
  <c r="L248" i="3"/>
  <c r="I248" i="3"/>
  <c r="F248" i="3"/>
  <c r="O247" i="3"/>
  <c r="L247" i="3"/>
  <c r="I247" i="3"/>
  <c r="F247" i="3"/>
  <c r="O246" i="3"/>
  <c r="O245" i="3" s="1"/>
  <c r="L246" i="3"/>
  <c r="I246" i="3"/>
  <c r="F246" i="3"/>
  <c r="N245" i="3"/>
  <c r="M245" i="3"/>
  <c r="L245" i="3"/>
  <c r="K245" i="3"/>
  <c r="J245" i="3"/>
  <c r="H245" i="3"/>
  <c r="G245" i="3"/>
  <c r="G240" i="3" s="1"/>
  <c r="E245" i="3"/>
  <c r="D245" i="3"/>
  <c r="O244" i="3"/>
  <c r="L244" i="3"/>
  <c r="I244" i="3"/>
  <c r="F244" i="3"/>
  <c r="O243" i="3"/>
  <c r="L243" i="3"/>
  <c r="I243" i="3"/>
  <c r="F243" i="3"/>
  <c r="O242" i="3"/>
  <c r="O241" i="3" s="1"/>
  <c r="L242" i="3"/>
  <c r="L241" i="3" s="1"/>
  <c r="L240" i="3" s="1"/>
  <c r="I242" i="3"/>
  <c r="I241" i="3" s="1"/>
  <c r="F242" i="3"/>
  <c r="N241" i="3"/>
  <c r="M241" i="3"/>
  <c r="K241" i="3"/>
  <c r="K240" i="3" s="1"/>
  <c r="J241" i="3"/>
  <c r="H241" i="3"/>
  <c r="G241" i="3"/>
  <c r="F241" i="3"/>
  <c r="E241" i="3"/>
  <c r="D241" i="3"/>
  <c r="E240" i="3"/>
  <c r="O239" i="3"/>
  <c r="L239" i="3"/>
  <c r="I239" i="3"/>
  <c r="F239" i="3"/>
  <c r="O238" i="3"/>
  <c r="L238" i="3"/>
  <c r="I238" i="3"/>
  <c r="F238" i="3"/>
  <c r="O237" i="3"/>
  <c r="L237" i="3"/>
  <c r="I237" i="3"/>
  <c r="F237" i="3"/>
  <c r="O236" i="3"/>
  <c r="L236" i="3"/>
  <c r="I236" i="3"/>
  <c r="F236" i="3"/>
  <c r="O235" i="3"/>
  <c r="L235" i="3"/>
  <c r="I235" i="3"/>
  <c r="F235" i="3"/>
  <c r="O234" i="3"/>
  <c r="O233" i="3" s="1"/>
  <c r="L234" i="3"/>
  <c r="L233" i="3" s="1"/>
  <c r="L232" i="3" s="1"/>
  <c r="I234" i="3"/>
  <c r="F234" i="3"/>
  <c r="N233" i="3"/>
  <c r="M233" i="3"/>
  <c r="M232" i="3" s="1"/>
  <c r="K233" i="3"/>
  <c r="J233" i="3"/>
  <c r="J232" i="3" s="1"/>
  <c r="H233" i="3"/>
  <c r="H232" i="3" s="1"/>
  <c r="G233" i="3"/>
  <c r="G232" i="3" s="1"/>
  <c r="E233" i="3"/>
  <c r="D233" i="3"/>
  <c r="D232" i="3" s="1"/>
  <c r="N232" i="3"/>
  <c r="K232" i="3"/>
  <c r="E232" i="3"/>
  <c r="O231" i="3"/>
  <c r="L231" i="3"/>
  <c r="I231" i="3"/>
  <c r="F231" i="3"/>
  <c r="O230" i="3"/>
  <c r="L230" i="3"/>
  <c r="I230" i="3"/>
  <c r="F230" i="3"/>
  <c r="O229" i="3"/>
  <c r="L229" i="3"/>
  <c r="I229" i="3"/>
  <c r="F229" i="3"/>
  <c r="O228" i="3"/>
  <c r="O227" i="3" s="1"/>
  <c r="L228" i="3"/>
  <c r="I228" i="3"/>
  <c r="I227" i="3" s="1"/>
  <c r="F228" i="3"/>
  <c r="F227" i="3" s="1"/>
  <c r="N227" i="3"/>
  <c r="M227" i="3"/>
  <c r="K227" i="3"/>
  <c r="J227" i="3"/>
  <c r="H227" i="3"/>
  <c r="G227" i="3"/>
  <c r="E227" i="3"/>
  <c r="D227" i="3"/>
  <c r="O226" i="3"/>
  <c r="L226" i="3"/>
  <c r="I226" i="3"/>
  <c r="F226" i="3"/>
  <c r="O225" i="3"/>
  <c r="L225" i="3"/>
  <c r="I225" i="3"/>
  <c r="F225" i="3"/>
  <c r="O224" i="3"/>
  <c r="L224" i="3"/>
  <c r="I224" i="3"/>
  <c r="F224" i="3"/>
  <c r="O223" i="3"/>
  <c r="L223" i="3"/>
  <c r="I223" i="3"/>
  <c r="F223" i="3"/>
  <c r="O222" i="3"/>
  <c r="L222" i="3"/>
  <c r="I222" i="3"/>
  <c r="F222" i="3"/>
  <c r="O221" i="3"/>
  <c r="L221" i="3"/>
  <c r="I221" i="3"/>
  <c r="F221" i="3"/>
  <c r="O220" i="3"/>
  <c r="L220" i="3"/>
  <c r="I220" i="3"/>
  <c r="F220" i="3"/>
  <c r="F219" i="3" s="1"/>
  <c r="N219" i="3"/>
  <c r="M219" i="3"/>
  <c r="K219" i="3"/>
  <c r="J219" i="3"/>
  <c r="H219" i="3"/>
  <c r="G219" i="3"/>
  <c r="E219" i="3"/>
  <c r="D219" i="3"/>
  <c r="O218" i="3"/>
  <c r="L218" i="3"/>
  <c r="I218" i="3"/>
  <c r="F218" i="3"/>
  <c r="O217" i="3"/>
  <c r="L217" i="3"/>
  <c r="L216" i="3" s="1"/>
  <c r="I217" i="3"/>
  <c r="I216" i="3" s="1"/>
  <c r="F217" i="3"/>
  <c r="N216" i="3"/>
  <c r="M216" i="3"/>
  <c r="M212" i="3" s="1"/>
  <c r="K216" i="3"/>
  <c r="J216" i="3"/>
  <c r="H216" i="3"/>
  <c r="H212" i="3" s="1"/>
  <c r="G216" i="3"/>
  <c r="E216" i="3"/>
  <c r="D216" i="3"/>
  <c r="O215" i="3"/>
  <c r="L215" i="3"/>
  <c r="L214" i="3" s="1"/>
  <c r="I215" i="3"/>
  <c r="F215" i="3"/>
  <c r="O214" i="3"/>
  <c r="N214" i="3"/>
  <c r="N212" i="3" s="1"/>
  <c r="M214" i="3"/>
  <c r="K214" i="3"/>
  <c r="K212" i="3" s="1"/>
  <c r="J214" i="3"/>
  <c r="I214" i="3"/>
  <c r="H214" i="3"/>
  <c r="G214" i="3"/>
  <c r="E214" i="3"/>
  <c r="D214" i="3"/>
  <c r="O213" i="3"/>
  <c r="L213" i="3"/>
  <c r="I213" i="3"/>
  <c r="F213" i="3"/>
  <c r="O210" i="3"/>
  <c r="L210" i="3"/>
  <c r="I210" i="3"/>
  <c r="F210" i="3"/>
  <c r="O209" i="3"/>
  <c r="O208" i="3" s="1"/>
  <c r="L209" i="3"/>
  <c r="I209" i="3"/>
  <c r="I208" i="3" s="1"/>
  <c r="F209" i="3"/>
  <c r="N208" i="3"/>
  <c r="M208" i="3"/>
  <c r="L208" i="3"/>
  <c r="K208" i="3"/>
  <c r="J208" i="3"/>
  <c r="H208" i="3"/>
  <c r="G208" i="3"/>
  <c r="G187" i="3" s="1"/>
  <c r="F208" i="3"/>
  <c r="E208" i="3"/>
  <c r="D208" i="3"/>
  <c r="O207" i="3"/>
  <c r="L207" i="3"/>
  <c r="I207" i="3"/>
  <c r="F207" i="3"/>
  <c r="O206" i="3"/>
  <c r="L206" i="3"/>
  <c r="I206" i="3"/>
  <c r="F206" i="3"/>
  <c r="O205" i="3"/>
  <c r="L205" i="3"/>
  <c r="I205" i="3"/>
  <c r="F205" i="3"/>
  <c r="O204" i="3"/>
  <c r="L204" i="3"/>
  <c r="I204" i="3"/>
  <c r="F204" i="3"/>
  <c r="O203" i="3"/>
  <c r="L203" i="3"/>
  <c r="I203" i="3"/>
  <c r="F203" i="3"/>
  <c r="O202" i="3"/>
  <c r="L202" i="3"/>
  <c r="I202" i="3"/>
  <c r="F202" i="3"/>
  <c r="O201" i="3"/>
  <c r="L201" i="3"/>
  <c r="I201" i="3"/>
  <c r="F201" i="3"/>
  <c r="O200" i="3"/>
  <c r="O199" i="3" s="1"/>
  <c r="L200" i="3"/>
  <c r="L199" i="3" s="1"/>
  <c r="I200" i="3"/>
  <c r="F200" i="3"/>
  <c r="N199" i="3"/>
  <c r="M199" i="3"/>
  <c r="K199" i="3"/>
  <c r="J199" i="3"/>
  <c r="H199" i="3"/>
  <c r="G199" i="3"/>
  <c r="E199" i="3"/>
  <c r="D199" i="3"/>
  <c r="O198" i="3"/>
  <c r="L198" i="3"/>
  <c r="I198" i="3"/>
  <c r="F198" i="3"/>
  <c r="O197" i="3"/>
  <c r="L197" i="3"/>
  <c r="I197" i="3"/>
  <c r="F197" i="3"/>
  <c r="O196" i="3"/>
  <c r="L196" i="3"/>
  <c r="I196" i="3"/>
  <c r="F196" i="3"/>
  <c r="O195" i="3"/>
  <c r="L195" i="3"/>
  <c r="I195" i="3"/>
  <c r="F195" i="3"/>
  <c r="O194" i="3"/>
  <c r="L194" i="3"/>
  <c r="I194" i="3"/>
  <c r="F194" i="3"/>
  <c r="O193" i="3"/>
  <c r="L193" i="3"/>
  <c r="I193" i="3"/>
  <c r="F193" i="3"/>
  <c r="O192" i="3"/>
  <c r="L192" i="3"/>
  <c r="I192" i="3"/>
  <c r="F192" i="3"/>
  <c r="O191" i="3"/>
  <c r="L191" i="3"/>
  <c r="I191" i="3"/>
  <c r="F191" i="3"/>
  <c r="O190" i="3"/>
  <c r="L190" i="3"/>
  <c r="I190" i="3"/>
  <c r="F190" i="3"/>
  <c r="O189" i="3"/>
  <c r="O188" i="3" s="1"/>
  <c r="L189" i="3"/>
  <c r="L188" i="3" s="1"/>
  <c r="I189" i="3"/>
  <c r="F189" i="3"/>
  <c r="N188" i="3"/>
  <c r="N187" i="3" s="1"/>
  <c r="M188" i="3"/>
  <c r="K188" i="3"/>
  <c r="J188" i="3"/>
  <c r="H188" i="3"/>
  <c r="G188" i="3"/>
  <c r="F188" i="3"/>
  <c r="E188" i="3"/>
  <c r="E187" i="3" s="1"/>
  <c r="D188" i="3"/>
  <c r="J187" i="3"/>
  <c r="O186" i="3"/>
  <c r="L186" i="3"/>
  <c r="I186" i="3"/>
  <c r="F186" i="3"/>
  <c r="O185" i="3"/>
  <c r="L185" i="3"/>
  <c r="I185" i="3"/>
  <c r="F185" i="3"/>
  <c r="O184" i="3"/>
  <c r="L184" i="3"/>
  <c r="L183" i="3" s="1"/>
  <c r="I184" i="3"/>
  <c r="F184" i="3"/>
  <c r="N183" i="3"/>
  <c r="M183" i="3"/>
  <c r="K183" i="3"/>
  <c r="J183" i="3"/>
  <c r="H183" i="3"/>
  <c r="G183" i="3"/>
  <c r="F183" i="3"/>
  <c r="E183" i="3"/>
  <c r="D183" i="3"/>
  <c r="O180" i="3"/>
  <c r="L180" i="3"/>
  <c r="L179" i="3" s="1"/>
  <c r="L178" i="3" s="1"/>
  <c r="I180" i="3"/>
  <c r="I179" i="3" s="1"/>
  <c r="I178" i="3" s="1"/>
  <c r="F180" i="3"/>
  <c r="O179" i="3"/>
  <c r="N179" i="3"/>
  <c r="N178" i="3" s="1"/>
  <c r="M179" i="3"/>
  <c r="M178" i="3" s="1"/>
  <c r="M174" i="3" s="1"/>
  <c r="K179" i="3"/>
  <c r="J179" i="3"/>
  <c r="J178" i="3" s="1"/>
  <c r="H179" i="3"/>
  <c r="H178" i="3" s="1"/>
  <c r="G179" i="3"/>
  <c r="G178" i="3" s="1"/>
  <c r="F179" i="3"/>
  <c r="E179" i="3"/>
  <c r="D179" i="3"/>
  <c r="D178" i="3" s="1"/>
  <c r="O178" i="3"/>
  <c r="K178" i="3"/>
  <c r="E178" i="3"/>
  <c r="O177" i="3"/>
  <c r="L177" i="3"/>
  <c r="I177" i="3"/>
  <c r="F177" i="3"/>
  <c r="O176" i="3"/>
  <c r="O175" i="3" s="1"/>
  <c r="O174" i="3" s="1"/>
  <c r="L176" i="3"/>
  <c r="I176" i="3"/>
  <c r="I175" i="3" s="1"/>
  <c r="F176" i="3"/>
  <c r="N175" i="3"/>
  <c r="M175" i="3"/>
  <c r="L175" i="3"/>
  <c r="K175" i="3"/>
  <c r="J175" i="3"/>
  <c r="H175" i="3"/>
  <c r="G175" i="3"/>
  <c r="E175" i="3"/>
  <c r="E174" i="3" s="1"/>
  <c r="D175" i="3"/>
  <c r="O173" i="3"/>
  <c r="L173" i="3"/>
  <c r="I173" i="3"/>
  <c r="F173" i="3"/>
  <c r="O172" i="3"/>
  <c r="O171" i="3" s="1"/>
  <c r="L172" i="3"/>
  <c r="L171" i="3" s="1"/>
  <c r="I172" i="3"/>
  <c r="F172" i="3"/>
  <c r="N171" i="3"/>
  <c r="M171" i="3"/>
  <c r="K171" i="3"/>
  <c r="J171" i="3"/>
  <c r="I171" i="3"/>
  <c r="H171" i="3"/>
  <c r="G171" i="3"/>
  <c r="F171" i="3"/>
  <c r="E171" i="3"/>
  <c r="D171" i="3"/>
  <c r="O170" i="3"/>
  <c r="L170" i="3"/>
  <c r="I170" i="3"/>
  <c r="F170" i="3"/>
  <c r="O169" i="3"/>
  <c r="L169" i="3"/>
  <c r="I169" i="3"/>
  <c r="F169" i="3"/>
  <c r="O168" i="3"/>
  <c r="L168" i="3"/>
  <c r="I168" i="3"/>
  <c r="F168" i="3"/>
  <c r="O167" i="3"/>
  <c r="O166" i="3" s="1"/>
  <c r="L167" i="3"/>
  <c r="L166" i="3" s="1"/>
  <c r="I167" i="3"/>
  <c r="F167" i="3"/>
  <c r="F166" i="3" s="1"/>
  <c r="N166" i="3"/>
  <c r="M166" i="3"/>
  <c r="K166" i="3"/>
  <c r="J166" i="3"/>
  <c r="H166" i="3"/>
  <c r="G166" i="3"/>
  <c r="E166" i="3"/>
  <c r="D166" i="3"/>
  <c r="O165" i="3"/>
  <c r="L165" i="3"/>
  <c r="I165" i="3"/>
  <c r="F165" i="3"/>
  <c r="O164" i="3"/>
  <c r="L164" i="3"/>
  <c r="I164" i="3"/>
  <c r="F164" i="3"/>
  <c r="O163" i="3"/>
  <c r="O162" i="3" s="1"/>
  <c r="O161" i="3" s="1"/>
  <c r="L163" i="3"/>
  <c r="L162" i="3" s="1"/>
  <c r="I163" i="3"/>
  <c r="F163" i="3"/>
  <c r="F162" i="3" s="1"/>
  <c r="N162" i="3"/>
  <c r="M162" i="3"/>
  <c r="K162" i="3"/>
  <c r="K161" i="3" s="1"/>
  <c r="K160" i="3" s="1"/>
  <c r="J162" i="3"/>
  <c r="J161" i="3" s="1"/>
  <c r="J160" i="3" s="1"/>
  <c r="H162" i="3"/>
  <c r="G162" i="3"/>
  <c r="E162" i="3"/>
  <c r="D162" i="3"/>
  <c r="D161" i="3" s="1"/>
  <c r="D160" i="3" s="1"/>
  <c r="N161" i="3"/>
  <c r="N160" i="3" s="1"/>
  <c r="G161" i="3"/>
  <c r="G160" i="3" s="1"/>
  <c r="O159" i="3"/>
  <c r="L159" i="3"/>
  <c r="I159" i="3"/>
  <c r="F159" i="3"/>
  <c r="O158" i="3"/>
  <c r="L158" i="3"/>
  <c r="I158" i="3"/>
  <c r="F158" i="3"/>
  <c r="O157" i="3"/>
  <c r="L157" i="3"/>
  <c r="I157" i="3"/>
  <c r="F157" i="3"/>
  <c r="O156" i="3"/>
  <c r="L156" i="3"/>
  <c r="I156" i="3"/>
  <c r="F156" i="3"/>
  <c r="O155" i="3"/>
  <c r="L155" i="3"/>
  <c r="I155" i="3"/>
  <c r="F155" i="3"/>
  <c r="O154" i="3"/>
  <c r="L154" i="3"/>
  <c r="I154" i="3"/>
  <c r="I153" i="3" s="1"/>
  <c r="F154" i="3"/>
  <c r="N153" i="3"/>
  <c r="M153" i="3"/>
  <c r="M152" i="3" s="1"/>
  <c r="K153" i="3"/>
  <c r="K152" i="3" s="1"/>
  <c r="J153" i="3"/>
  <c r="H153" i="3"/>
  <c r="H152" i="3" s="1"/>
  <c r="G153" i="3"/>
  <c r="G152" i="3" s="1"/>
  <c r="E153" i="3"/>
  <c r="E152" i="3" s="1"/>
  <c r="D153" i="3"/>
  <c r="N152" i="3"/>
  <c r="J152" i="3"/>
  <c r="D152" i="3"/>
  <c r="O151" i="3"/>
  <c r="L151" i="3"/>
  <c r="I151" i="3"/>
  <c r="F151" i="3"/>
  <c r="O150" i="3"/>
  <c r="L150" i="3"/>
  <c r="I150" i="3"/>
  <c r="F150" i="3"/>
  <c r="O149" i="3"/>
  <c r="L149" i="3"/>
  <c r="I149" i="3"/>
  <c r="F149" i="3"/>
  <c r="O148" i="3"/>
  <c r="L148" i="3"/>
  <c r="L147" i="3" s="1"/>
  <c r="I148" i="3"/>
  <c r="I147" i="3" s="1"/>
  <c r="F148" i="3"/>
  <c r="O147" i="3"/>
  <c r="N147" i="3"/>
  <c r="M147" i="3"/>
  <c r="K147" i="3"/>
  <c r="J147" i="3"/>
  <c r="H147" i="3"/>
  <c r="G147" i="3"/>
  <c r="F147" i="3"/>
  <c r="E147" i="3"/>
  <c r="D147" i="3"/>
  <c r="O146" i="3"/>
  <c r="L146" i="3"/>
  <c r="I146" i="3"/>
  <c r="F146" i="3"/>
  <c r="O145" i="3"/>
  <c r="L145" i="3"/>
  <c r="I145" i="3"/>
  <c r="F145" i="3"/>
  <c r="O144" i="3"/>
  <c r="L144" i="3"/>
  <c r="I144" i="3"/>
  <c r="F144" i="3"/>
  <c r="O143" i="3"/>
  <c r="L143" i="3"/>
  <c r="I143" i="3"/>
  <c r="F143" i="3"/>
  <c r="C143" i="3" s="1"/>
  <c r="O142" i="3"/>
  <c r="L142" i="3"/>
  <c r="I142" i="3"/>
  <c r="F142" i="3"/>
  <c r="O141" i="3"/>
  <c r="L141" i="3"/>
  <c r="I141" i="3"/>
  <c r="F141" i="3"/>
  <c r="O140" i="3"/>
  <c r="L140" i="3"/>
  <c r="I140" i="3"/>
  <c r="F140" i="3"/>
  <c r="O139" i="3"/>
  <c r="L139" i="3"/>
  <c r="I139" i="3"/>
  <c r="F139" i="3"/>
  <c r="N138" i="3"/>
  <c r="M138" i="3"/>
  <c r="L138" i="3"/>
  <c r="K138" i="3"/>
  <c r="J138" i="3"/>
  <c r="H138" i="3"/>
  <c r="G138" i="3"/>
  <c r="E138" i="3"/>
  <c r="D138" i="3"/>
  <c r="O137" i="3"/>
  <c r="L137" i="3"/>
  <c r="I137" i="3"/>
  <c r="F137" i="3"/>
  <c r="O136" i="3"/>
  <c r="L136" i="3"/>
  <c r="I136" i="3"/>
  <c r="F136" i="3"/>
  <c r="O135" i="3"/>
  <c r="O134" i="3" s="1"/>
  <c r="L135" i="3"/>
  <c r="L134" i="3" s="1"/>
  <c r="I135" i="3"/>
  <c r="F135" i="3"/>
  <c r="N134" i="3"/>
  <c r="M134" i="3"/>
  <c r="K134" i="3"/>
  <c r="J134" i="3"/>
  <c r="H134" i="3"/>
  <c r="G134" i="3"/>
  <c r="E134" i="3"/>
  <c r="D134" i="3"/>
  <c r="O133" i="3"/>
  <c r="L133" i="3"/>
  <c r="I133" i="3"/>
  <c r="F133" i="3"/>
  <c r="O132" i="3"/>
  <c r="L132" i="3"/>
  <c r="L131" i="3" s="1"/>
  <c r="I132" i="3"/>
  <c r="F132" i="3"/>
  <c r="O131" i="3"/>
  <c r="N131" i="3"/>
  <c r="M131" i="3"/>
  <c r="K131" i="3"/>
  <c r="J131" i="3"/>
  <c r="H131" i="3"/>
  <c r="G131" i="3"/>
  <c r="F131" i="3"/>
  <c r="E131" i="3"/>
  <c r="D131" i="3"/>
  <c r="O130" i="3"/>
  <c r="L130" i="3"/>
  <c r="I130" i="3"/>
  <c r="F130" i="3"/>
  <c r="O129" i="3"/>
  <c r="L129" i="3"/>
  <c r="I129" i="3"/>
  <c r="F129" i="3"/>
  <c r="O128" i="3"/>
  <c r="L128" i="3"/>
  <c r="I128" i="3"/>
  <c r="F128" i="3"/>
  <c r="O127" i="3"/>
  <c r="O126" i="3" s="1"/>
  <c r="L127" i="3"/>
  <c r="I127" i="3"/>
  <c r="I126" i="3" s="1"/>
  <c r="F127" i="3"/>
  <c r="F126" i="3" s="1"/>
  <c r="N126" i="3"/>
  <c r="M126" i="3"/>
  <c r="L126" i="3"/>
  <c r="K126" i="3"/>
  <c r="J126" i="3"/>
  <c r="H126" i="3"/>
  <c r="G126" i="3"/>
  <c r="E126" i="3"/>
  <c r="D126" i="3"/>
  <c r="O125" i="3"/>
  <c r="L125" i="3"/>
  <c r="I125" i="3"/>
  <c r="F125" i="3"/>
  <c r="O124" i="3"/>
  <c r="L124" i="3"/>
  <c r="I124" i="3"/>
  <c r="F124" i="3"/>
  <c r="O123" i="3"/>
  <c r="L123" i="3"/>
  <c r="I123" i="3"/>
  <c r="F123" i="3"/>
  <c r="C123" i="3" s="1"/>
  <c r="O122" i="3"/>
  <c r="L122" i="3"/>
  <c r="I122" i="3"/>
  <c r="I121" i="3" s="1"/>
  <c r="F122" i="3"/>
  <c r="N121" i="3"/>
  <c r="M121" i="3"/>
  <c r="K121" i="3"/>
  <c r="K120" i="3" s="1"/>
  <c r="J121" i="3"/>
  <c r="H121" i="3"/>
  <c r="G121" i="3"/>
  <c r="E121" i="3"/>
  <c r="D121" i="3"/>
  <c r="O119" i="3"/>
  <c r="L119" i="3"/>
  <c r="I119" i="3"/>
  <c r="F119" i="3"/>
  <c r="O118" i="3"/>
  <c r="L118" i="3"/>
  <c r="I118" i="3"/>
  <c r="F118" i="3"/>
  <c r="O117" i="3"/>
  <c r="L117" i="3"/>
  <c r="I117" i="3"/>
  <c r="F117" i="3"/>
  <c r="O116" i="3"/>
  <c r="L116" i="3"/>
  <c r="I116" i="3"/>
  <c r="F116" i="3"/>
  <c r="O115" i="3"/>
  <c r="O114" i="3" s="1"/>
  <c r="L115" i="3"/>
  <c r="I115" i="3"/>
  <c r="F115" i="3"/>
  <c r="F114" i="3" s="1"/>
  <c r="N114" i="3"/>
  <c r="M114" i="3"/>
  <c r="K114" i="3"/>
  <c r="J114" i="3"/>
  <c r="H114" i="3"/>
  <c r="G114" i="3"/>
  <c r="E114" i="3"/>
  <c r="D114" i="3"/>
  <c r="O113" i="3"/>
  <c r="L113" i="3"/>
  <c r="I113" i="3"/>
  <c r="F113" i="3"/>
  <c r="O112" i="3"/>
  <c r="L112" i="3"/>
  <c r="I112" i="3"/>
  <c r="F112" i="3"/>
  <c r="O111" i="3"/>
  <c r="L111" i="3"/>
  <c r="I111" i="3"/>
  <c r="F111" i="3"/>
  <c r="O110" i="3"/>
  <c r="L110" i="3"/>
  <c r="I110" i="3"/>
  <c r="F110" i="3"/>
  <c r="O109" i="3"/>
  <c r="O108" i="3" s="1"/>
  <c r="L109" i="3"/>
  <c r="I109" i="3"/>
  <c r="F109" i="3"/>
  <c r="N108" i="3"/>
  <c r="M108" i="3"/>
  <c r="L108" i="3"/>
  <c r="K108" i="3"/>
  <c r="J108" i="3"/>
  <c r="H108" i="3"/>
  <c r="G108" i="3"/>
  <c r="E108" i="3"/>
  <c r="D108" i="3"/>
  <c r="O107" i="3"/>
  <c r="L107" i="3"/>
  <c r="I107" i="3"/>
  <c r="F107" i="3"/>
  <c r="O106" i="3"/>
  <c r="L106" i="3"/>
  <c r="I106" i="3"/>
  <c r="F106" i="3"/>
  <c r="O105" i="3"/>
  <c r="L105" i="3"/>
  <c r="I105" i="3"/>
  <c r="F105" i="3"/>
  <c r="O104" i="3"/>
  <c r="L104" i="3"/>
  <c r="I104" i="3"/>
  <c r="F104" i="3"/>
  <c r="O103" i="3"/>
  <c r="L103" i="3"/>
  <c r="I103" i="3"/>
  <c r="F103" i="3"/>
  <c r="O102" i="3"/>
  <c r="L102" i="3"/>
  <c r="I102" i="3"/>
  <c r="F102" i="3"/>
  <c r="O101" i="3"/>
  <c r="L101" i="3"/>
  <c r="I101" i="3"/>
  <c r="F101" i="3"/>
  <c r="O100" i="3"/>
  <c r="L100" i="3"/>
  <c r="L99" i="3" s="1"/>
  <c r="I100" i="3"/>
  <c r="F100" i="3"/>
  <c r="O99" i="3"/>
  <c r="N99" i="3"/>
  <c r="M99" i="3"/>
  <c r="K99" i="3"/>
  <c r="J99" i="3"/>
  <c r="H99" i="3"/>
  <c r="G99" i="3"/>
  <c r="E99" i="3"/>
  <c r="D99" i="3"/>
  <c r="O98" i="3"/>
  <c r="L98" i="3"/>
  <c r="I98" i="3"/>
  <c r="F98" i="3"/>
  <c r="O97" i="3"/>
  <c r="L97" i="3"/>
  <c r="I97" i="3"/>
  <c r="F97" i="3"/>
  <c r="O96" i="3"/>
  <c r="L96" i="3"/>
  <c r="I96" i="3"/>
  <c r="F96" i="3"/>
  <c r="O95" i="3"/>
  <c r="L95" i="3"/>
  <c r="I95" i="3"/>
  <c r="F95" i="3"/>
  <c r="O94" i="3"/>
  <c r="L94" i="3"/>
  <c r="I94" i="3"/>
  <c r="F94" i="3"/>
  <c r="O93" i="3"/>
  <c r="L93" i="3"/>
  <c r="I93" i="3"/>
  <c r="F93" i="3"/>
  <c r="O92" i="3"/>
  <c r="L92" i="3"/>
  <c r="L91" i="3" s="1"/>
  <c r="I92" i="3"/>
  <c r="F92" i="3"/>
  <c r="O91" i="3"/>
  <c r="N91" i="3"/>
  <c r="M91" i="3"/>
  <c r="M83" i="3" s="1"/>
  <c r="K91" i="3"/>
  <c r="J91" i="3"/>
  <c r="H91" i="3"/>
  <c r="G91" i="3"/>
  <c r="F91" i="3"/>
  <c r="E91" i="3"/>
  <c r="D91" i="3"/>
  <c r="O90" i="3"/>
  <c r="L90" i="3"/>
  <c r="I90" i="3"/>
  <c r="F90" i="3"/>
  <c r="O89" i="3"/>
  <c r="L89" i="3"/>
  <c r="I89" i="3"/>
  <c r="F89" i="3"/>
  <c r="O88" i="3"/>
  <c r="L88" i="3"/>
  <c r="I88" i="3"/>
  <c r="F88" i="3"/>
  <c r="O87" i="3"/>
  <c r="L87" i="3"/>
  <c r="I87" i="3"/>
  <c r="F87" i="3"/>
  <c r="O86" i="3"/>
  <c r="L86" i="3"/>
  <c r="I86" i="3"/>
  <c r="I85" i="3" s="1"/>
  <c r="F86" i="3"/>
  <c r="N85" i="3"/>
  <c r="M85" i="3"/>
  <c r="K85" i="3"/>
  <c r="J85" i="3"/>
  <c r="H85" i="3"/>
  <c r="G85" i="3"/>
  <c r="E85" i="3"/>
  <c r="E83" i="3" s="1"/>
  <c r="D85" i="3"/>
  <c r="O84" i="3"/>
  <c r="L84" i="3"/>
  <c r="I84" i="3"/>
  <c r="F84" i="3"/>
  <c r="O82" i="3"/>
  <c r="L82" i="3"/>
  <c r="I82" i="3"/>
  <c r="F82" i="3"/>
  <c r="O81" i="3"/>
  <c r="O80" i="3" s="1"/>
  <c r="L81" i="3"/>
  <c r="L80" i="3" s="1"/>
  <c r="I81" i="3"/>
  <c r="I80" i="3" s="1"/>
  <c r="F81" i="3"/>
  <c r="F80" i="3" s="1"/>
  <c r="N80" i="3"/>
  <c r="M80" i="3"/>
  <c r="K80" i="3"/>
  <c r="J80" i="3"/>
  <c r="H80" i="3"/>
  <c r="G80" i="3"/>
  <c r="E80" i="3"/>
  <c r="D80" i="3"/>
  <c r="O79" i="3"/>
  <c r="L79" i="3"/>
  <c r="I79" i="3"/>
  <c r="F79" i="3"/>
  <c r="O78" i="3"/>
  <c r="L78" i="3"/>
  <c r="L77" i="3" s="1"/>
  <c r="I78" i="3"/>
  <c r="I77" i="3" s="1"/>
  <c r="I76" i="3" s="1"/>
  <c r="F78" i="3"/>
  <c r="N77" i="3"/>
  <c r="N76" i="3" s="1"/>
  <c r="M77" i="3"/>
  <c r="K77" i="3"/>
  <c r="K76" i="3" s="1"/>
  <c r="J77" i="3"/>
  <c r="H77" i="3"/>
  <c r="G77" i="3"/>
  <c r="G76" i="3" s="1"/>
  <c r="E77" i="3"/>
  <c r="D77" i="3"/>
  <c r="D76" i="3" s="1"/>
  <c r="H76" i="3"/>
  <c r="O74" i="3"/>
  <c r="L74" i="3"/>
  <c r="I74" i="3"/>
  <c r="F74" i="3"/>
  <c r="O73" i="3"/>
  <c r="L73" i="3"/>
  <c r="I73" i="3"/>
  <c r="F73" i="3"/>
  <c r="O72" i="3"/>
  <c r="L72" i="3"/>
  <c r="I72" i="3"/>
  <c r="F72" i="3"/>
  <c r="O71" i="3"/>
  <c r="L71" i="3"/>
  <c r="I71" i="3"/>
  <c r="F71" i="3"/>
  <c r="O70" i="3"/>
  <c r="O69" i="3" s="1"/>
  <c r="L70" i="3"/>
  <c r="I70" i="3"/>
  <c r="I69" i="3" s="1"/>
  <c r="F70" i="3"/>
  <c r="N69" i="3"/>
  <c r="N67" i="3" s="1"/>
  <c r="M69" i="3"/>
  <c r="M67" i="3" s="1"/>
  <c r="K69" i="3"/>
  <c r="K67" i="3" s="1"/>
  <c r="J69" i="3"/>
  <c r="J67" i="3" s="1"/>
  <c r="H69" i="3"/>
  <c r="G69" i="3"/>
  <c r="E69" i="3"/>
  <c r="E67" i="3" s="1"/>
  <c r="D69" i="3"/>
  <c r="O68" i="3"/>
  <c r="L68" i="3"/>
  <c r="I68" i="3"/>
  <c r="F68" i="3"/>
  <c r="H67" i="3"/>
  <c r="G67" i="3"/>
  <c r="D67" i="3"/>
  <c r="O66" i="3"/>
  <c r="L66" i="3"/>
  <c r="I66" i="3"/>
  <c r="F66" i="3"/>
  <c r="O65" i="3"/>
  <c r="L65" i="3"/>
  <c r="I65" i="3"/>
  <c r="F65" i="3"/>
  <c r="O64" i="3"/>
  <c r="L64" i="3"/>
  <c r="I64" i="3"/>
  <c r="F64" i="3"/>
  <c r="O63" i="3"/>
  <c r="L63" i="3"/>
  <c r="I63" i="3"/>
  <c r="F63" i="3"/>
  <c r="O62" i="3"/>
  <c r="L62" i="3"/>
  <c r="I62" i="3"/>
  <c r="F62" i="3"/>
  <c r="O61" i="3"/>
  <c r="L61" i="3"/>
  <c r="I61" i="3"/>
  <c r="F61" i="3"/>
  <c r="O60" i="3"/>
  <c r="L60" i="3"/>
  <c r="I60" i="3"/>
  <c r="F60" i="3"/>
  <c r="O59" i="3"/>
  <c r="L59" i="3"/>
  <c r="L58" i="3" s="1"/>
  <c r="I59" i="3"/>
  <c r="F59" i="3"/>
  <c r="N58" i="3"/>
  <c r="M58" i="3"/>
  <c r="K58" i="3"/>
  <c r="J58" i="3"/>
  <c r="H58" i="3"/>
  <c r="G58" i="3"/>
  <c r="E58" i="3"/>
  <c r="D58" i="3"/>
  <c r="O57" i="3"/>
  <c r="L57" i="3"/>
  <c r="I57" i="3"/>
  <c r="F57" i="3"/>
  <c r="O56" i="3"/>
  <c r="L56" i="3"/>
  <c r="L55" i="3" s="1"/>
  <c r="I56" i="3"/>
  <c r="I55" i="3" s="1"/>
  <c r="F56" i="3"/>
  <c r="F55" i="3" s="1"/>
  <c r="O55" i="3"/>
  <c r="N55" i="3"/>
  <c r="M55" i="3"/>
  <c r="K55" i="3"/>
  <c r="K54" i="3" s="1"/>
  <c r="J55" i="3"/>
  <c r="J54" i="3" s="1"/>
  <c r="J53" i="3" s="1"/>
  <c r="H55" i="3"/>
  <c r="H54" i="3" s="1"/>
  <c r="H53" i="3" s="1"/>
  <c r="G55" i="3"/>
  <c r="E55" i="3"/>
  <c r="D55" i="3"/>
  <c r="N54" i="3"/>
  <c r="N53" i="3" s="1"/>
  <c r="O47" i="3"/>
  <c r="C47" i="3" s="1"/>
  <c r="O46" i="3"/>
  <c r="C46" i="3" s="1"/>
  <c r="N45" i="3"/>
  <c r="M45" i="3"/>
  <c r="L44" i="3"/>
  <c r="L43" i="3" s="1"/>
  <c r="I44" i="3"/>
  <c r="I43" i="3" s="1"/>
  <c r="F44" i="3"/>
  <c r="K43" i="3"/>
  <c r="J43" i="3"/>
  <c r="H43" i="3"/>
  <c r="G43" i="3"/>
  <c r="F43" i="3"/>
  <c r="E43" i="3"/>
  <c r="D43" i="3"/>
  <c r="F42" i="3"/>
  <c r="C42" i="3" s="1"/>
  <c r="E41" i="3"/>
  <c r="E20" i="3" s="1"/>
  <c r="D41" i="3"/>
  <c r="L40" i="3"/>
  <c r="C40" i="3" s="1"/>
  <c r="L39" i="3"/>
  <c r="C39" i="3" s="1"/>
  <c r="L38" i="3"/>
  <c r="C38" i="3" s="1"/>
  <c r="L37" i="3"/>
  <c r="C37" i="3" s="1"/>
  <c r="K36" i="3"/>
  <c r="J36" i="3"/>
  <c r="L35" i="3"/>
  <c r="C35" i="3" s="1"/>
  <c r="L34" i="3"/>
  <c r="C34" i="3" s="1"/>
  <c r="K33" i="3"/>
  <c r="J33" i="3"/>
  <c r="L32" i="3"/>
  <c r="C32" i="3" s="1"/>
  <c r="K31" i="3"/>
  <c r="J31" i="3"/>
  <c r="L30" i="3"/>
  <c r="C30" i="3" s="1"/>
  <c r="L29" i="3"/>
  <c r="C29" i="3" s="1"/>
  <c r="L28" i="3"/>
  <c r="C28" i="3" s="1"/>
  <c r="K27" i="3"/>
  <c r="J27" i="3"/>
  <c r="J26" i="3" s="1"/>
  <c r="F25" i="3"/>
  <c r="C25" i="3" s="1"/>
  <c r="I24" i="3"/>
  <c r="F24" i="3"/>
  <c r="O23" i="3"/>
  <c r="L23" i="3"/>
  <c r="I23" i="3"/>
  <c r="F23" i="3"/>
  <c r="O22" i="3"/>
  <c r="O21" i="3" s="1"/>
  <c r="L22" i="3"/>
  <c r="L21" i="3" s="1"/>
  <c r="I22" i="3"/>
  <c r="I21" i="3" s="1"/>
  <c r="F22" i="3"/>
  <c r="N21" i="3"/>
  <c r="N20" i="3" s="1"/>
  <c r="M21" i="3"/>
  <c r="M275" i="3" s="1"/>
  <c r="M274" i="3" s="1"/>
  <c r="K21" i="3"/>
  <c r="K275" i="3" s="1"/>
  <c r="K274" i="3" s="1"/>
  <c r="J21" i="3"/>
  <c r="H21" i="3"/>
  <c r="H275" i="3" s="1"/>
  <c r="H274" i="3" s="1"/>
  <c r="G21" i="3"/>
  <c r="G275" i="3" s="1"/>
  <c r="G274" i="3" s="1"/>
  <c r="F21" i="3"/>
  <c r="E21" i="3"/>
  <c r="E275" i="3" s="1"/>
  <c r="E274" i="3" s="1"/>
  <c r="D21" i="3"/>
  <c r="G20" i="3"/>
  <c r="F147" i="4" l="1"/>
  <c r="M182" i="4"/>
  <c r="D275" i="3"/>
  <c r="D274" i="3" s="1"/>
  <c r="L121" i="3"/>
  <c r="C163" i="3"/>
  <c r="C167" i="3"/>
  <c r="C169" i="3"/>
  <c r="C176" i="3"/>
  <c r="I174" i="3"/>
  <c r="E182" i="3"/>
  <c r="C254" i="3"/>
  <c r="H54" i="4"/>
  <c r="H53" i="4" s="1"/>
  <c r="L77" i="4"/>
  <c r="K76" i="4"/>
  <c r="C143" i="4"/>
  <c r="O138" i="4"/>
  <c r="D187" i="4"/>
  <c r="D182" i="4" s="1"/>
  <c r="O199" i="4"/>
  <c r="C268" i="4"/>
  <c r="G34" i="5"/>
  <c r="J275" i="3"/>
  <c r="J274" i="3" s="1"/>
  <c r="C79" i="3"/>
  <c r="J76" i="3"/>
  <c r="C80" i="3"/>
  <c r="O85" i="3"/>
  <c r="O83" i="3" s="1"/>
  <c r="G83" i="3"/>
  <c r="C95" i="3"/>
  <c r="C105" i="3"/>
  <c r="C106" i="3"/>
  <c r="C159" i="3"/>
  <c r="C230" i="3"/>
  <c r="C231" i="3"/>
  <c r="C238" i="3"/>
  <c r="C241" i="3"/>
  <c r="J240" i="3"/>
  <c r="C284" i="3"/>
  <c r="C63" i="4"/>
  <c r="C113" i="4"/>
  <c r="N120" i="4"/>
  <c r="C133" i="4"/>
  <c r="K120" i="4"/>
  <c r="C137" i="4"/>
  <c r="O160" i="4"/>
  <c r="H161" i="4"/>
  <c r="H160" i="4" s="1"/>
  <c r="O174" i="4"/>
  <c r="C236" i="4"/>
  <c r="C256" i="4"/>
  <c r="H252" i="4"/>
  <c r="O183" i="3"/>
  <c r="L253" i="3"/>
  <c r="L252" i="3" s="1"/>
  <c r="G43" i="5"/>
  <c r="C86" i="3"/>
  <c r="C122" i="3"/>
  <c r="O121" i="3"/>
  <c r="O120" i="3" s="1"/>
  <c r="O75" i="3" s="1"/>
  <c r="H120" i="3"/>
  <c r="D174" i="3"/>
  <c r="G182" i="3"/>
  <c r="M187" i="3"/>
  <c r="M182" i="3" s="1"/>
  <c r="K187" i="3"/>
  <c r="K182" i="3" s="1"/>
  <c r="C210" i="3"/>
  <c r="C222" i="3"/>
  <c r="C280" i="3"/>
  <c r="C282" i="3"/>
  <c r="C283" i="3"/>
  <c r="G274" i="4"/>
  <c r="M274" i="4"/>
  <c r="L31" i="4"/>
  <c r="C31" i="4" s="1"/>
  <c r="F99" i="4"/>
  <c r="C102" i="4"/>
  <c r="O99" i="4"/>
  <c r="L138" i="4"/>
  <c r="C201" i="4"/>
  <c r="E187" i="4"/>
  <c r="J187" i="4"/>
  <c r="D240" i="4"/>
  <c r="D211" i="4" s="1"/>
  <c r="E252" i="4"/>
  <c r="G71" i="5"/>
  <c r="K75" i="4"/>
  <c r="H211" i="4"/>
  <c r="G211" i="4"/>
  <c r="O245" i="4"/>
  <c r="D275" i="4"/>
  <c r="D274" i="4" s="1"/>
  <c r="N275" i="4"/>
  <c r="N274" i="4" s="1"/>
  <c r="J54" i="4"/>
  <c r="J53" i="4" s="1"/>
  <c r="G75" i="4"/>
  <c r="C78" i="4"/>
  <c r="C79" i="4"/>
  <c r="O77" i="4"/>
  <c r="O76" i="4" s="1"/>
  <c r="C95" i="4"/>
  <c r="C97" i="4"/>
  <c r="K83" i="4"/>
  <c r="C107" i="4"/>
  <c r="C112" i="4"/>
  <c r="O108" i="4"/>
  <c r="C119" i="4"/>
  <c r="O121" i="4"/>
  <c r="C127" i="4"/>
  <c r="C129" i="4"/>
  <c r="G120" i="4"/>
  <c r="L153" i="4"/>
  <c r="L152" i="4" s="1"/>
  <c r="C152" i="4" s="1"/>
  <c r="J161" i="4"/>
  <c r="J160" i="4" s="1"/>
  <c r="K174" i="4"/>
  <c r="C177" i="4"/>
  <c r="E182" i="4"/>
  <c r="J182" i="4"/>
  <c r="N182" i="4"/>
  <c r="G187" i="4"/>
  <c r="G182" i="4" s="1"/>
  <c r="G181" i="4" s="1"/>
  <c r="I188" i="4"/>
  <c r="C188" i="4" s="1"/>
  <c r="C197" i="4"/>
  <c r="C205" i="4"/>
  <c r="N212" i="4"/>
  <c r="E212" i="4"/>
  <c r="E211" i="4" s="1"/>
  <c r="C235" i="4"/>
  <c r="O233" i="4"/>
  <c r="O232" i="4" s="1"/>
  <c r="E240" i="4"/>
  <c r="C244" i="4"/>
  <c r="C248" i="4"/>
  <c r="K252" i="4"/>
  <c r="C261" i="4"/>
  <c r="C262" i="4"/>
  <c r="D252" i="4"/>
  <c r="M53" i="4"/>
  <c r="O257" i="4"/>
  <c r="J275" i="4"/>
  <c r="J274" i="4" s="1"/>
  <c r="C62" i="4"/>
  <c r="D75" i="4"/>
  <c r="O85" i="4"/>
  <c r="H83" i="4"/>
  <c r="C92" i="4"/>
  <c r="J120" i="4"/>
  <c r="F161" i="4"/>
  <c r="F160" i="4" s="1"/>
  <c r="C221" i="4"/>
  <c r="K240" i="4"/>
  <c r="K211" i="4" s="1"/>
  <c r="K272" i="4" s="1"/>
  <c r="C271" i="4"/>
  <c r="L161" i="4"/>
  <c r="E174" i="4"/>
  <c r="G20" i="4"/>
  <c r="C23" i="4"/>
  <c r="J26" i="4"/>
  <c r="J20" i="4" s="1"/>
  <c r="D54" i="4"/>
  <c r="D53" i="4" s="1"/>
  <c r="D52" i="4" s="1"/>
  <c r="N54" i="4"/>
  <c r="N53" i="4" s="1"/>
  <c r="C56" i="4"/>
  <c r="E53" i="4"/>
  <c r="I67" i="4"/>
  <c r="C71" i="4"/>
  <c r="E83" i="4"/>
  <c r="J83" i="4"/>
  <c r="C86" i="4"/>
  <c r="L108" i="4"/>
  <c r="C108" i="4" s="1"/>
  <c r="C125" i="4"/>
  <c r="I126" i="4"/>
  <c r="C126" i="4" s="1"/>
  <c r="H120" i="4"/>
  <c r="C166" i="4"/>
  <c r="N174" i="4"/>
  <c r="D174" i="4"/>
  <c r="H174" i="4"/>
  <c r="O187" i="4"/>
  <c r="O182" i="4" s="1"/>
  <c r="H187" i="4"/>
  <c r="H182" i="4" s="1"/>
  <c r="C255" i="4"/>
  <c r="O253" i="4"/>
  <c r="O252" i="4" s="1"/>
  <c r="F267" i="4"/>
  <c r="F266" i="4" s="1"/>
  <c r="F265" i="4" s="1"/>
  <c r="C280" i="4"/>
  <c r="C209" i="4"/>
  <c r="L208" i="4"/>
  <c r="L187" i="4" s="1"/>
  <c r="L182" i="4" s="1"/>
  <c r="H181" i="4"/>
  <c r="H20" i="4"/>
  <c r="N20" i="4"/>
  <c r="C61" i="4"/>
  <c r="C66" i="4"/>
  <c r="O69" i="4"/>
  <c r="O67" i="4" s="1"/>
  <c r="L69" i="4"/>
  <c r="L67" i="4" s="1"/>
  <c r="C141" i="4"/>
  <c r="F138" i="4"/>
  <c r="E161" i="4"/>
  <c r="E160" i="4" s="1"/>
  <c r="G174" i="4"/>
  <c r="G272" i="4" s="1"/>
  <c r="C176" i="4"/>
  <c r="F175" i="4"/>
  <c r="K187" i="4"/>
  <c r="K182" i="4" s="1"/>
  <c r="C189" i="4"/>
  <c r="C195" i="4"/>
  <c r="F245" i="4"/>
  <c r="C260" i="4"/>
  <c r="F257" i="4"/>
  <c r="F253" i="4" s="1"/>
  <c r="C44" i="4"/>
  <c r="K53" i="4"/>
  <c r="C57" i="4"/>
  <c r="C60" i="4"/>
  <c r="C65" i="4"/>
  <c r="C70" i="4"/>
  <c r="I121" i="4"/>
  <c r="C121" i="4" s="1"/>
  <c r="I147" i="4"/>
  <c r="C147" i="4" s="1"/>
  <c r="C148" i="4"/>
  <c r="C158" i="4"/>
  <c r="F178" i="4"/>
  <c r="C178" i="4" s="1"/>
  <c r="C179" i="4"/>
  <c r="M211" i="4"/>
  <c r="M181" i="4" s="1"/>
  <c r="C270" i="4"/>
  <c r="F269" i="4"/>
  <c r="F275" i="4" s="1"/>
  <c r="C87" i="4"/>
  <c r="K20" i="4"/>
  <c r="G54" i="4"/>
  <c r="G53" i="4" s="1"/>
  <c r="C59" i="4"/>
  <c r="O58" i="4"/>
  <c r="O54" i="4" s="1"/>
  <c r="O53" i="4" s="1"/>
  <c r="C64" i="4"/>
  <c r="C68" i="4"/>
  <c r="C73" i="4"/>
  <c r="C74" i="4"/>
  <c r="E120" i="4"/>
  <c r="E75" i="4" s="1"/>
  <c r="M120" i="4"/>
  <c r="C132" i="4"/>
  <c r="F131" i="4"/>
  <c r="J181" i="4"/>
  <c r="C200" i="4"/>
  <c r="F199" i="4"/>
  <c r="J211" i="4"/>
  <c r="C234" i="4"/>
  <c r="F233" i="4"/>
  <c r="F232" i="4" s="1"/>
  <c r="C254" i="4"/>
  <c r="C264" i="4"/>
  <c r="F263" i="4"/>
  <c r="C263" i="4" s="1"/>
  <c r="C284" i="4"/>
  <c r="L76" i="4"/>
  <c r="C84" i="4"/>
  <c r="C90" i="4"/>
  <c r="C96" i="4"/>
  <c r="C101" i="4"/>
  <c r="C106" i="4"/>
  <c r="C111" i="4"/>
  <c r="C116" i="4"/>
  <c r="C118" i="4"/>
  <c r="C142" i="4"/>
  <c r="C145" i="4"/>
  <c r="C146" i="4"/>
  <c r="C154" i="4"/>
  <c r="C155" i="4"/>
  <c r="C156" i="4"/>
  <c r="C157" i="4"/>
  <c r="C183" i="4"/>
  <c r="C185" i="4"/>
  <c r="C202" i="4"/>
  <c r="C204" i="4"/>
  <c r="O212" i="4"/>
  <c r="I216" i="4"/>
  <c r="C220" i="4"/>
  <c r="C225" i="4"/>
  <c r="C230" i="4"/>
  <c r="C231" i="4"/>
  <c r="C239" i="4"/>
  <c r="F240" i="4"/>
  <c r="C242" i="4"/>
  <c r="C243" i="4"/>
  <c r="O241" i="4"/>
  <c r="O240" i="4" s="1"/>
  <c r="C277" i="4"/>
  <c r="C278" i="4"/>
  <c r="C279" i="4"/>
  <c r="M76" i="4"/>
  <c r="M75" i="4" s="1"/>
  <c r="M52" i="4" s="1"/>
  <c r="C89" i="4"/>
  <c r="C94" i="4"/>
  <c r="C100" i="4"/>
  <c r="C105" i="4"/>
  <c r="C117" i="4"/>
  <c r="C122" i="4"/>
  <c r="C124" i="4"/>
  <c r="C135" i="4"/>
  <c r="C136" i="4"/>
  <c r="O134" i="4"/>
  <c r="C164" i="4"/>
  <c r="C165" i="4"/>
  <c r="C172" i="4"/>
  <c r="C173" i="4"/>
  <c r="C186" i="4"/>
  <c r="C190" i="4"/>
  <c r="C192" i="4"/>
  <c r="C194" i="4"/>
  <c r="C203" i="4"/>
  <c r="C206" i="4"/>
  <c r="C210" i="4"/>
  <c r="C213" i="4"/>
  <c r="C215" i="4"/>
  <c r="C217" i="4"/>
  <c r="C222" i="4"/>
  <c r="C223" i="4"/>
  <c r="C229" i="4"/>
  <c r="I227" i="4"/>
  <c r="I212" i="4" s="1"/>
  <c r="C238" i="4"/>
  <c r="I241" i="4"/>
  <c r="I240" i="4" s="1"/>
  <c r="L245" i="4"/>
  <c r="L240" i="4" s="1"/>
  <c r="L253" i="4"/>
  <c r="L252" i="4" s="1"/>
  <c r="I276" i="4"/>
  <c r="C281" i="4"/>
  <c r="C282" i="4"/>
  <c r="C283" i="4"/>
  <c r="C81" i="4"/>
  <c r="C82" i="4"/>
  <c r="N83" i="4"/>
  <c r="N75" i="4" s="1"/>
  <c r="L85" i="4"/>
  <c r="C93" i="4"/>
  <c r="C98" i="4"/>
  <c r="C104" i="4"/>
  <c r="C123" i="4"/>
  <c r="C128" i="4"/>
  <c r="C130" i="4"/>
  <c r="F134" i="4"/>
  <c r="I134" i="4"/>
  <c r="C139" i="4"/>
  <c r="C140" i="4"/>
  <c r="C149" i="4"/>
  <c r="C150" i="4"/>
  <c r="C159" i="4"/>
  <c r="C163" i="4"/>
  <c r="C167" i="4"/>
  <c r="C168" i="4"/>
  <c r="C169" i="4"/>
  <c r="C170" i="4"/>
  <c r="C180" i="4"/>
  <c r="C191" i="4"/>
  <c r="C193" i="4"/>
  <c r="C196" i="4"/>
  <c r="C198" i="4"/>
  <c r="C207" i="4"/>
  <c r="I187" i="4"/>
  <c r="I182" i="4" s="1"/>
  <c r="I219" i="4"/>
  <c r="C219" i="4" s="1"/>
  <c r="C226" i="4"/>
  <c r="L233" i="4"/>
  <c r="L232" i="4" s="1"/>
  <c r="C246" i="4"/>
  <c r="C247" i="4"/>
  <c r="C251" i="4"/>
  <c r="C258" i="4"/>
  <c r="C259" i="4"/>
  <c r="L276" i="4"/>
  <c r="C87" i="3"/>
  <c r="H174" i="3"/>
  <c r="J20" i="3"/>
  <c r="K83" i="3"/>
  <c r="C90" i="3"/>
  <c r="C101" i="3"/>
  <c r="C103" i="3"/>
  <c r="N120" i="3"/>
  <c r="M161" i="3"/>
  <c r="M160" i="3" s="1"/>
  <c r="K174" i="3"/>
  <c r="N174" i="3"/>
  <c r="C196" i="3"/>
  <c r="G212" i="3"/>
  <c r="G211" i="3" s="1"/>
  <c r="G181" i="3" s="1"/>
  <c r="D212" i="3"/>
  <c r="K252" i="3"/>
  <c r="C262" i="3"/>
  <c r="M252" i="3"/>
  <c r="C263" i="3"/>
  <c r="D54" i="3"/>
  <c r="D53" i="3" s="1"/>
  <c r="C59" i="3"/>
  <c r="O67" i="3"/>
  <c r="C111" i="3"/>
  <c r="C133" i="3"/>
  <c r="E120" i="3"/>
  <c r="J120" i="3"/>
  <c r="C135" i="3"/>
  <c r="C151" i="3"/>
  <c r="C155" i="3"/>
  <c r="C158" i="3"/>
  <c r="E161" i="3"/>
  <c r="E160" i="3" s="1"/>
  <c r="O160" i="3"/>
  <c r="C172" i="3"/>
  <c r="C173" i="3"/>
  <c r="F175" i="3"/>
  <c r="G174" i="3"/>
  <c r="J174" i="3"/>
  <c r="C194" i="3"/>
  <c r="C205" i="3"/>
  <c r="C207" i="3"/>
  <c r="J212" i="3"/>
  <c r="J211" i="3" s="1"/>
  <c r="C221" i="3"/>
  <c r="O219" i="3"/>
  <c r="C234" i="3"/>
  <c r="C235" i="3"/>
  <c r="C237" i="3"/>
  <c r="D240" i="3"/>
  <c r="D211" i="3" s="1"/>
  <c r="C248" i="3"/>
  <c r="C261" i="3"/>
  <c r="L114" i="3"/>
  <c r="C114" i="3" s="1"/>
  <c r="C24" i="3"/>
  <c r="K26" i="3"/>
  <c r="K20" i="3" s="1"/>
  <c r="M54" i="3"/>
  <c r="M53" i="3" s="1"/>
  <c r="C57" i="3"/>
  <c r="C63" i="3"/>
  <c r="C65" i="3"/>
  <c r="C71" i="3"/>
  <c r="C78" i="3"/>
  <c r="O77" i="3"/>
  <c r="O76" i="3" s="1"/>
  <c r="C97" i="3"/>
  <c r="C98" i="3"/>
  <c r="C117" i="3"/>
  <c r="C119" i="3"/>
  <c r="D120" i="3"/>
  <c r="F134" i="3"/>
  <c r="C139" i="3"/>
  <c r="C141" i="3"/>
  <c r="C142" i="3"/>
  <c r="C147" i="3"/>
  <c r="I152" i="3"/>
  <c r="C186" i="3"/>
  <c r="C200" i="3"/>
  <c r="C202" i="3"/>
  <c r="C218" i="3"/>
  <c r="E212" i="3"/>
  <c r="E211" i="3" s="1"/>
  <c r="E181" i="3" s="1"/>
  <c r="I219" i="3"/>
  <c r="N240" i="3"/>
  <c r="O240" i="3"/>
  <c r="M240" i="3"/>
  <c r="M211" i="3" s="1"/>
  <c r="L269" i="3"/>
  <c r="L275" i="3" s="1"/>
  <c r="L274" i="3" s="1"/>
  <c r="I67" i="3"/>
  <c r="K211" i="3"/>
  <c r="C242" i="3"/>
  <c r="C258" i="3"/>
  <c r="F257" i="3"/>
  <c r="C281" i="3"/>
  <c r="F276" i="3"/>
  <c r="C276" i="3" s="1"/>
  <c r="N275" i="3"/>
  <c r="N274" i="3" s="1"/>
  <c r="L54" i="3"/>
  <c r="F58" i="3"/>
  <c r="C58" i="3" s="1"/>
  <c r="O58" i="3"/>
  <c r="C70" i="3"/>
  <c r="M76" i="3"/>
  <c r="M75" i="3" s="1"/>
  <c r="D83" i="3"/>
  <c r="I99" i="3"/>
  <c r="I108" i="3"/>
  <c r="C109" i="3"/>
  <c r="C175" i="3"/>
  <c r="F178" i="3"/>
  <c r="C179" i="3"/>
  <c r="I183" i="3"/>
  <c r="C183" i="3" s="1"/>
  <c r="C184" i="3"/>
  <c r="D187" i="3"/>
  <c r="D182" i="3" s="1"/>
  <c r="H187" i="3"/>
  <c r="H182" i="3" s="1"/>
  <c r="L187" i="3"/>
  <c r="L182" i="3" s="1"/>
  <c r="G252" i="3"/>
  <c r="C271" i="3"/>
  <c r="I188" i="3"/>
  <c r="C188" i="3" s="1"/>
  <c r="C192" i="3"/>
  <c r="C215" i="3"/>
  <c r="F214" i="3"/>
  <c r="C227" i="3"/>
  <c r="C22" i="3"/>
  <c r="C44" i="3"/>
  <c r="E54" i="3"/>
  <c r="E53" i="3" s="1"/>
  <c r="C60" i="3"/>
  <c r="C62" i="3"/>
  <c r="C72" i="3"/>
  <c r="C74" i="3"/>
  <c r="L76" i="3"/>
  <c r="C82" i="3"/>
  <c r="I91" i="3"/>
  <c r="C91" i="3" s="1"/>
  <c r="C93" i="3"/>
  <c r="H83" i="3"/>
  <c r="H75" i="3" s="1"/>
  <c r="H52" i="3" s="1"/>
  <c r="G120" i="3"/>
  <c r="C226" i="3"/>
  <c r="O253" i="3"/>
  <c r="O252" i="3" s="1"/>
  <c r="K75" i="3"/>
  <c r="K272" i="3" s="1"/>
  <c r="C113" i="3"/>
  <c r="F108" i="3"/>
  <c r="C127" i="3"/>
  <c r="C204" i="3"/>
  <c r="F199" i="3"/>
  <c r="M20" i="3"/>
  <c r="C23" i="3"/>
  <c r="L31" i="3"/>
  <c r="C31" i="3" s="1"/>
  <c r="G54" i="3"/>
  <c r="G53" i="3" s="1"/>
  <c r="K53" i="3"/>
  <c r="I58" i="3"/>
  <c r="I54" i="3" s="1"/>
  <c r="C61" i="3"/>
  <c r="C64" i="3"/>
  <c r="C66" i="3"/>
  <c r="L69" i="3"/>
  <c r="L67" i="3" s="1"/>
  <c r="C73" i="3"/>
  <c r="E76" i="3"/>
  <c r="E75" i="3" s="1"/>
  <c r="L174" i="3"/>
  <c r="J182" i="3"/>
  <c r="N182" i="3"/>
  <c r="F187" i="3"/>
  <c r="F182" i="3" s="1"/>
  <c r="I245" i="3"/>
  <c r="C246" i="3"/>
  <c r="C89" i="3"/>
  <c r="C107" i="3"/>
  <c r="M120" i="3"/>
  <c r="C124" i="3"/>
  <c r="C128" i="3"/>
  <c r="C130" i="3"/>
  <c r="C140" i="3"/>
  <c r="C145" i="3"/>
  <c r="C146" i="3"/>
  <c r="C157" i="3"/>
  <c r="L161" i="3"/>
  <c r="L160" i="3" s="1"/>
  <c r="C168" i="3"/>
  <c r="C198" i="3"/>
  <c r="C206" i="3"/>
  <c r="C213" i="3"/>
  <c r="C223" i="3"/>
  <c r="C225" i="3"/>
  <c r="C236" i="3"/>
  <c r="C239" i="3"/>
  <c r="C243" i="3"/>
  <c r="C250" i="3"/>
  <c r="C260" i="3"/>
  <c r="C270" i="3"/>
  <c r="N83" i="3"/>
  <c r="N75" i="3" s="1"/>
  <c r="L85" i="3"/>
  <c r="L83" i="3" s="1"/>
  <c r="C92" i="3"/>
  <c r="F99" i="3"/>
  <c r="C99" i="3" s="1"/>
  <c r="C116" i="3"/>
  <c r="L120" i="3"/>
  <c r="C125" i="3"/>
  <c r="C129" i="3"/>
  <c r="C136" i="3"/>
  <c r="C137" i="3"/>
  <c r="C144" i="3"/>
  <c r="L153" i="3"/>
  <c r="L152" i="3" s="1"/>
  <c r="H161" i="3"/>
  <c r="H160" i="3" s="1"/>
  <c r="C165" i="3"/>
  <c r="C177" i="3"/>
  <c r="C180" i="3"/>
  <c r="C189" i="3"/>
  <c r="C191" i="3"/>
  <c r="C197" i="3"/>
  <c r="O187" i="3"/>
  <c r="O182" i="3" s="1"/>
  <c r="C208" i="3"/>
  <c r="C217" i="3"/>
  <c r="O216" i="3"/>
  <c r="C224" i="3"/>
  <c r="L227" i="3"/>
  <c r="H240" i="3"/>
  <c r="H211" i="3" s="1"/>
  <c r="H272" i="3" s="1"/>
  <c r="C244" i="3"/>
  <c r="C256" i="3"/>
  <c r="C259" i="3"/>
  <c r="J83" i="3"/>
  <c r="J75" i="3" s="1"/>
  <c r="C94" i="3"/>
  <c r="C96" i="3"/>
  <c r="C102" i="3"/>
  <c r="C104" i="3"/>
  <c r="C110" i="3"/>
  <c r="C112" i="3"/>
  <c r="I114" i="3"/>
  <c r="C118" i="3"/>
  <c r="C132" i="3"/>
  <c r="I134" i="3"/>
  <c r="O138" i="3"/>
  <c r="C149" i="3"/>
  <c r="C150" i="3"/>
  <c r="C154" i="3"/>
  <c r="O153" i="3"/>
  <c r="O152" i="3" s="1"/>
  <c r="C164" i="3"/>
  <c r="C170" i="3"/>
  <c r="C185" i="3"/>
  <c r="C190" i="3"/>
  <c r="C193" i="3"/>
  <c r="C195" i="3"/>
  <c r="C201" i="3"/>
  <c r="C203" i="3"/>
  <c r="C209" i="3"/>
  <c r="L219" i="3"/>
  <c r="C219" i="3" s="1"/>
  <c r="C229" i="3"/>
  <c r="O232" i="3"/>
  <c r="N211" i="3"/>
  <c r="N181" i="3" s="1"/>
  <c r="C247" i="3"/>
  <c r="C249" i="3"/>
  <c r="C255" i="3"/>
  <c r="C277" i="3"/>
  <c r="C278" i="3"/>
  <c r="C279" i="3"/>
  <c r="O275" i="3"/>
  <c r="O274" i="3" s="1"/>
  <c r="O54" i="3"/>
  <c r="O53" i="3" s="1"/>
  <c r="C55" i="3"/>
  <c r="I275" i="3"/>
  <c r="I274" i="3" s="1"/>
  <c r="I20" i="3"/>
  <c r="C43" i="3"/>
  <c r="I266" i="3"/>
  <c r="I265" i="3" s="1"/>
  <c r="C267" i="3"/>
  <c r="C56" i="3"/>
  <c r="C68" i="3"/>
  <c r="F69" i="3"/>
  <c r="F77" i="3"/>
  <c r="C84" i="3"/>
  <c r="F85" i="3"/>
  <c r="C88" i="3"/>
  <c r="F161" i="3"/>
  <c r="I212" i="3"/>
  <c r="L27" i="3"/>
  <c r="L33" i="3"/>
  <c r="C33" i="3" s="1"/>
  <c r="L36" i="3"/>
  <c r="C36" i="3" s="1"/>
  <c r="F41" i="3"/>
  <c r="O45" i="3"/>
  <c r="C81" i="3"/>
  <c r="C214" i="3"/>
  <c r="O212" i="3"/>
  <c r="O211" i="3" s="1"/>
  <c r="I240" i="3"/>
  <c r="D20" i="3"/>
  <c r="H20" i="3"/>
  <c r="C21" i="3"/>
  <c r="C126" i="3"/>
  <c r="C171" i="3"/>
  <c r="C266" i="3"/>
  <c r="F265" i="3"/>
  <c r="K181" i="3"/>
  <c r="C115" i="3"/>
  <c r="F216" i="3"/>
  <c r="I233" i="3"/>
  <c r="I232" i="3" s="1"/>
  <c r="C251" i="3"/>
  <c r="I257" i="3"/>
  <c r="I253" i="3" s="1"/>
  <c r="I252" i="3" s="1"/>
  <c r="C100" i="3"/>
  <c r="F121" i="3"/>
  <c r="I138" i="3"/>
  <c r="C148" i="3"/>
  <c r="F153" i="3"/>
  <c r="C156" i="3"/>
  <c r="I162" i="3"/>
  <c r="I166" i="3"/>
  <c r="C166" i="3" s="1"/>
  <c r="C220" i="3"/>
  <c r="C228" i="3"/>
  <c r="F233" i="3"/>
  <c r="F245" i="3"/>
  <c r="F253" i="3"/>
  <c r="C264" i="3"/>
  <c r="C268" i="3"/>
  <c r="F269" i="3"/>
  <c r="F275" i="3" s="1"/>
  <c r="C43" i="4"/>
  <c r="F54" i="4"/>
  <c r="I131" i="3"/>
  <c r="F138" i="3"/>
  <c r="I199" i="3"/>
  <c r="I187" i="3" s="1"/>
  <c r="I182" i="3" s="1"/>
  <c r="I275" i="4"/>
  <c r="I20" i="4"/>
  <c r="I76" i="4"/>
  <c r="L275" i="4"/>
  <c r="J75" i="4"/>
  <c r="C80" i="4"/>
  <c r="L120" i="4"/>
  <c r="C171" i="4"/>
  <c r="L160" i="4"/>
  <c r="C21" i="4"/>
  <c r="L55" i="4"/>
  <c r="L54" i="4" s="1"/>
  <c r="I58" i="4"/>
  <c r="I54" i="4" s="1"/>
  <c r="I53" i="4" s="1"/>
  <c r="F69" i="4"/>
  <c r="C72" i="4"/>
  <c r="F77" i="4"/>
  <c r="F85" i="4"/>
  <c r="C88" i="4"/>
  <c r="L91" i="4"/>
  <c r="L99" i="4"/>
  <c r="I253" i="4"/>
  <c r="I252" i="4" s="1"/>
  <c r="C22" i="4"/>
  <c r="L27" i="4"/>
  <c r="L33" i="4"/>
  <c r="C33" i="4" s="1"/>
  <c r="L36" i="4"/>
  <c r="C36" i="4" s="1"/>
  <c r="F41" i="4"/>
  <c r="C41" i="4" s="1"/>
  <c r="O45" i="4"/>
  <c r="I91" i="4"/>
  <c r="I99" i="4"/>
  <c r="C109" i="4"/>
  <c r="C175" i="4"/>
  <c r="L174" i="4"/>
  <c r="O274" i="4"/>
  <c r="F91" i="4"/>
  <c r="C91" i="4" s="1"/>
  <c r="C110" i="4"/>
  <c r="C114" i="4"/>
  <c r="N211" i="4"/>
  <c r="C257" i="4"/>
  <c r="I162" i="4"/>
  <c r="C184" i="4"/>
  <c r="F214" i="4"/>
  <c r="L216" i="4"/>
  <c r="L212" i="4" s="1"/>
  <c r="C237" i="4"/>
  <c r="C249" i="4"/>
  <c r="F250" i="4"/>
  <c r="C250" i="4" s="1"/>
  <c r="C269" i="4"/>
  <c r="F227" i="4"/>
  <c r="L266" i="4"/>
  <c r="L265" i="4" s="1"/>
  <c r="F276" i="4"/>
  <c r="D181" i="4" l="1"/>
  <c r="J181" i="3"/>
  <c r="C134" i="4"/>
  <c r="N52" i="4"/>
  <c r="K52" i="4"/>
  <c r="H75" i="4"/>
  <c r="H272" i="4" s="1"/>
  <c r="E272" i="4"/>
  <c r="O120" i="4"/>
  <c r="C99" i="4"/>
  <c r="C265" i="4"/>
  <c r="I161" i="3"/>
  <c r="I160" i="3" s="1"/>
  <c r="C69" i="3"/>
  <c r="C134" i="3"/>
  <c r="C108" i="3"/>
  <c r="C208" i="4"/>
  <c r="C138" i="4"/>
  <c r="D272" i="4"/>
  <c r="E52" i="4"/>
  <c r="M52" i="3"/>
  <c r="M272" i="4"/>
  <c r="I83" i="4"/>
  <c r="J272" i="4"/>
  <c r="C85" i="3"/>
  <c r="F54" i="3"/>
  <c r="G75" i="3"/>
  <c r="D75" i="3"/>
  <c r="D181" i="3"/>
  <c r="E272" i="3"/>
  <c r="E181" i="4"/>
  <c r="C227" i="4"/>
  <c r="C241" i="4"/>
  <c r="I274" i="4"/>
  <c r="C240" i="4"/>
  <c r="O211" i="4"/>
  <c r="O181" i="4" s="1"/>
  <c r="G52" i="4"/>
  <c r="G51" i="4" s="1"/>
  <c r="C153" i="4"/>
  <c r="O83" i="4"/>
  <c r="O75" i="4" s="1"/>
  <c r="O52" i="4" s="1"/>
  <c r="L274" i="4"/>
  <c r="M51" i="4"/>
  <c r="M273" i="4" s="1"/>
  <c r="K181" i="4"/>
  <c r="K51" i="4" s="1"/>
  <c r="C267" i="4"/>
  <c r="J52" i="4"/>
  <c r="J51" i="4" s="1"/>
  <c r="J273" i="4" s="1"/>
  <c r="C276" i="4"/>
  <c r="L211" i="4"/>
  <c r="L181" i="4" s="1"/>
  <c r="I120" i="4"/>
  <c r="I75" i="4" s="1"/>
  <c r="C232" i="4"/>
  <c r="F252" i="4"/>
  <c r="C253" i="4"/>
  <c r="M50" i="4"/>
  <c r="C252" i="4"/>
  <c r="C131" i="4"/>
  <c r="F120" i="4"/>
  <c r="N272" i="4"/>
  <c r="C233" i="4"/>
  <c r="L83" i="4"/>
  <c r="L75" i="4" s="1"/>
  <c r="C245" i="4"/>
  <c r="C199" i="4"/>
  <c r="F187" i="4"/>
  <c r="F174" i="4"/>
  <c r="C174" i="4" s="1"/>
  <c r="D51" i="4"/>
  <c r="M272" i="3"/>
  <c r="L212" i="3"/>
  <c r="L211" i="3" s="1"/>
  <c r="L75" i="3"/>
  <c r="I53" i="3"/>
  <c r="C138" i="3"/>
  <c r="O181" i="3"/>
  <c r="G272" i="3"/>
  <c r="M181" i="3"/>
  <c r="N272" i="3"/>
  <c r="N52" i="3"/>
  <c r="N51" i="3" s="1"/>
  <c r="J52" i="3"/>
  <c r="J51" i="3" s="1"/>
  <c r="J272" i="3"/>
  <c r="D272" i="3"/>
  <c r="D52" i="3"/>
  <c r="C265" i="3"/>
  <c r="O52" i="3"/>
  <c r="K52" i="3"/>
  <c r="K51" i="3" s="1"/>
  <c r="K50" i="3" s="1"/>
  <c r="C178" i="3"/>
  <c r="F174" i="3"/>
  <c r="C174" i="3" s="1"/>
  <c r="O272" i="3"/>
  <c r="L181" i="3"/>
  <c r="H181" i="3"/>
  <c r="H51" i="3" s="1"/>
  <c r="G52" i="3"/>
  <c r="G51" i="3" s="1"/>
  <c r="I83" i="3"/>
  <c r="E52" i="3"/>
  <c r="E51" i="3" s="1"/>
  <c r="L53" i="3"/>
  <c r="L272" i="3" s="1"/>
  <c r="C275" i="3"/>
  <c r="F274" i="3"/>
  <c r="C274" i="3" s="1"/>
  <c r="C77" i="4"/>
  <c r="F76" i="4"/>
  <c r="C58" i="4"/>
  <c r="C253" i="3"/>
  <c r="F252" i="3"/>
  <c r="C252" i="3" s="1"/>
  <c r="C153" i="3"/>
  <c r="F152" i="3"/>
  <c r="C152" i="3" s="1"/>
  <c r="C216" i="3"/>
  <c r="F212" i="3"/>
  <c r="C257" i="3"/>
  <c r="C187" i="3"/>
  <c r="F83" i="3"/>
  <c r="O51" i="3"/>
  <c r="O50" i="3" s="1"/>
  <c r="F274" i="4"/>
  <c r="C274" i="4" s="1"/>
  <c r="I161" i="4"/>
  <c r="C162" i="4"/>
  <c r="C216" i="4"/>
  <c r="L53" i="4"/>
  <c r="L272" i="4" s="1"/>
  <c r="N181" i="4"/>
  <c r="I120" i="3"/>
  <c r="C131" i="3"/>
  <c r="C269" i="3"/>
  <c r="C245" i="3"/>
  <c r="F240" i="3"/>
  <c r="C240" i="3" s="1"/>
  <c r="O273" i="3"/>
  <c r="C45" i="3"/>
  <c r="C27" i="3"/>
  <c r="L26" i="3"/>
  <c r="C161" i="3"/>
  <c r="F160" i="3"/>
  <c r="F67" i="3"/>
  <c r="C67" i="3" s="1"/>
  <c r="O20" i="3"/>
  <c r="F212" i="4"/>
  <c r="C214" i="4"/>
  <c r="C45" i="4"/>
  <c r="O20" i="4"/>
  <c r="C27" i="4"/>
  <c r="L26" i="4"/>
  <c r="I211" i="4"/>
  <c r="F83" i="4"/>
  <c r="C83" i="4" s="1"/>
  <c r="C85" i="4"/>
  <c r="F67" i="4"/>
  <c r="C67" i="4" s="1"/>
  <c r="C69" i="4"/>
  <c r="C275" i="4"/>
  <c r="C233" i="3"/>
  <c r="F232" i="3"/>
  <c r="C232" i="3" s="1"/>
  <c r="C41" i="3"/>
  <c r="F20" i="3"/>
  <c r="I211" i="3"/>
  <c r="I181" i="3" s="1"/>
  <c r="C162" i="3"/>
  <c r="C77" i="3"/>
  <c r="F76" i="3"/>
  <c r="C266" i="4"/>
  <c r="N51" i="4"/>
  <c r="C182" i="3"/>
  <c r="C54" i="4"/>
  <c r="F53" i="4"/>
  <c r="C121" i="3"/>
  <c r="F120" i="3"/>
  <c r="C55" i="4"/>
  <c r="C199" i="3"/>
  <c r="C54" i="3"/>
  <c r="D51" i="3" l="1"/>
  <c r="C120" i="4"/>
  <c r="C120" i="3"/>
  <c r="E51" i="4"/>
  <c r="E50" i="4" s="1"/>
  <c r="E24" i="4" s="1"/>
  <c r="E20" i="4" s="1"/>
  <c r="C160" i="3"/>
  <c r="M51" i="3"/>
  <c r="H52" i="4"/>
  <c r="H51" i="4" s="1"/>
  <c r="K50" i="4"/>
  <c r="K273" i="4"/>
  <c r="J50" i="4"/>
  <c r="O272" i="4"/>
  <c r="L52" i="4"/>
  <c r="L51" i="4" s="1"/>
  <c r="L50" i="4" s="1"/>
  <c r="O51" i="4"/>
  <c r="O50" i="4" s="1"/>
  <c r="G273" i="4"/>
  <c r="G50" i="4"/>
  <c r="O273" i="4"/>
  <c r="C187" i="4"/>
  <c r="F182" i="4"/>
  <c r="C182" i="4" s="1"/>
  <c r="D50" i="4"/>
  <c r="D24" i="4" s="1"/>
  <c r="M50" i="3"/>
  <c r="M273" i="3"/>
  <c r="G273" i="3"/>
  <c r="G50" i="3"/>
  <c r="K273" i="3"/>
  <c r="L52" i="3"/>
  <c r="L51" i="3" s="1"/>
  <c r="L50" i="3" s="1"/>
  <c r="F53" i="3"/>
  <c r="E273" i="3"/>
  <c r="E50" i="3"/>
  <c r="D50" i="3"/>
  <c r="D273" i="3"/>
  <c r="J50" i="3"/>
  <c r="J273" i="3"/>
  <c r="H50" i="3"/>
  <c r="H273" i="3"/>
  <c r="N50" i="3"/>
  <c r="N273" i="3"/>
  <c r="I75" i="3"/>
  <c r="I52" i="3" s="1"/>
  <c r="I51" i="3" s="1"/>
  <c r="C83" i="3"/>
  <c r="C26" i="4"/>
  <c r="L20" i="4"/>
  <c r="I160" i="4"/>
  <c r="C160" i="4" s="1"/>
  <c r="C161" i="4"/>
  <c r="F75" i="4"/>
  <c r="C75" i="4" s="1"/>
  <c r="C76" i="4"/>
  <c r="C53" i="4"/>
  <c r="N50" i="4"/>
  <c r="N273" i="4"/>
  <c r="F75" i="3"/>
  <c r="F52" i="3" s="1"/>
  <c r="C76" i="3"/>
  <c r="F211" i="4"/>
  <c r="C212" i="4"/>
  <c r="C53" i="3"/>
  <c r="I272" i="4"/>
  <c r="I181" i="4"/>
  <c r="C26" i="3"/>
  <c r="L20" i="3"/>
  <c r="C20" i="3" s="1"/>
  <c r="F211" i="3"/>
  <c r="C212" i="3"/>
  <c r="E273" i="4"/>
  <c r="L273" i="4" l="1"/>
  <c r="H273" i="4"/>
  <c r="H50" i="4"/>
  <c r="D20" i="4"/>
  <c r="F24" i="4"/>
  <c r="D273" i="4"/>
  <c r="L273" i="3"/>
  <c r="I272" i="3"/>
  <c r="C75" i="3"/>
  <c r="C52" i="3"/>
  <c r="F52" i="4"/>
  <c r="F181" i="3"/>
  <c r="C181" i="3" s="1"/>
  <c r="C211" i="3"/>
  <c r="F272" i="3"/>
  <c r="C211" i="4"/>
  <c r="F272" i="4"/>
  <c r="C272" i="4" s="1"/>
  <c r="F181" i="4"/>
  <c r="C181" i="4" s="1"/>
  <c r="I273" i="3"/>
  <c r="I50" i="3"/>
  <c r="I52" i="4"/>
  <c r="I51" i="4" s="1"/>
  <c r="F20" i="4" l="1"/>
  <c r="C20" i="4" s="1"/>
  <c r="C24" i="4"/>
  <c r="C272" i="3"/>
  <c r="F51" i="4"/>
  <c r="C52" i="4"/>
  <c r="I273" i="4"/>
  <c r="I50" i="4"/>
  <c r="F51" i="3"/>
  <c r="F273" i="3" l="1"/>
  <c r="C273" i="3" s="1"/>
  <c r="F50" i="3"/>
  <c r="C50" i="3" s="1"/>
  <c r="C51" i="3"/>
  <c r="F273" i="4"/>
  <c r="C273" i="4" s="1"/>
  <c r="F50" i="4"/>
  <c r="C50" i="4" s="1"/>
  <c r="C51" i="4"/>
  <c r="O284" i="2" l="1"/>
  <c r="L284" i="2"/>
  <c r="I284" i="2"/>
  <c r="F284" i="2"/>
  <c r="C284" i="2" s="1"/>
  <c r="O283" i="2"/>
  <c r="L283" i="2"/>
  <c r="I283" i="2"/>
  <c r="F283" i="2"/>
  <c r="O282" i="2"/>
  <c r="L282" i="2"/>
  <c r="I282" i="2"/>
  <c r="F282" i="2"/>
  <c r="O281" i="2"/>
  <c r="L281" i="2"/>
  <c r="I281" i="2"/>
  <c r="F281" i="2"/>
  <c r="O280" i="2"/>
  <c r="L280" i="2"/>
  <c r="I280" i="2"/>
  <c r="F280" i="2"/>
  <c r="C280" i="2" s="1"/>
  <c r="O279" i="2"/>
  <c r="L279" i="2"/>
  <c r="I279" i="2"/>
  <c r="F279" i="2"/>
  <c r="O278" i="2"/>
  <c r="L278" i="2"/>
  <c r="I278" i="2"/>
  <c r="F278" i="2"/>
  <c r="O277" i="2"/>
  <c r="L277" i="2"/>
  <c r="I277" i="2"/>
  <c r="F277" i="2"/>
  <c r="C277" i="2" s="1"/>
  <c r="N276" i="2"/>
  <c r="M276" i="2"/>
  <c r="L276" i="2"/>
  <c r="K276" i="2"/>
  <c r="J276" i="2"/>
  <c r="H276" i="2"/>
  <c r="G276" i="2"/>
  <c r="E276" i="2"/>
  <c r="D276" i="2"/>
  <c r="O271" i="2"/>
  <c r="L271" i="2"/>
  <c r="I271" i="2"/>
  <c r="F271" i="2"/>
  <c r="O270" i="2"/>
  <c r="L270" i="2"/>
  <c r="L269" i="2" s="1"/>
  <c r="I270" i="2"/>
  <c r="I269" i="2" s="1"/>
  <c r="F270" i="2"/>
  <c r="O269" i="2"/>
  <c r="N269" i="2"/>
  <c r="M269" i="2"/>
  <c r="K269" i="2"/>
  <c r="J269" i="2"/>
  <c r="H269" i="2"/>
  <c r="G269" i="2"/>
  <c r="F269" i="2"/>
  <c r="E269" i="2"/>
  <c r="D269" i="2"/>
  <c r="O268" i="2"/>
  <c r="O267" i="2" s="1"/>
  <c r="O266" i="2" s="1"/>
  <c r="O265" i="2" s="1"/>
  <c r="L268" i="2"/>
  <c r="L267" i="2" s="1"/>
  <c r="L266" i="2" s="1"/>
  <c r="L265" i="2" s="1"/>
  <c r="I268" i="2"/>
  <c r="F268" i="2"/>
  <c r="N267" i="2"/>
  <c r="N266" i="2" s="1"/>
  <c r="N265" i="2" s="1"/>
  <c r="M267" i="2"/>
  <c r="M266" i="2" s="1"/>
  <c r="M265" i="2" s="1"/>
  <c r="K267" i="2"/>
  <c r="J267" i="2"/>
  <c r="J266" i="2" s="1"/>
  <c r="J265" i="2" s="1"/>
  <c r="I267" i="2"/>
  <c r="I266" i="2" s="1"/>
  <c r="I265" i="2" s="1"/>
  <c r="H267" i="2"/>
  <c r="H266" i="2" s="1"/>
  <c r="H265" i="2" s="1"/>
  <c r="G267" i="2"/>
  <c r="E267" i="2"/>
  <c r="E266" i="2" s="1"/>
  <c r="E265" i="2" s="1"/>
  <c r="D267" i="2"/>
  <c r="D266" i="2" s="1"/>
  <c r="D265" i="2" s="1"/>
  <c r="K266" i="2"/>
  <c r="G266" i="2"/>
  <c r="G265" i="2" s="1"/>
  <c r="K265" i="2"/>
  <c r="O264" i="2"/>
  <c r="O263" i="2" s="1"/>
  <c r="L264" i="2"/>
  <c r="L263" i="2" s="1"/>
  <c r="I264" i="2"/>
  <c r="F264" i="2"/>
  <c r="F263" i="2" s="1"/>
  <c r="N263" i="2"/>
  <c r="M263" i="2"/>
  <c r="K263" i="2"/>
  <c r="J263" i="2"/>
  <c r="H263" i="2"/>
  <c r="G263" i="2"/>
  <c r="E263" i="2"/>
  <c r="D263" i="2"/>
  <c r="O262" i="2"/>
  <c r="L262" i="2"/>
  <c r="I262" i="2"/>
  <c r="F262" i="2"/>
  <c r="O261" i="2"/>
  <c r="L261" i="2"/>
  <c r="I261" i="2"/>
  <c r="F261" i="2"/>
  <c r="O260" i="2"/>
  <c r="L260" i="2"/>
  <c r="I260" i="2"/>
  <c r="F260" i="2"/>
  <c r="O259" i="2"/>
  <c r="L259" i="2"/>
  <c r="I259" i="2"/>
  <c r="F259" i="2"/>
  <c r="O258" i="2"/>
  <c r="L258" i="2"/>
  <c r="L257" i="2" s="1"/>
  <c r="I258" i="2"/>
  <c r="F258" i="2"/>
  <c r="N257" i="2"/>
  <c r="M257" i="2"/>
  <c r="M253" i="2" s="1"/>
  <c r="K257" i="2"/>
  <c r="K253" i="2" s="1"/>
  <c r="K252" i="2" s="1"/>
  <c r="J257" i="2"/>
  <c r="H257" i="2"/>
  <c r="G257" i="2"/>
  <c r="G253" i="2" s="1"/>
  <c r="G252" i="2" s="1"/>
  <c r="E257" i="2"/>
  <c r="E253" i="2" s="1"/>
  <c r="D257" i="2"/>
  <c r="O256" i="2"/>
  <c r="L256" i="2"/>
  <c r="I256" i="2"/>
  <c r="F256" i="2"/>
  <c r="O255" i="2"/>
  <c r="L255" i="2"/>
  <c r="I255" i="2"/>
  <c r="F255" i="2"/>
  <c r="O254" i="2"/>
  <c r="L254" i="2"/>
  <c r="I254" i="2"/>
  <c r="F254" i="2"/>
  <c r="N253" i="2"/>
  <c r="N252" i="2" s="1"/>
  <c r="J253" i="2"/>
  <c r="H253" i="2"/>
  <c r="H252" i="2" s="1"/>
  <c r="D253" i="2"/>
  <c r="D252" i="2" s="1"/>
  <c r="O251" i="2"/>
  <c r="L251" i="2"/>
  <c r="L250" i="2" s="1"/>
  <c r="I251" i="2"/>
  <c r="I250" i="2" s="1"/>
  <c r="F251" i="2"/>
  <c r="F250" i="2" s="1"/>
  <c r="O250" i="2"/>
  <c r="N250" i="2"/>
  <c r="M250" i="2"/>
  <c r="K250" i="2"/>
  <c r="J250" i="2"/>
  <c r="H250" i="2"/>
  <c r="G250" i="2"/>
  <c r="E250" i="2"/>
  <c r="D250" i="2"/>
  <c r="O249" i="2"/>
  <c r="L249" i="2"/>
  <c r="I249" i="2"/>
  <c r="F249" i="2"/>
  <c r="O248" i="2"/>
  <c r="L248" i="2"/>
  <c r="I248" i="2"/>
  <c r="F248" i="2"/>
  <c r="O247" i="2"/>
  <c r="L247" i="2"/>
  <c r="I247" i="2"/>
  <c r="F247" i="2"/>
  <c r="O246" i="2"/>
  <c r="L246" i="2"/>
  <c r="I246" i="2"/>
  <c r="F246" i="2"/>
  <c r="O245" i="2"/>
  <c r="N245" i="2"/>
  <c r="M245" i="2"/>
  <c r="K245" i="2"/>
  <c r="J245" i="2"/>
  <c r="H245" i="2"/>
  <c r="G245" i="2"/>
  <c r="E245" i="2"/>
  <c r="D245" i="2"/>
  <c r="O244" i="2"/>
  <c r="L244" i="2"/>
  <c r="I244" i="2"/>
  <c r="F244" i="2"/>
  <c r="O243" i="2"/>
  <c r="L243" i="2"/>
  <c r="I243" i="2"/>
  <c r="F243" i="2"/>
  <c r="O242" i="2"/>
  <c r="L242" i="2"/>
  <c r="L241" i="2" s="1"/>
  <c r="I242" i="2"/>
  <c r="I241" i="2" s="1"/>
  <c r="F242" i="2"/>
  <c r="N241" i="2"/>
  <c r="M241" i="2"/>
  <c r="M240" i="2" s="1"/>
  <c r="K241" i="2"/>
  <c r="J241" i="2"/>
  <c r="H241" i="2"/>
  <c r="G241" i="2"/>
  <c r="G240" i="2" s="1"/>
  <c r="E241" i="2"/>
  <c r="E240" i="2" s="1"/>
  <c r="D241" i="2"/>
  <c r="D240" i="2" s="1"/>
  <c r="O239" i="2"/>
  <c r="L239" i="2"/>
  <c r="I239" i="2"/>
  <c r="F239" i="2"/>
  <c r="O238" i="2"/>
  <c r="L238" i="2"/>
  <c r="I238" i="2"/>
  <c r="F238" i="2"/>
  <c r="O237" i="2"/>
  <c r="L237" i="2"/>
  <c r="I237" i="2"/>
  <c r="F237" i="2"/>
  <c r="O236" i="2"/>
  <c r="L236" i="2"/>
  <c r="I236" i="2"/>
  <c r="F236" i="2"/>
  <c r="O235" i="2"/>
  <c r="L235" i="2"/>
  <c r="I235" i="2"/>
  <c r="F235" i="2"/>
  <c r="O234" i="2"/>
  <c r="L234" i="2"/>
  <c r="L233" i="2" s="1"/>
  <c r="I234" i="2"/>
  <c r="F234" i="2"/>
  <c r="N233" i="2"/>
  <c r="N232" i="2" s="1"/>
  <c r="M233" i="2"/>
  <c r="M232" i="2" s="1"/>
  <c r="K233" i="2"/>
  <c r="K232" i="2" s="1"/>
  <c r="J233" i="2"/>
  <c r="J232" i="2" s="1"/>
  <c r="H233" i="2"/>
  <c r="H232" i="2" s="1"/>
  <c r="G233" i="2"/>
  <c r="G232" i="2" s="1"/>
  <c r="E233" i="2"/>
  <c r="E232" i="2" s="1"/>
  <c r="D233" i="2"/>
  <c r="D232" i="2" s="1"/>
  <c r="L232" i="2"/>
  <c r="O231" i="2"/>
  <c r="L231" i="2"/>
  <c r="I231" i="2"/>
  <c r="F231" i="2"/>
  <c r="O230" i="2"/>
  <c r="L230" i="2"/>
  <c r="I230" i="2"/>
  <c r="F230" i="2"/>
  <c r="O229" i="2"/>
  <c r="L229" i="2"/>
  <c r="I229" i="2"/>
  <c r="F229" i="2"/>
  <c r="O228" i="2"/>
  <c r="O227" i="2" s="1"/>
  <c r="L228" i="2"/>
  <c r="I228" i="2"/>
  <c r="F228" i="2"/>
  <c r="N227" i="2"/>
  <c r="M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L219" i="2" s="1"/>
  <c r="I220" i="2"/>
  <c r="F220" i="2"/>
  <c r="N219" i="2"/>
  <c r="M219" i="2"/>
  <c r="K219" i="2"/>
  <c r="J219" i="2"/>
  <c r="I219" i="2"/>
  <c r="H219" i="2"/>
  <c r="G219" i="2"/>
  <c r="E219" i="2"/>
  <c r="D219" i="2"/>
  <c r="O218" i="2"/>
  <c r="L218" i="2"/>
  <c r="I218" i="2"/>
  <c r="F218" i="2"/>
  <c r="O217" i="2"/>
  <c r="O216" i="2" s="1"/>
  <c r="L217" i="2"/>
  <c r="L216" i="2" s="1"/>
  <c r="I217" i="2"/>
  <c r="F217" i="2"/>
  <c r="N216" i="2"/>
  <c r="M216" i="2"/>
  <c r="K216" i="2"/>
  <c r="J216" i="2"/>
  <c r="H216" i="2"/>
  <c r="G216" i="2"/>
  <c r="E216" i="2"/>
  <c r="D216" i="2"/>
  <c r="O215" i="2"/>
  <c r="L215" i="2"/>
  <c r="L214" i="2" s="1"/>
  <c r="I215" i="2"/>
  <c r="I214" i="2" s="1"/>
  <c r="F215" i="2"/>
  <c r="O214" i="2"/>
  <c r="N214" i="2"/>
  <c r="M214" i="2"/>
  <c r="K214" i="2"/>
  <c r="J214" i="2"/>
  <c r="H214" i="2"/>
  <c r="G214" i="2"/>
  <c r="E214" i="2"/>
  <c r="D214" i="2"/>
  <c r="O213" i="2"/>
  <c r="L213" i="2"/>
  <c r="I213" i="2"/>
  <c r="F213" i="2"/>
  <c r="O210" i="2"/>
  <c r="L210" i="2"/>
  <c r="I210" i="2"/>
  <c r="F210" i="2"/>
  <c r="O209" i="2"/>
  <c r="O208" i="2" s="1"/>
  <c r="L209" i="2"/>
  <c r="I209" i="2"/>
  <c r="I208" i="2" s="1"/>
  <c r="F209" i="2"/>
  <c r="F208" i="2" s="1"/>
  <c r="N208" i="2"/>
  <c r="M208" i="2"/>
  <c r="K208" i="2"/>
  <c r="J208" i="2"/>
  <c r="H208" i="2"/>
  <c r="G208" i="2"/>
  <c r="E208" i="2"/>
  <c r="D208" i="2"/>
  <c r="O207" i="2"/>
  <c r="L207" i="2"/>
  <c r="I207" i="2"/>
  <c r="F207" i="2"/>
  <c r="O206" i="2"/>
  <c r="L206" i="2"/>
  <c r="I206" i="2"/>
  <c r="F206" i="2"/>
  <c r="O205" i="2"/>
  <c r="L205" i="2"/>
  <c r="I205" i="2"/>
  <c r="F205" i="2"/>
  <c r="O204" i="2"/>
  <c r="L204" i="2"/>
  <c r="I204" i="2"/>
  <c r="F204" i="2"/>
  <c r="O203" i="2"/>
  <c r="L203" i="2"/>
  <c r="I203" i="2"/>
  <c r="F203" i="2"/>
  <c r="O202" i="2"/>
  <c r="L202" i="2"/>
  <c r="I202" i="2"/>
  <c r="F202" i="2"/>
  <c r="O201" i="2"/>
  <c r="L201" i="2"/>
  <c r="I201" i="2"/>
  <c r="F201" i="2"/>
  <c r="O200" i="2"/>
  <c r="L200" i="2"/>
  <c r="I200" i="2"/>
  <c r="F200" i="2"/>
  <c r="N199" i="2"/>
  <c r="M199" i="2"/>
  <c r="K199" i="2"/>
  <c r="J199" i="2"/>
  <c r="H199" i="2"/>
  <c r="G199" i="2"/>
  <c r="E199" i="2"/>
  <c r="D199" i="2"/>
  <c r="O198" i="2"/>
  <c r="L198" i="2"/>
  <c r="I198" i="2"/>
  <c r="F198" i="2"/>
  <c r="O197" i="2"/>
  <c r="L197" i="2"/>
  <c r="I197" i="2"/>
  <c r="F197" i="2"/>
  <c r="O196" i="2"/>
  <c r="L196" i="2"/>
  <c r="I196" i="2"/>
  <c r="F196" i="2"/>
  <c r="O195" i="2"/>
  <c r="L195" i="2"/>
  <c r="I195" i="2"/>
  <c r="F195" i="2"/>
  <c r="O194" i="2"/>
  <c r="L194" i="2"/>
  <c r="I194" i="2"/>
  <c r="F194" i="2"/>
  <c r="O193" i="2"/>
  <c r="L193" i="2"/>
  <c r="I193" i="2"/>
  <c r="F193" i="2"/>
  <c r="O192" i="2"/>
  <c r="L192" i="2"/>
  <c r="I192" i="2"/>
  <c r="F192" i="2"/>
  <c r="O191" i="2"/>
  <c r="L191" i="2"/>
  <c r="I191" i="2"/>
  <c r="F191" i="2"/>
  <c r="O190" i="2"/>
  <c r="L190" i="2"/>
  <c r="I190" i="2"/>
  <c r="F190" i="2"/>
  <c r="O189" i="2"/>
  <c r="L189" i="2"/>
  <c r="L188" i="2" s="1"/>
  <c r="I189" i="2"/>
  <c r="F189" i="2"/>
  <c r="N188" i="2"/>
  <c r="M188" i="2"/>
  <c r="K188" i="2"/>
  <c r="J188" i="2"/>
  <c r="J187" i="2" s="1"/>
  <c r="H188" i="2"/>
  <c r="G188" i="2"/>
  <c r="E188" i="2"/>
  <c r="E187" i="2" s="1"/>
  <c r="D188" i="2"/>
  <c r="N187" i="2"/>
  <c r="O186" i="2"/>
  <c r="L186" i="2"/>
  <c r="I186" i="2"/>
  <c r="F186" i="2"/>
  <c r="O185" i="2"/>
  <c r="L185" i="2"/>
  <c r="I185" i="2"/>
  <c r="F185" i="2"/>
  <c r="O184" i="2"/>
  <c r="L184" i="2"/>
  <c r="I184" i="2"/>
  <c r="F184" i="2"/>
  <c r="F183" i="2" s="1"/>
  <c r="N183" i="2"/>
  <c r="M183" i="2"/>
  <c r="K183" i="2"/>
  <c r="J183" i="2"/>
  <c r="H183" i="2"/>
  <c r="G183" i="2"/>
  <c r="E183" i="2"/>
  <c r="D183" i="2"/>
  <c r="O180" i="2"/>
  <c r="O179" i="2" s="1"/>
  <c r="O178" i="2" s="1"/>
  <c r="L180" i="2"/>
  <c r="L179" i="2" s="1"/>
  <c r="L178" i="2" s="1"/>
  <c r="I180" i="2"/>
  <c r="I179" i="2" s="1"/>
  <c r="I178" i="2" s="1"/>
  <c r="F180" i="2"/>
  <c r="F179" i="2" s="1"/>
  <c r="N179" i="2"/>
  <c r="N178" i="2" s="1"/>
  <c r="M179" i="2"/>
  <c r="M178" i="2" s="1"/>
  <c r="K179" i="2"/>
  <c r="K178" i="2" s="1"/>
  <c r="J179" i="2"/>
  <c r="H179" i="2"/>
  <c r="H178" i="2" s="1"/>
  <c r="G179" i="2"/>
  <c r="E179" i="2"/>
  <c r="E178" i="2" s="1"/>
  <c r="D179" i="2"/>
  <c r="D178" i="2" s="1"/>
  <c r="J178" i="2"/>
  <c r="G178" i="2"/>
  <c r="O177" i="2"/>
  <c r="L177" i="2"/>
  <c r="I177" i="2"/>
  <c r="F177" i="2"/>
  <c r="O176" i="2"/>
  <c r="L176" i="2"/>
  <c r="L175" i="2" s="1"/>
  <c r="I176" i="2"/>
  <c r="I175" i="2" s="1"/>
  <c r="F176" i="2"/>
  <c r="F175" i="2" s="1"/>
  <c r="N175" i="2"/>
  <c r="M175" i="2"/>
  <c r="K175" i="2"/>
  <c r="J175" i="2"/>
  <c r="H175" i="2"/>
  <c r="G175" i="2"/>
  <c r="E175" i="2"/>
  <c r="D175" i="2"/>
  <c r="O173" i="2"/>
  <c r="L173" i="2"/>
  <c r="I173" i="2"/>
  <c r="F173" i="2"/>
  <c r="O172" i="2"/>
  <c r="L172" i="2"/>
  <c r="I172" i="2"/>
  <c r="I171" i="2" s="1"/>
  <c r="F172" i="2"/>
  <c r="N171" i="2"/>
  <c r="M171" i="2"/>
  <c r="K171" i="2"/>
  <c r="J171" i="2"/>
  <c r="H171" i="2"/>
  <c r="G171" i="2"/>
  <c r="E171" i="2"/>
  <c r="D171" i="2"/>
  <c r="O170" i="2"/>
  <c r="L170" i="2"/>
  <c r="I170" i="2"/>
  <c r="F170" i="2"/>
  <c r="O169" i="2"/>
  <c r="L169" i="2"/>
  <c r="I169" i="2"/>
  <c r="F169" i="2"/>
  <c r="O168" i="2"/>
  <c r="L168" i="2"/>
  <c r="I168" i="2"/>
  <c r="F168" i="2"/>
  <c r="O167" i="2"/>
  <c r="L167" i="2"/>
  <c r="L166" i="2" s="1"/>
  <c r="I167" i="2"/>
  <c r="F167" i="2"/>
  <c r="N166" i="2"/>
  <c r="M166" i="2"/>
  <c r="K166" i="2"/>
  <c r="J166" i="2"/>
  <c r="H166" i="2"/>
  <c r="G166" i="2"/>
  <c r="E166" i="2"/>
  <c r="D166" i="2"/>
  <c r="O165" i="2"/>
  <c r="L165" i="2"/>
  <c r="I165" i="2"/>
  <c r="F165" i="2"/>
  <c r="O164" i="2"/>
  <c r="L164" i="2"/>
  <c r="I164" i="2"/>
  <c r="F164" i="2"/>
  <c r="O163" i="2"/>
  <c r="L163" i="2"/>
  <c r="L162" i="2" s="1"/>
  <c r="L161" i="2" s="1"/>
  <c r="I163" i="2"/>
  <c r="F163" i="2"/>
  <c r="N162" i="2"/>
  <c r="N161" i="2" s="1"/>
  <c r="M162" i="2"/>
  <c r="M161" i="2" s="1"/>
  <c r="M160" i="2" s="1"/>
  <c r="K162" i="2"/>
  <c r="K161" i="2" s="1"/>
  <c r="K160" i="2" s="1"/>
  <c r="J162" i="2"/>
  <c r="J161" i="2" s="1"/>
  <c r="H162" i="2"/>
  <c r="G162" i="2"/>
  <c r="G161" i="2" s="1"/>
  <c r="G160" i="2" s="1"/>
  <c r="E162" i="2"/>
  <c r="E161" i="2" s="1"/>
  <c r="E160" i="2" s="1"/>
  <c r="D162" i="2"/>
  <c r="D161" i="2" s="1"/>
  <c r="D160" i="2" s="1"/>
  <c r="H161" i="2"/>
  <c r="H160" i="2" s="1"/>
  <c r="O159" i="2"/>
  <c r="L159" i="2"/>
  <c r="I159" i="2"/>
  <c r="F159" i="2"/>
  <c r="O158" i="2"/>
  <c r="L158" i="2"/>
  <c r="I158" i="2"/>
  <c r="F158" i="2"/>
  <c r="O157" i="2"/>
  <c r="L157" i="2"/>
  <c r="I157" i="2"/>
  <c r="F157" i="2"/>
  <c r="O156" i="2"/>
  <c r="L156" i="2"/>
  <c r="I156" i="2"/>
  <c r="F156" i="2"/>
  <c r="O155" i="2"/>
  <c r="L155" i="2"/>
  <c r="I155" i="2"/>
  <c r="F155" i="2"/>
  <c r="O154" i="2"/>
  <c r="L154" i="2"/>
  <c r="L153" i="2" s="1"/>
  <c r="L152" i="2" s="1"/>
  <c r="I154" i="2"/>
  <c r="I153" i="2" s="1"/>
  <c r="F154" i="2"/>
  <c r="N153" i="2"/>
  <c r="N152" i="2" s="1"/>
  <c r="M153" i="2"/>
  <c r="M152" i="2" s="1"/>
  <c r="K153" i="2"/>
  <c r="K152" i="2" s="1"/>
  <c r="J153" i="2"/>
  <c r="J152" i="2" s="1"/>
  <c r="H153" i="2"/>
  <c r="H152" i="2" s="1"/>
  <c r="G153" i="2"/>
  <c r="G152" i="2" s="1"/>
  <c r="E153" i="2"/>
  <c r="E152" i="2" s="1"/>
  <c r="D153" i="2"/>
  <c r="D152" i="2" s="1"/>
  <c r="O151" i="2"/>
  <c r="L151" i="2"/>
  <c r="I151" i="2"/>
  <c r="F151" i="2"/>
  <c r="O150" i="2"/>
  <c r="L150" i="2"/>
  <c r="I150" i="2"/>
  <c r="F150" i="2"/>
  <c r="O149" i="2"/>
  <c r="L149" i="2"/>
  <c r="I149" i="2"/>
  <c r="F149" i="2"/>
  <c r="O148" i="2"/>
  <c r="O147" i="2" s="1"/>
  <c r="L148" i="2"/>
  <c r="L147" i="2" s="1"/>
  <c r="I148" i="2"/>
  <c r="I147" i="2" s="1"/>
  <c r="F148" i="2"/>
  <c r="F147" i="2" s="1"/>
  <c r="N147" i="2"/>
  <c r="M147" i="2"/>
  <c r="K147" i="2"/>
  <c r="J147" i="2"/>
  <c r="H147" i="2"/>
  <c r="G147" i="2"/>
  <c r="E147" i="2"/>
  <c r="D147" i="2"/>
  <c r="O146" i="2"/>
  <c r="L146" i="2"/>
  <c r="I146" i="2"/>
  <c r="F146" i="2"/>
  <c r="O145" i="2"/>
  <c r="L145" i="2"/>
  <c r="I145" i="2"/>
  <c r="F145" i="2"/>
  <c r="O144" i="2"/>
  <c r="L144" i="2"/>
  <c r="I144" i="2"/>
  <c r="F144" i="2"/>
  <c r="O143" i="2"/>
  <c r="L143" i="2"/>
  <c r="I143" i="2"/>
  <c r="F143" i="2"/>
  <c r="O142" i="2"/>
  <c r="L142" i="2"/>
  <c r="I142" i="2"/>
  <c r="F142" i="2"/>
  <c r="O141" i="2"/>
  <c r="L141" i="2"/>
  <c r="I141" i="2"/>
  <c r="F141" i="2"/>
  <c r="O140" i="2"/>
  <c r="L140" i="2"/>
  <c r="I140" i="2"/>
  <c r="F140" i="2"/>
  <c r="O139" i="2"/>
  <c r="L139" i="2"/>
  <c r="I139" i="2"/>
  <c r="F139" i="2"/>
  <c r="N138" i="2"/>
  <c r="M138" i="2"/>
  <c r="K138" i="2"/>
  <c r="J138" i="2"/>
  <c r="H138" i="2"/>
  <c r="G138" i="2"/>
  <c r="E138" i="2"/>
  <c r="D138" i="2"/>
  <c r="O137" i="2"/>
  <c r="L137" i="2"/>
  <c r="I137" i="2"/>
  <c r="F137" i="2"/>
  <c r="O136" i="2"/>
  <c r="L136" i="2"/>
  <c r="I136" i="2"/>
  <c r="F136" i="2"/>
  <c r="O135" i="2"/>
  <c r="O134" i="2" s="1"/>
  <c r="L135" i="2"/>
  <c r="I135" i="2"/>
  <c r="I134" i="2" s="1"/>
  <c r="F135" i="2"/>
  <c r="N134" i="2"/>
  <c r="M134" i="2"/>
  <c r="K134" i="2"/>
  <c r="J134" i="2"/>
  <c r="H134" i="2"/>
  <c r="G134" i="2"/>
  <c r="E134" i="2"/>
  <c r="D134" i="2"/>
  <c r="O133" i="2"/>
  <c r="L133" i="2"/>
  <c r="I133" i="2"/>
  <c r="F133" i="2"/>
  <c r="O132" i="2"/>
  <c r="O131" i="2" s="1"/>
  <c r="L132" i="2"/>
  <c r="L131" i="2" s="1"/>
  <c r="I132" i="2"/>
  <c r="I131" i="2" s="1"/>
  <c r="F132" i="2"/>
  <c r="F131" i="2" s="1"/>
  <c r="N131" i="2"/>
  <c r="M131" i="2"/>
  <c r="K131" i="2"/>
  <c r="J131" i="2"/>
  <c r="H131" i="2"/>
  <c r="G131" i="2"/>
  <c r="E131" i="2"/>
  <c r="D131" i="2"/>
  <c r="O130" i="2"/>
  <c r="L130" i="2"/>
  <c r="I130" i="2"/>
  <c r="F130" i="2"/>
  <c r="O129" i="2"/>
  <c r="L129" i="2"/>
  <c r="I129" i="2"/>
  <c r="F129" i="2"/>
  <c r="O128" i="2"/>
  <c r="L128" i="2"/>
  <c r="I128" i="2"/>
  <c r="F128" i="2"/>
  <c r="O127" i="2"/>
  <c r="L127" i="2"/>
  <c r="L126" i="2" s="1"/>
  <c r="I127" i="2"/>
  <c r="I126" i="2" s="1"/>
  <c r="F127" i="2"/>
  <c r="N126" i="2"/>
  <c r="M126" i="2"/>
  <c r="K126" i="2"/>
  <c r="J126" i="2"/>
  <c r="H126" i="2"/>
  <c r="G126" i="2"/>
  <c r="E126" i="2"/>
  <c r="D126" i="2"/>
  <c r="O125" i="2"/>
  <c r="L125" i="2"/>
  <c r="I125" i="2"/>
  <c r="F125" i="2"/>
  <c r="O124" i="2"/>
  <c r="L124" i="2"/>
  <c r="I124" i="2"/>
  <c r="F124" i="2"/>
  <c r="O123" i="2"/>
  <c r="L123" i="2"/>
  <c r="I123" i="2"/>
  <c r="F123" i="2"/>
  <c r="O122" i="2"/>
  <c r="L122" i="2"/>
  <c r="L121" i="2" s="1"/>
  <c r="I122" i="2"/>
  <c r="F122" i="2"/>
  <c r="N121" i="2"/>
  <c r="M121" i="2"/>
  <c r="K121" i="2"/>
  <c r="J121" i="2"/>
  <c r="H121" i="2"/>
  <c r="G121" i="2"/>
  <c r="E121" i="2"/>
  <c r="D121" i="2"/>
  <c r="H120" i="2"/>
  <c r="O119" i="2"/>
  <c r="L119" i="2"/>
  <c r="I119" i="2"/>
  <c r="F119" i="2"/>
  <c r="O118" i="2"/>
  <c r="L118" i="2"/>
  <c r="I118" i="2"/>
  <c r="F118" i="2"/>
  <c r="O117" i="2"/>
  <c r="L117" i="2"/>
  <c r="I117" i="2"/>
  <c r="F117" i="2"/>
  <c r="O116" i="2"/>
  <c r="L116" i="2"/>
  <c r="I116" i="2"/>
  <c r="F116" i="2"/>
  <c r="O115" i="2"/>
  <c r="L115" i="2"/>
  <c r="I115" i="2"/>
  <c r="F115" i="2"/>
  <c r="O114" i="2"/>
  <c r="N114" i="2"/>
  <c r="M114" i="2"/>
  <c r="K114" i="2"/>
  <c r="J114" i="2"/>
  <c r="H114" i="2"/>
  <c r="G114" i="2"/>
  <c r="E114" i="2"/>
  <c r="D114" i="2"/>
  <c r="O113" i="2"/>
  <c r="L113" i="2"/>
  <c r="I113" i="2"/>
  <c r="F113" i="2"/>
  <c r="O112" i="2"/>
  <c r="L112" i="2"/>
  <c r="I112" i="2"/>
  <c r="F112" i="2"/>
  <c r="O111" i="2"/>
  <c r="L111" i="2"/>
  <c r="I111" i="2"/>
  <c r="F111" i="2"/>
  <c r="O110" i="2"/>
  <c r="L110" i="2"/>
  <c r="I110" i="2"/>
  <c r="F110" i="2"/>
  <c r="O109" i="2"/>
  <c r="L109" i="2"/>
  <c r="L108" i="2" s="1"/>
  <c r="I109" i="2"/>
  <c r="F109" i="2"/>
  <c r="N108" i="2"/>
  <c r="M108" i="2"/>
  <c r="K108" i="2"/>
  <c r="J108" i="2"/>
  <c r="H108" i="2"/>
  <c r="G108" i="2"/>
  <c r="E108" i="2"/>
  <c r="D108" i="2"/>
  <c r="O107" i="2"/>
  <c r="L107" i="2"/>
  <c r="I107" i="2"/>
  <c r="F107" i="2"/>
  <c r="O106" i="2"/>
  <c r="L106" i="2"/>
  <c r="I106" i="2"/>
  <c r="F106" i="2"/>
  <c r="O105" i="2"/>
  <c r="L105" i="2"/>
  <c r="I105" i="2"/>
  <c r="F105" i="2"/>
  <c r="O104" i="2"/>
  <c r="L104" i="2"/>
  <c r="I104" i="2"/>
  <c r="F104" i="2"/>
  <c r="O103" i="2"/>
  <c r="L103" i="2"/>
  <c r="I103" i="2"/>
  <c r="F103" i="2"/>
  <c r="O102" i="2"/>
  <c r="L102" i="2"/>
  <c r="I102" i="2"/>
  <c r="F102" i="2"/>
  <c r="O101" i="2"/>
  <c r="L101" i="2"/>
  <c r="I101" i="2"/>
  <c r="F101" i="2"/>
  <c r="O100" i="2"/>
  <c r="O99" i="2" s="1"/>
  <c r="L100" i="2"/>
  <c r="I100" i="2"/>
  <c r="F100" i="2"/>
  <c r="N99" i="2"/>
  <c r="M99" i="2"/>
  <c r="K99" i="2"/>
  <c r="J99" i="2"/>
  <c r="H99" i="2"/>
  <c r="G99" i="2"/>
  <c r="E99" i="2"/>
  <c r="D99" i="2"/>
  <c r="O98" i="2"/>
  <c r="L98" i="2"/>
  <c r="I98" i="2"/>
  <c r="F98" i="2"/>
  <c r="O97" i="2"/>
  <c r="L97" i="2"/>
  <c r="I97" i="2"/>
  <c r="F97" i="2"/>
  <c r="O96" i="2"/>
  <c r="L96" i="2"/>
  <c r="I96" i="2"/>
  <c r="F96" i="2"/>
  <c r="O95" i="2"/>
  <c r="L95" i="2"/>
  <c r="I95" i="2"/>
  <c r="F95" i="2"/>
  <c r="O94" i="2"/>
  <c r="L94" i="2"/>
  <c r="I94" i="2"/>
  <c r="F94" i="2"/>
  <c r="O93" i="2"/>
  <c r="L93" i="2"/>
  <c r="I93" i="2"/>
  <c r="F93" i="2"/>
  <c r="O92" i="2"/>
  <c r="L92" i="2"/>
  <c r="I92" i="2"/>
  <c r="F92" i="2"/>
  <c r="N91" i="2"/>
  <c r="M91" i="2"/>
  <c r="K91" i="2"/>
  <c r="J91" i="2"/>
  <c r="H91" i="2"/>
  <c r="G91" i="2"/>
  <c r="E91" i="2"/>
  <c r="D91" i="2"/>
  <c r="O90" i="2"/>
  <c r="L90" i="2"/>
  <c r="I90" i="2"/>
  <c r="F90" i="2"/>
  <c r="O89" i="2"/>
  <c r="L89" i="2"/>
  <c r="I89" i="2"/>
  <c r="F89" i="2"/>
  <c r="O88" i="2"/>
  <c r="L88" i="2"/>
  <c r="I88" i="2"/>
  <c r="F88" i="2"/>
  <c r="O87" i="2"/>
  <c r="L87" i="2"/>
  <c r="I87" i="2"/>
  <c r="F87" i="2"/>
  <c r="O86" i="2"/>
  <c r="O85" i="2" s="1"/>
  <c r="L86" i="2"/>
  <c r="I86" i="2"/>
  <c r="F86" i="2"/>
  <c r="N85" i="2"/>
  <c r="M85" i="2"/>
  <c r="M83" i="2" s="1"/>
  <c r="K85" i="2"/>
  <c r="K83" i="2" s="1"/>
  <c r="J85" i="2"/>
  <c r="H85" i="2"/>
  <c r="G85" i="2"/>
  <c r="G83" i="2" s="1"/>
  <c r="E85" i="2"/>
  <c r="D85" i="2"/>
  <c r="O84" i="2"/>
  <c r="L84" i="2"/>
  <c r="I84" i="2"/>
  <c r="F84" i="2"/>
  <c r="H83" i="2"/>
  <c r="O82" i="2"/>
  <c r="L82" i="2"/>
  <c r="I82" i="2"/>
  <c r="F82" i="2"/>
  <c r="O81" i="2"/>
  <c r="L81" i="2"/>
  <c r="L80" i="2" s="1"/>
  <c r="I81" i="2"/>
  <c r="I80" i="2" s="1"/>
  <c r="F81" i="2"/>
  <c r="O80" i="2"/>
  <c r="N80" i="2"/>
  <c r="M80" i="2"/>
  <c r="K80" i="2"/>
  <c r="J80" i="2"/>
  <c r="H80" i="2"/>
  <c r="G80" i="2"/>
  <c r="F80" i="2"/>
  <c r="E80" i="2"/>
  <c r="D80" i="2"/>
  <c r="O79" i="2"/>
  <c r="L79" i="2"/>
  <c r="I79" i="2"/>
  <c r="F79" i="2"/>
  <c r="O78" i="2"/>
  <c r="O77" i="2" s="1"/>
  <c r="L78" i="2"/>
  <c r="L77" i="2" s="1"/>
  <c r="I78" i="2"/>
  <c r="I77" i="2" s="1"/>
  <c r="F78" i="2"/>
  <c r="N77" i="2"/>
  <c r="M77" i="2"/>
  <c r="K77" i="2"/>
  <c r="J77" i="2"/>
  <c r="H77" i="2"/>
  <c r="G77" i="2"/>
  <c r="E77" i="2"/>
  <c r="E76" i="2" s="1"/>
  <c r="D77" i="2"/>
  <c r="O74" i="2"/>
  <c r="L74" i="2"/>
  <c r="I74" i="2"/>
  <c r="F74" i="2"/>
  <c r="O73" i="2"/>
  <c r="L73" i="2"/>
  <c r="I73" i="2"/>
  <c r="F73" i="2"/>
  <c r="O72" i="2"/>
  <c r="L72" i="2"/>
  <c r="I72" i="2"/>
  <c r="F72" i="2"/>
  <c r="O71" i="2"/>
  <c r="L71" i="2"/>
  <c r="I71" i="2"/>
  <c r="F71" i="2"/>
  <c r="O70" i="2"/>
  <c r="L70" i="2"/>
  <c r="I70" i="2"/>
  <c r="I69" i="2" s="1"/>
  <c r="F70" i="2"/>
  <c r="N69" i="2"/>
  <c r="N67" i="2" s="1"/>
  <c r="M69" i="2"/>
  <c r="M67" i="2" s="1"/>
  <c r="K69" i="2"/>
  <c r="K67" i="2" s="1"/>
  <c r="J69" i="2"/>
  <c r="J67" i="2" s="1"/>
  <c r="H69" i="2"/>
  <c r="H67" i="2" s="1"/>
  <c r="G69" i="2"/>
  <c r="G67" i="2" s="1"/>
  <c r="E69" i="2"/>
  <c r="E67" i="2" s="1"/>
  <c r="D69" i="2"/>
  <c r="D67" i="2" s="1"/>
  <c r="O68" i="2"/>
  <c r="L68" i="2"/>
  <c r="I68" i="2"/>
  <c r="F68"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O58" i="2" s="1"/>
  <c r="L59" i="2"/>
  <c r="I59" i="2"/>
  <c r="F59" i="2"/>
  <c r="F58" i="2" s="1"/>
  <c r="N58" i="2"/>
  <c r="M58" i="2"/>
  <c r="K58" i="2"/>
  <c r="J58" i="2"/>
  <c r="H58" i="2"/>
  <c r="G58" i="2"/>
  <c r="E58" i="2"/>
  <c r="D58" i="2"/>
  <c r="O57" i="2"/>
  <c r="L57" i="2"/>
  <c r="I57" i="2"/>
  <c r="F57" i="2"/>
  <c r="O56" i="2"/>
  <c r="O55" i="2" s="1"/>
  <c r="L56" i="2"/>
  <c r="I56" i="2"/>
  <c r="F56" i="2"/>
  <c r="F55" i="2" s="1"/>
  <c r="N55" i="2"/>
  <c r="M55" i="2"/>
  <c r="K55" i="2"/>
  <c r="J55" i="2"/>
  <c r="H55" i="2"/>
  <c r="G55" i="2"/>
  <c r="E55" i="2"/>
  <c r="D55" i="2"/>
  <c r="O47" i="2"/>
  <c r="C47" i="2" s="1"/>
  <c r="O46" i="2"/>
  <c r="N45" i="2"/>
  <c r="M45" i="2"/>
  <c r="L44" i="2"/>
  <c r="L43" i="2" s="1"/>
  <c r="I44" i="2"/>
  <c r="I43" i="2" s="1"/>
  <c r="F44" i="2"/>
  <c r="K43" i="2"/>
  <c r="J43" i="2"/>
  <c r="H43" i="2"/>
  <c r="G43" i="2"/>
  <c r="E43" i="2"/>
  <c r="D43" i="2"/>
  <c r="F42" i="2"/>
  <c r="E41" i="2"/>
  <c r="D41" i="2"/>
  <c r="L40" i="2"/>
  <c r="C40" i="2" s="1"/>
  <c r="L39" i="2"/>
  <c r="C39" i="2" s="1"/>
  <c r="L38" i="2"/>
  <c r="C38" i="2" s="1"/>
  <c r="L37" i="2"/>
  <c r="K36" i="2"/>
  <c r="J36" i="2"/>
  <c r="L35" i="2"/>
  <c r="C35" i="2" s="1"/>
  <c r="L34" i="2"/>
  <c r="K33" i="2"/>
  <c r="J33" i="2"/>
  <c r="L32" i="2"/>
  <c r="C32" i="2" s="1"/>
  <c r="K31" i="2"/>
  <c r="J31" i="2"/>
  <c r="L30" i="2"/>
  <c r="C30" i="2" s="1"/>
  <c r="L29" i="2"/>
  <c r="C29" i="2" s="1"/>
  <c r="L28" i="2"/>
  <c r="K27" i="2"/>
  <c r="J27" i="2"/>
  <c r="F25" i="2"/>
  <c r="C25" i="2" s="1"/>
  <c r="I24" i="2"/>
  <c r="F24" i="2"/>
  <c r="O23" i="2"/>
  <c r="L23" i="2"/>
  <c r="I23" i="2"/>
  <c r="F23" i="2"/>
  <c r="O22" i="2"/>
  <c r="O21" i="2" s="1"/>
  <c r="L22" i="2"/>
  <c r="I22" i="2"/>
  <c r="I21" i="2" s="1"/>
  <c r="F22" i="2"/>
  <c r="F21" i="2" s="1"/>
  <c r="N21" i="2"/>
  <c r="M21" i="2"/>
  <c r="K21" i="2"/>
  <c r="K275" i="2" s="1"/>
  <c r="J21" i="2"/>
  <c r="J275" i="2" s="1"/>
  <c r="J274" i="2" s="1"/>
  <c r="H21" i="2"/>
  <c r="G21" i="2"/>
  <c r="G20" i="2" s="1"/>
  <c r="E21" i="2"/>
  <c r="E275" i="2" s="1"/>
  <c r="D21" i="2"/>
  <c r="L134" i="2" l="1"/>
  <c r="G76" i="2"/>
  <c r="J76" i="2"/>
  <c r="C213" i="2"/>
  <c r="G174" i="2"/>
  <c r="I55" i="2"/>
  <c r="K274" i="2"/>
  <c r="M20" i="2"/>
  <c r="J174" i="2"/>
  <c r="D54" i="2"/>
  <c r="D53" i="2" s="1"/>
  <c r="C173" i="2"/>
  <c r="H174" i="2"/>
  <c r="N174" i="2"/>
  <c r="K212" i="2"/>
  <c r="K76" i="2"/>
  <c r="C100" i="2"/>
  <c r="C110" i="2"/>
  <c r="C117" i="2"/>
  <c r="C142" i="2"/>
  <c r="C146" i="2"/>
  <c r="C157" i="2"/>
  <c r="H54" i="2"/>
  <c r="H53" i="2" s="1"/>
  <c r="C24" i="2"/>
  <c r="M54" i="2"/>
  <c r="M53" i="2" s="1"/>
  <c r="C125" i="2"/>
  <c r="E182" i="2"/>
  <c r="C185" i="2"/>
  <c r="C228" i="2"/>
  <c r="I275" i="2"/>
  <c r="I20" i="2"/>
  <c r="I85" i="2"/>
  <c r="M174" i="2"/>
  <c r="E252" i="2"/>
  <c r="M275" i="2"/>
  <c r="M274" i="2" s="1"/>
  <c r="C62" i="2"/>
  <c r="C66" i="2"/>
  <c r="M120" i="2"/>
  <c r="C137" i="2"/>
  <c r="C141" i="2"/>
  <c r="C149" i="2"/>
  <c r="C154" i="2"/>
  <c r="C155" i="2"/>
  <c r="N182" i="2"/>
  <c r="L183" i="2"/>
  <c r="C193" i="2"/>
  <c r="H187" i="2"/>
  <c r="H182" i="2" s="1"/>
  <c r="C217" i="2"/>
  <c r="C218" i="2"/>
  <c r="D212" i="2"/>
  <c r="O241" i="2"/>
  <c r="O240" i="2" s="1"/>
  <c r="H240" i="2"/>
  <c r="C264" i="2"/>
  <c r="C269" i="2"/>
  <c r="N20" i="2"/>
  <c r="G54" i="2"/>
  <c r="G53" i="2" s="1"/>
  <c r="E54" i="2"/>
  <c r="E53" i="2" s="1"/>
  <c r="C71" i="2"/>
  <c r="O91" i="2"/>
  <c r="O108" i="2"/>
  <c r="C122" i="2"/>
  <c r="C123" i="2"/>
  <c r="O126" i="2"/>
  <c r="C150" i="2"/>
  <c r="L171" i="2"/>
  <c r="D174" i="2"/>
  <c r="K174" i="2"/>
  <c r="J182" i="2"/>
  <c r="C189" i="2"/>
  <c r="C192" i="2"/>
  <c r="C197" i="2"/>
  <c r="C200" i="2"/>
  <c r="C205" i="2"/>
  <c r="C206" i="2"/>
  <c r="C207" i="2"/>
  <c r="G212" i="2"/>
  <c r="G211" i="2" s="1"/>
  <c r="C221" i="2"/>
  <c r="C224" i="2"/>
  <c r="C244" i="2"/>
  <c r="C250" i="2"/>
  <c r="O69" i="2"/>
  <c r="O67" i="2" s="1"/>
  <c r="L174" i="2"/>
  <c r="M187" i="2"/>
  <c r="M182" i="2" s="1"/>
  <c r="C61" i="2"/>
  <c r="C65" i="2"/>
  <c r="E274" i="2"/>
  <c r="C22" i="2"/>
  <c r="N54" i="2"/>
  <c r="N53" i="2" s="1"/>
  <c r="N76" i="2"/>
  <c r="O76" i="2"/>
  <c r="C87" i="2"/>
  <c r="D83" i="2"/>
  <c r="C93" i="2"/>
  <c r="C105" i="2"/>
  <c r="C112" i="2"/>
  <c r="G120" i="2"/>
  <c r="G75" i="2" s="1"/>
  <c r="G52" i="2" s="1"/>
  <c r="I121" i="2"/>
  <c r="C129" i="2"/>
  <c r="D120" i="2"/>
  <c r="C145" i="2"/>
  <c r="C170" i="2"/>
  <c r="E174" i="2"/>
  <c r="G187" i="2"/>
  <c r="G182" i="2" s="1"/>
  <c r="C237" i="2"/>
  <c r="C239" i="2"/>
  <c r="C248" i="2"/>
  <c r="C256" i="2"/>
  <c r="C260" i="2"/>
  <c r="I263" i="2"/>
  <c r="C263" i="2" s="1"/>
  <c r="D211" i="2"/>
  <c r="J26" i="2"/>
  <c r="J20" i="2" s="1"/>
  <c r="L31" i="2"/>
  <c r="C31" i="2" s="1"/>
  <c r="I58" i="2"/>
  <c r="H76" i="2"/>
  <c r="H75" i="2" s="1"/>
  <c r="L76" i="2"/>
  <c r="N83" i="2"/>
  <c r="C98" i="2"/>
  <c r="C106" i="2"/>
  <c r="C118" i="2"/>
  <c r="E120" i="2"/>
  <c r="C143" i="2"/>
  <c r="C144" i="2"/>
  <c r="O138" i="2"/>
  <c r="C148" i="2"/>
  <c r="N160" i="2"/>
  <c r="O162" i="2"/>
  <c r="O166" i="2"/>
  <c r="C196" i="2"/>
  <c r="C201" i="2"/>
  <c r="H212" i="2"/>
  <c r="I216" i="2"/>
  <c r="N240" i="2"/>
  <c r="C249" i="2"/>
  <c r="C254" i="2"/>
  <c r="C255" i="2"/>
  <c r="C261" i="2"/>
  <c r="L160" i="2"/>
  <c r="I199" i="2"/>
  <c r="K26" i="2"/>
  <c r="K20" i="2" s="1"/>
  <c r="J54" i="2"/>
  <c r="J53" i="2" s="1"/>
  <c r="C60" i="2"/>
  <c r="C64" i="2"/>
  <c r="C73" i="2"/>
  <c r="C74" i="2"/>
  <c r="D76" i="2"/>
  <c r="M76" i="2"/>
  <c r="M75" i="2" s="1"/>
  <c r="C80" i="2"/>
  <c r="C81" i="2"/>
  <c r="C82" i="2"/>
  <c r="F99" i="2"/>
  <c r="C104" i="2"/>
  <c r="C113" i="2"/>
  <c r="F114" i="2"/>
  <c r="C115" i="2"/>
  <c r="C116" i="2"/>
  <c r="C130" i="2"/>
  <c r="L138" i="2"/>
  <c r="L120" i="2" s="1"/>
  <c r="I152" i="2"/>
  <c r="C177" i="2"/>
  <c r="I183" i="2"/>
  <c r="O199" i="2"/>
  <c r="J212" i="2"/>
  <c r="N212" i="2"/>
  <c r="C225" i="2"/>
  <c r="I227" i="2"/>
  <c r="F245" i="2"/>
  <c r="C247" i="2"/>
  <c r="J252" i="2"/>
  <c r="C258" i="2"/>
  <c r="C259" i="2"/>
  <c r="O257" i="2"/>
  <c r="O253" i="2" s="1"/>
  <c r="O252" i="2" s="1"/>
  <c r="C281" i="2"/>
  <c r="C95" i="2"/>
  <c r="C147" i="2"/>
  <c r="E20" i="2"/>
  <c r="C23" i="2"/>
  <c r="C44" i="2"/>
  <c r="K54" i="2"/>
  <c r="C59" i="2"/>
  <c r="C63" i="2"/>
  <c r="C79" i="2"/>
  <c r="C89" i="2"/>
  <c r="C90" i="2"/>
  <c r="C96" i="2"/>
  <c r="C109" i="2"/>
  <c r="C111" i="2"/>
  <c r="I114" i="2"/>
  <c r="O121" i="2"/>
  <c r="F126" i="2"/>
  <c r="C127" i="2"/>
  <c r="C128" i="2"/>
  <c r="C133" i="2"/>
  <c r="O153" i="2"/>
  <c r="O152" i="2" s="1"/>
  <c r="C158" i="2"/>
  <c r="I166" i="2"/>
  <c r="I174" i="2"/>
  <c r="C180" i="2"/>
  <c r="O188" i="2"/>
  <c r="F199" i="2"/>
  <c r="C204" i="2"/>
  <c r="F216" i="2"/>
  <c r="C223" i="2"/>
  <c r="F241" i="2"/>
  <c r="C242" i="2"/>
  <c r="C243" i="2"/>
  <c r="I257" i="2"/>
  <c r="I253" i="2" s="1"/>
  <c r="M252" i="2"/>
  <c r="C278" i="2"/>
  <c r="O275" i="2"/>
  <c r="C84" i="2"/>
  <c r="C165" i="2"/>
  <c r="F162" i="2"/>
  <c r="H20" i="2"/>
  <c r="H275" i="2"/>
  <c r="H274" i="2" s="1"/>
  <c r="F275" i="2"/>
  <c r="C56" i="2"/>
  <c r="L55" i="2"/>
  <c r="I67" i="2"/>
  <c r="I162" i="2"/>
  <c r="C169" i="2"/>
  <c r="F166" i="2"/>
  <c r="D275" i="2"/>
  <c r="D274" i="2" s="1"/>
  <c r="D20" i="2"/>
  <c r="L208" i="2"/>
  <c r="C208" i="2" s="1"/>
  <c r="C209" i="2"/>
  <c r="C215" i="2"/>
  <c r="F214" i="2"/>
  <c r="F267" i="2"/>
  <c r="C268" i="2"/>
  <c r="L69" i="2"/>
  <c r="L67" i="2" s="1"/>
  <c r="C72" i="2"/>
  <c r="C92" i="2"/>
  <c r="L91" i="2"/>
  <c r="L21" i="2"/>
  <c r="L58" i="2"/>
  <c r="C70" i="2"/>
  <c r="F69" i="2"/>
  <c r="C78" i="2"/>
  <c r="F77" i="2"/>
  <c r="C236" i="2"/>
  <c r="F233" i="2"/>
  <c r="C28" i="2"/>
  <c r="L27" i="2"/>
  <c r="C34" i="2"/>
  <c r="L33" i="2"/>
  <c r="C33" i="2" s="1"/>
  <c r="C46" i="2"/>
  <c r="O45" i="2"/>
  <c r="O20" i="2" s="1"/>
  <c r="O54" i="2"/>
  <c r="C68" i="2"/>
  <c r="L85" i="2"/>
  <c r="C88" i="2"/>
  <c r="C94" i="2"/>
  <c r="F91" i="2"/>
  <c r="C102" i="2"/>
  <c r="I99" i="2"/>
  <c r="C37" i="2"/>
  <c r="L36" i="2"/>
  <c r="C36" i="2" s="1"/>
  <c r="C42" i="2"/>
  <c r="F41" i="2"/>
  <c r="F43" i="2"/>
  <c r="C43" i="2" s="1"/>
  <c r="F54" i="2"/>
  <c r="K53" i="2"/>
  <c r="C57" i="2"/>
  <c r="I76" i="2"/>
  <c r="E83" i="2"/>
  <c r="J83" i="2"/>
  <c r="C86" i="2"/>
  <c r="F85" i="2"/>
  <c r="I91" i="2"/>
  <c r="C97" i="2"/>
  <c r="C101" i="2"/>
  <c r="L99" i="2"/>
  <c r="C172" i="2"/>
  <c r="F171" i="2"/>
  <c r="F257" i="2"/>
  <c r="C179" i="2"/>
  <c r="M212" i="2"/>
  <c r="M211" i="2" s="1"/>
  <c r="I233" i="2"/>
  <c r="I232" i="2" s="1"/>
  <c r="C234" i="2"/>
  <c r="J240" i="2"/>
  <c r="N275" i="2"/>
  <c r="N274" i="2" s="1"/>
  <c r="C107" i="2"/>
  <c r="J120" i="2"/>
  <c r="N120" i="2"/>
  <c r="C132" i="2"/>
  <c r="F134" i="2"/>
  <c r="C134" i="2" s="1"/>
  <c r="C135" i="2"/>
  <c r="C136" i="2"/>
  <c r="F138" i="2"/>
  <c r="C139" i="2"/>
  <c r="C140" i="2"/>
  <c r="J160" i="2"/>
  <c r="O175" i="2"/>
  <c r="O174" i="2" s="1"/>
  <c r="F178" i="2"/>
  <c r="C178" i="2" s="1"/>
  <c r="C184" i="2"/>
  <c r="O183" i="2"/>
  <c r="D187" i="2"/>
  <c r="D182" i="2" s="1"/>
  <c r="C194" i="2"/>
  <c r="C195" i="2"/>
  <c r="L199" i="2"/>
  <c r="L187" i="2" s="1"/>
  <c r="E212" i="2"/>
  <c r="E211" i="2" s="1"/>
  <c r="F219" i="2"/>
  <c r="C220" i="2"/>
  <c r="K240" i="2"/>
  <c r="O276" i="2"/>
  <c r="O274" i="2" s="1"/>
  <c r="C124" i="2"/>
  <c r="F121" i="2"/>
  <c r="C131" i="2"/>
  <c r="C156" i="2"/>
  <c r="F153" i="2"/>
  <c r="G275" i="2"/>
  <c r="G274" i="2" s="1"/>
  <c r="C103" i="2"/>
  <c r="I108" i="2"/>
  <c r="F108" i="2"/>
  <c r="L114" i="2"/>
  <c r="C119" i="2"/>
  <c r="K120" i="2"/>
  <c r="I138" i="2"/>
  <c r="C151" i="2"/>
  <c r="C159" i="2"/>
  <c r="C163" i="2"/>
  <c r="C164" i="2"/>
  <c r="C167" i="2"/>
  <c r="C168" i="2"/>
  <c r="O171" i="2"/>
  <c r="C176" i="2"/>
  <c r="K187" i="2"/>
  <c r="K182" i="2" s="1"/>
  <c r="C229" i="2"/>
  <c r="L227" i="2"/>
  <c r="L212" i="2" s="1"/>
  <c r="O233" i="2"/>
  <c r="O232" i="2" s="1"/>
  <c r="C279" i="2"/>
  <c r="F276" i="2"/>
  <c r="C191" i="2"/>
  <c r="F188" i="2"/>
  <c r="C198" i="2"/>
  <c r="C202" i="2"/>
  <c r="C203" i="2"/>
  <c r="C210" i="2"/>
  <c r="C222" i="2"/>
  <c r="F227" i="2"/>
  <c r="C238" i="2"/>
  <c r="I245" i="2"/>
  <c r="C246" i="2"/>
  <c r="I276" i="2"/>
  <c r="I274" i="2" s="1"/>
  <c r="C186" i="2"/>
  <c r="C190" i="2"/>
  <c r="I188" i="2"/>
  <c r="O219" i="2"/>
  <c r="O212" i="2" s="1"/>
  <c r="C226" i="2"/>
  <c r="C230" i="2"/>
  <c r="C231" i="2"/>
  <c r="C235" i="2"/>
  <c r="L245" i="2"/>
  <c r="L240" i="2" s="1"/>
  <c r="C251" i="2"/>
  <c r="L253" i="2"/>
  <c r="L252" i="2" s="1"/>
  <c r="C262" i="2"/>
  <c r="C270" i="2"/>
  <c r="C271" i="2"/>
  <c r="C282" i="2"/>
  <c r="C283" i="2"/>
  <c r="C58" i="2" l="1"/>
  <c r="N211" i="2"/>
  <c r="J211" i="2"/>
  <c r="C216" i="2"/>
  <c r="C126" i="2"/>
  <c r="I212" i="2"/>
  <c r="K211" i="2"/>
  <c r="O120" i="2"/>
  <c r="O75" i="2" s="1"/>
  <c r="I54" i="2"/>
  <c r="F240" i="2"/>
  <c r="O83" i="2"/>
  <c r="K75" i="2"/>
  <c r="H211" i="2"/>
  <c r="E75" i="2"/>
  <c r="D75" i="2"/>
  <c r="D52" i="2" s="1"/>
  <c r="O187" i="2"/>
  <c r="L211" i="2"/>
  <c r="I252" i="2"/>
  <c r="I120" i="2"/>
  <c r="E181" i="2"/>
  <c r="C99" i="2"/>
  <c r="C166" i="2"/>
  <c r="F274" i="2"/>
  <c r="L182" i="2"/>
  <c r="N75" i="2"/>
  <c r="N272" i="2" s="1"/>
  <c r="O53" i="2"/>
  <c r="H272" i="2"/>
  <c r="O161" i="2"/>
  <c r="O160" i="2" s="1"/>
  <c r="G272" i="2"/>
  <c r="M181" i="2"/>
  <c r="C171" i="2"/>
  <c r="O211" i="2"/>
  <c r="C241" i="2"/>
  <c r="I83" i="2"/>
  <c r="C183" i="2"/>
  <c r="C199" i="2"/>
  <c r="N181" i="2"/>
  <c r="M52" i="2"/>
  <c r="I161" i="2"/>
  <c r="I160" i="2" s="1"/>
  <c r="H52" i="2"/>
  <c r="C108" i="2"/>
  <c r="M272" i="2"/>
  <c r="C245" i="2"/>
  <c r="N52" i="2"/>
  <c r="H181" i="2"/>
  <c r="J181" i="2"/>
  <c r="L181" i="2"/>
  <c r="O182" i="2"/>
  <c r="L83" i="2"/>
  <c r="L75" i="2" s="1"/>
  <c r="I187" i="2"/>
  <c r="I182" i="2" s="1"/>
  <c r="C227" i="2"/>
  <c r="C114" i="2"/>
  <c r="J75" i="2"/>
  <c r="J272" i="2" s="1"/>
  <c r="C175" i="2"/>
  <c r="I53" i="2"/>
  <c r="E52" i="2"/>
  <c r="E51" i="2" s="1"/>
  <c r="E272" i="2"/>
  <c r="D181" i="2"/>
  <c r="F187" i="2"/>
  <c r="C188" i="2"/>
  <c r="C91" i="2"/>
  <c r="C138" i="2"/>
  <c r="F232" i="2"/>
  <c r="C232" i="2" s="1"/>
  <c r="C233" i="2"/>
  <c r="F161" i="2"/>
  <c r="C162" i="2"/>
  <c r="I240" i="2"/>
  <c r="C240" i="2" s="1"/>
  <c r="C219" i="2"/>
  <c r="C41" i="2"/>
  <c r="F20" i="2"/>
  <c r="L275" i="2"/>
  <c r="L274" i="2" s="1"/>
  <c r="C267" i="2"/>
  <c r="F266" i="2"/>
  <c r="F212" i="2"/>
  <c r="C214" i="2"/>
  <c r="C21" i="2"/>
  <c r="F152" i="2"/>
  <c r="C152" i="2" s="1"/>
  <c r="C153" i="2"/>
  <c r="L54" i="2"/>
  <c r="L53" i="2" s="1"/>
  <c r="C55" i="2"/>
  <c r="F83" i="2"/>
  <c r="C85" i="2"/>
  <c r="K52" i="2"/>
  <c r="J52" i="2"/>
  <c r="J51" i="2" s="1"/>
  <c r="F67" i="2"/>
  <c r="C67" i="2" s="1"/>
  <c r="C69" i="2"/>
  <c r="C276" i="2"/>
  <c r="F120" i="2"/>
  <c r="C120" i="2" s="1"/>
  <c r="C121" i="2"/>
  <c r="C257" i="2"/>
  <c r="F253" i="2"/>
  <c r="I75" i="2"/>
  <c r="C45" i="2"/>
  <c r="C27" i="2"/>
  <c r="L26" i="2"/>
  <c r="L20" i="2" s="1"/>
  <c r="F174" i="2"/>
  <c r="C174" i="2" s="1"/>
  <c r="C77" i="2"/>
  <c r="F76" i="2"/>
  <c r="G181" i="2"/>
  <c r="G51" i="2" s="1"/>
  <c r="K272" i="2" l="1"/>
  <c r="N51" i="2"/>
  <c r="C274" i="2"/>
  <c r="O52" i="2"/>
  <c r="K181" i="2"/>
  <c r="K51" i="2" s="1"/>
  <c r="M51" i="2"/>
  <c r="D272" i="2"/>
  <c r="D51" i="2"/>
  <c r="D273" i="2" s="1"/>
  <c r="H51" i="2"/>
  <c r="H273" i="2" s="1"/>
  <c r="O181" i="2"/>
  <c r="M273" i="2"/>
  <c r="M50" i="2"/>
  <c r="I211" i="2"/>
  <c r="I181" i="2" s="1"/>
  <c r="L52" i="2"/>
  <c r="L51" i="2" s="1"/>
  <c r="L50" i="2" s="1"/>
  <c r="C83" i="2"/>
  <c r="O51" i="2"/>
  <c r="O50" i="2" s="1"/>
  <c r="C275" i="2"/>
  <c r="O272" i="2"/>
  <c r="D50" i="2"/>
  <c r="F75" i="2"/>
  <c r="C75" i="2" s="1"/>
  <c r="C76" i="2"/>
  <c r="C266" i="2"/>
  <c r="F265" i="2"/>
  <c r="C187" i="2"/>
  <c r="F182" i="2"/>
  <c r="F53" i="2"/>
  <c r="L272" i="2"/>
  <c r="I52" i="2"/>
  <c r="C20" i="2"/>
  <c r="F252" i="2"/>
  <c r="C252" i="2" s="1"/>
  <c r="C253" i="2"/>
  <c r="J50" i="2"/>
  <c r="J273" i="2"/>
  <c r="F160" i="2"/>
  <c r="C160" i="2" s="1"/>
  <c r="C161" i="2"/>
  <c r="C26" i="2"/>
  <c r="N50" i="2"/>
  <c r="N273" i="2"/>
  <c r="F211" i="2"/>
  <c r="C212" i="2"/>
  <c r="C54" i="2"/>
  <c r="G273" i="2"/>
  <c r="G50" i="2"/>
  <c r="E273" i="2"/>
  <c r="E50" i="2"/>
  <c r="H50" i="2" l="1"/>
  <c r="L273" i="2"/>
  <c r="C211" i="2"/>
  <c r="I51" i="2"/>
  <c r="I273" i="2" s="1"/>
  <c r="O273" i="2"/>
  <c r="I272" i="2"/>
  <c r="C182" i="2"/>
  <c r="F181" i="2"/>
  <c r="C181" i="2" s="1"/>
  <c r="C53" i="2"/>
  <c r="F52" i="2"/>
  <c r="C265" i="2"/>
  <c r="F272" i="2"/>
  <c r="K50" i="2"/>
  <c r="K273" i="2"/>
  <c r="C272" i="2" l="1"/>
  <c r="I50" i="2"/>
  <c r="F51" i="2"/>
  <c r="C52" i="2"/>
  <c r="F273" i="2" l="1"/>
  <c r="C273" i="2" s="1"/>
  <c r="F50" i="2"/>
  <c r="C50" i="2" s="1"/>
  <c r="C51" i="2"/>
  <c r="O284" i="1" l="1"/>
  <c r="L284" i="1"/>
  <c r="I284" i="1"/>
  <c r="F284" i="1"/>
  <c r="O283" i="1"/>
  <c r="L283" i="1"/>
  <c r="I283" i="1"/>
  <c r="F283" i="1"/>
  <c r="C283" i="1" s="1"/>
  <c r="O282" i="1"/>
  <c r="L282" i="1"/>
  <c r="I282" i="1"/>
  <c r="F282" i="1"/>
  <c r="O281" i="1"/>
  <c r="L281" i="1"/>
  <c r="I281" i="1"/>
  <c r="F281" i="1"/>
  <c r="O280" i="1"/>
  <c r="L280" i="1"/>
  <c r="I280" i="1"/>
  <c r="F280" i="1"/>
  <c r="O279" i="1"/>
  <c r="L279" i="1"/>
  <c r="I279" i="1"/>
  <c r="F279" i="1"/>
  <c r="O278" i="1"/>
  <c r="L278" i="1"/>
  <c r="I278" i="1"/>
  <c r="F278" i="1"/>
  <c r="O277" i="1"/>
  <c r="L277" i="1"/>
  <c r="I277" i="1"/>
  <c r="F277" i="1"/>
  <c r="F276" i="1" s="1"/>
  <c r="N276" i="1"/>
  <c r="M276" i="1"/>
  <c r="K276" i="1"/>
  <c r="J276" i="1"/>
  <c r="H276" i="1"/>
  <c r="G276" i="1"/>
  <c r="E276" i="1"/>
  <c r="D276" i="1"/>
  <c r="O271" i="1"/>
  <c r="L271" i="1"/>
  <c r="I271" i="1"/>
  <c r="F271" i="1"/>
  <c r="O270" i="1"/>
  <c r="O269" i="1" s="1"/>
  <c r="L270" i="1"/>
  <c r="I270" i="1"/>
  <c r="I269" i="1" s="1"/>
  <c r="F270" i="1"/>
  <c r="N269" i="1"/>
  <c r="M269" i="1"/>
  <c r="L269" i="1"/>
  <c r="K269" i="1"/>
  <c r="J269" i="1"/>
  <c r="H269" i="1"/>
  <c r="G269" i="1"/>
  <c r="E269" i="1"/>
  <c r="D269" i="1"/>
  <c r="O268" i="1"/>
  <c r="L268" i="1"/>
  <c r="L267" i="1" s="1"/>
  <c r="L266" i="1" s="1"/>
  <c r="L265" i="1" s="1"/>
  <c r="I268" i="1"/>
  <c r="I267" i="1" s="1"/>
  <c r="F268" i="1"/>
  <c r="O267" i="1"/>
  <c r="O266" i="1" s="1"/>
  <c r="O265" i="1" s="1"/>
  <c r="N267" i="1"/>
  <c r="N266" i="1" s="1"/>
  <c r="N265" i="1" s="1"/>
  <c r="M267" i="1"/>
  <c r="K267" i="1"/>
  <c r="K266" i="1" s="1"/>
  <c r="K265" i="1" s="1"/>
  <c r="J267" i="1"/>
  <c r="J266" i="1" s="1"/>
  <c r="J265" i="1" s="1"/>
  <c r="H267" i="1"/>
  <c r="H266" i="1" s="1"/>
  <c r="H265" i="1" s="1"/>
  <c r="G267" i="1"/>
  <c r="G266" i="1" s="1"/>
  <c r="G265" i="1" s="1"/>
  <c r="F267" i="1"/>
  <c r="F266" i="1" s="1"/>
  <c r="E267" i="1"/>
  <c r="E266" i="1" s="1"/>
  <c r="E265" i="1" s="1"/>
  <c r="D267" i="1"/>
  <c r="D266" i="1" s="1"/>
  <c r="D265" i="1" s="1"/>
  <c r="M266" i="1"/>
  <c r="M265" i="1" s="1"/>
  <c r="O264" i="1"/>
  <c r="L264" i="1"/>
  <c r="L263" i="1" s="1"/>
  <c r="I264" i="1"/>
  <c r="F264" i="1"/>
  <c r="O263" i="1"/>
  <c r="N263" i="1"/>
  <c r="M263" i="1"/>
  <c r="K263" i="1"/>
  <c r="J263" i="1"/>
  <c r="H263" i="1"/>
  <c r="G263" i="1"/>
  <c r="F263" i="1"/>
  <c r="E263" i="1"/>
  <c r="D263" i="1"/>
  <c r="O262" i="1"/>
  <c r="L262" i="1"/>
  <c r="I262" i="1"/>
  <c r="F262" i="1"/>
  <c r="O261" i="1"/>
  <c r="L261" i="1"/>
  <c r="I261" i="1"/>
  <c r="F261" i="1"/>
  <c r="O260" i="1"/>
  <c r="L260" i="1"/>
  <c r="I260" i="1"/>
  <c r="F260" i="1"/>
  <c r="O259" i="1"/>
  <c r="L259" i="1"/>
  <c r="I259" i="1"/>
  <c r="F259" i="1"/>
  <c r="O258" i="1"/>
  <c r="L258" i="1"/>
  <c r="I258" i="1"/>
  <c r="F258" i="1"/>
  <c r="F257" i="1" s="1"/>
  <c r="N257" i="1"/>
  <c r="N253" i="1" s="1"/>
  <c r="N252" i="1" s="1"/>
  <c r="M257" i="1"/>
  <c r="M253" i="1" s="1"/>
  <c r="K257" i="1"/>
  <c r="J257" i="1"/>
  <c r="H257" i="1"/>
  <c r="H253" i="1" s="1"/>
  <c r="H252" i="1" s="1"/>
  <c r="G257" i="1"/>
  <c r="E257" i="1"/>
  <c r="E253" i="1" s="1"/>
  <c r="E252" i="1" s="1"/>
  <c r="D257" i="1"/>
  <c r="O256" i="1"/>
  <c r="L256" i="1"/>
  <c r="I256" i="1"/>
  <c r="F256" i="1"/>
  <c r="O255" i="1"/>
  <c r="L255" i="1"/>
  <c r="I255" i="1"/>
  <c r="C255" i="1" s="1"/>
  <c r="F255" i="1"/>
  <c r="O254" i="1"/>
  <c r="L254" i="1"/>
  <c r="I254" i="1"/>
  <c r="F254" i="1"/>
  <c r="K253" i="1"/>
  <c r="J253" i="1"/>
  <c r="G253" i="1"/>
  <c r="G252" i="1" s="1"/>
  <c r="D253" i="1"/>
  <c r="D252" i="1" s="1"/>
  <c r="K252" i="1"/>
  <c r="O251" i="1"/>
  <c r="L251" i="1"/>
  <c r="I251" i="1"/>
  <c r="F251" i="1"/>
  <c r="O250" i="1"/>
  <c r="N250" i="1"/>
  <c r="M250" i="1"/>
  <c r="L250" i="1"/>
  <c r="K250" i="1"/>
  <c r="J250" i="1"/>
  <c r="H250" i="1"/>
  <c r="G250" i="1"/>
  <c r="F250" i="1"/>
  <c r="E250" i="1"/>
  <c r="D250" i="1"/>
  <c r="O249" i="1"/>
  <c r="L249" i="1"/>
  <c r="I249" i="1"/>
  <c r="F249" i="1"/>
  <c r="O248" i="1"/>
  <c r="L248" i="1"/>
  <c r="I248" i="1"/>
  <c r="F248" i="1"/>
  <c r="O247" i="1"/>
  <c r="L247" i="1"/>
  <c r="I247" i="1"/>
  <c r="F247" i="1"/>
  <c r="O246" i="1"/>
  <c r="O245" i="1" s="1"/>
  <c r="L246" i="1"/>
  <c r="L245" i="1" s="1"/>
  <c r="I246" i="1"/>
  <c r="F246" i="1"/>
  <c r="N245" i="1"/>
  <c r="M245" i="1"/>
  <c r="K245" i="1"/>
  <c r="J245" i="1"/>
  <c r="I245" i="1"/>
  <c r="H245" i="1"/>
  <c r="G245" i="1"/>
  <c r="F245" i="1"/>
  <c r="E245" i="1"/>
  <c r="D245" i="1"/>
  <c r="D240" i="1" s="1"/>
  <c r="O244" i="1"/>
  <c r="L244" i="1"/>
  <c r="I244" i="1"/>
  <c r="F244" i="1"/>
  <c r="O243" i="1"/>
  <c r="L243" i="1"/>
  <c r="I243" i="1"/>
  <c r="F243" i="1"/>
  <c r="O242" i="1"/>
  <c r="O241" i="1" s="1"/>
  <c r="O240" i="1" s="1"/>
  <c r="L242" i="1"/>
  <c r="L241" i="1" s="1"/>
  <c r="I242" i="1"/>
  <c r="I241" i="1" s="1"/>
  <c r="I240" i="1" s="1"/>
  <c r="F242" i="1"/>
  <c r="F241" i="1" s="1"/>
  <c r="N241" i="1"/>
  <c r="N240" i="1" s="1"/>
  <c r="M241" i="1"/>
  <c r="M240" i="1" s="1"/>
  <c r="K241" i="1"/>
  <c r="K240" i="1" s="1"/>
  <c r="J241" i="1"/>
  <c r="H241" i="1"/>
  <c r="H240" i="1" s="1"/>
  <c r="G241" i="1"/>
  <c r="G240" i="1" s="1"/>
  <c r="E241" i="1"/>
  <c r="E240" i="1" s="1"/>
  <c r="D241" i="1"/>
  <c r="J240" i="1"/>
  <c r="O239" i="1"/>
  <c r="L239" i="1"/>
  <c r="I239" i="1"/>
  <c r="F239" i="1"/>
  <c r="O238" i="1"/>
  <c r="L238" i="1"/>
  <c r="I238" i="1"/>
  <c r="F238" i="1"/>
  <c r="O237" i="1"/>
  <c r="L237" i="1"/>
  <c r="I237" i="1"/>
  <c r="F237" i="1"/>
  <c r="O236" i="1"/>
  <c r="L236" i="1"/>
  <c r="I236" i="1"/>
  <c r="F236" i="1"/>
  <c r="O235" i="1"/>
  <c r="L235" i="1"/>
  <c r="I235" i="1"/>
  <c r="F235" i="1"/>
  <c r="O234" i="1"/>
  <c r="O233" i="1" s="1"/>
  <c r="O232" i="1" s="1"/>
  <c r="L234" i="1"/>
  <c r="I234" i="1"/>
  <c r="F234" i="1"/>
  <c r="F233" i="1" s="1"/>
  <c r="N233" i="1"/>
  <c r="N232" i="1" s="1"/>
  <c r="M233" i="1"/>
  <c r="K233" i="1"/>
  <c r="K232" i="1" s="1"/>
  <c r="J233" i="1"/>
  <c r="I233" i="1"/>
  <c r="I232" i="1" s="1"/>
  <c r="H233" i="1"/>
  <c r="G233" i="1"/>
  <c r="G232" i="1" s="1"/>
  <c r="E233" i="1"/>
  <c r="E232" i="1" s="1"/>
  <c r="D233" i="1"/>
  <c r="D232" i="1" s="1"/>
  <c r="M232" i="1"/>
  <c r="J232" i="1"/>
  <c r="H232" i="1"/>
  <c r="O231" i="1"/>
  <c r="L231" i="1"/>
  <c r="I231" i="1"/>
  <c r="F231" i="1"/>
  <c r="O230" i="1"/>
  <c r="L230" i="1"/>
  <c r="I230" i="1"/>
  <c r="F230" i="1"/>
  <c r="O229" i="1"/>
  <c r="L229" i="1"/>
  <c r="I229" i="1"/>
  <c r="F229" i="1"/>
  <c r="O228" i="1"/>
  <c r="O227" i="1" s="1"/>
  <c r="L228" i="1"/>
  <c r="I228" i="1"/>
  <c r="I227" i="1" s="1"/>
  <c r="F228" i="1"/>
  <c r="N227" i="1"/>
  <c r="M227" i="1"/>
  <c r="L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O219" i="1" s="1"/>
  <c r="L220" i="1"/>
  <c r="L219" i="1" s="1"/>
  <c r="I220" i="1"/>
  <c r="F220" i="1"/>
  <c r="F219" i="1" s="1"/>
  <c r="N219" i="1"/>
  <c r="M219" i="1"/>
  <c r="K219" i="1"/>
  <c r="J219" i="1"/>
  <c r="H219" i="1"/>
  <c r="G219" i="1"/>
  <c r="E219" i="1"/>
  <c r="D219" i="1"/>
  <c r="O218" i="1"/>
  <c r="L218" i="1"/>
  <c r="I218" i="1"/>
  <c r="F218" i="1"/>
  <c r="O217" i="1"/>
  <c r="L217" i="1"/>
  <c r="L216" i="1" s="1"/>
  <c r="I217" i="1"/>
  <c r="F217" i="1"/>
  <c r="O216" i="1"/>
  <c r="N216" i="1"/>
  <c r="M216" i="1"/>
  <c r="K216" i="1"/>
  <c r="J216" i="1"/>
  <c r="H216" i="1"/>
  <c r="G216" i="1"/>
  <c r="F216" i="1"/>
  <c r="E216" i="1"/>
  <c r="D216" i="1"/>
  <c r="O215" i="1"/>
  <c r="O214" i="1" s="1"/>
  <c r="L215" i="1"/>
  <c r="L214" i="1" s="1"/>
  <c r="I215" i="1"/>
  <c r="F215" i="1"/>
  <c r="F214" i="1" s="1"/>
  <c r="C214" i="1" s="1"/>
  <c r="N214" i="1"/>
  <c r="M214" i="1"/>
  <c r="K214" i="1"/>
  <c r="J214" i="1"/>
  <c r="I214" i="1"/>
  <c r="H214" i="1"/>
  <c r="G214" i="1"/>
  <c r="E214" i="1"/>
  <c r="D214" i="1"/>
  <c r="O213" i="1"/>
  <c r="L213" i="1"/>
  <c r="I213" i="1"/>
  <c r="F213" i="1"/>
  <c r="K212" i="1"/>
  <c r="O210" i="1"/>
  <c r="L210" i="1"/>
  <c r="I210" i="1"/>
  <c r="F210" i="1"/>
  <c r="O209" i="1"/>
  <c r="L209" i="1"/>
  <c r="I209" i="1"/>
  <c r="F209" i="1"/>
  <c r="F208" i="1" s="1"/>
  <c r="O208" i="1"/>
  <c r="N208" i="1"/>
  <c r="M208" i="1"/>
  <c r="L208" i="1"/>
  <c r="K208" i="1"/>
  <c r="J208" i="1"/>
  <c r="H208" i="1"/>
  <c r="G208" i="1"/>
  <c r="E208" i="1"/>
  <c r="D208" i="1"/>
  <c r="O207" i="1"/>
  <c r="L207" i="1"/>
  <c r="I207" i="1"/>
  <c r="F207" i="1"/>
  <c r="O206" i="1"/>
  <c r="L206" i="1"/>
  <c r="I206" i="1"/>
  <c r="F206" i="1"/>
  <c r="O205" i="1"/>
  <c r="L205" i="1"/>
  <c r="I205" i="1"/>
  <c r="F205" i="1"/>
  <c r="O204" i="1"/>
  <c r="L204" i="1"/>
  <c r="I204" i="1"/>
  <c r="F204" i="1"/>
  <c r="O203" i="1"/>
  <c r="L203" i="1"/>
  <c r="I203" i="1"/>
  <c r="F203" i="1"/>
  <c r="O202" i="1"/>
  <c r="L202" i="1"/>
  <c r="I202" i="1"/>
  <c r="F202" i="1"/>
  <c r="O201" i="1"/>
  <c r="L201" i="1"/>
  <c r="I201" i="1"/>
  <c r="F201" i="1"/>
  <c r="O200" i="1"/>
  <c r="L200" i="1"/>
  <c r="I200" i="1"/>
  <c r="I199" i="1" s="1"/>
  <c r="F200" i="1"/>
  <c r="N199" i="1"/>
  <c r="M199" i="1"/>
  <c r="K199" i="1"/>
  <c r="J199" i="1"/>
  <c r="H199" i="1"/>
  <c r="G199" i="1"/>
  <c r="E199" i="1"/>
  <c r="D199" i="1"/>
  <c r="O198" i="1"/>
  <c r="L198" i="1"/>
  <c r="I198" i="1"/>
  <c r="F198" i="1"/>
  <c r="O197" i="1"/>
  <c r="L197" i="1"/>
  <c r="I197" i="1"/>
  <c r="F197" i="1"/>
  <c r="O196" i="1"/>
  <c r="L196" i="1"/>
  <c r="I196" i="1"/>
  <c r="F196" i="1"/>
  <c r="O195" i="1"/>
  <c r="L195" i="1"/>
  <c r="I195" i="1"/>
  <c r="F195" i="1"/>
  <c r="O194" i="1"/>
  <c r="L194" i="1"/>
  <c r="I194" i="1"/>
  <c r="F194" i="1"/>
  <c r="O193" i="1"/>
  <c r="L193" i="1"/>
  <c r="I193" i="1"/>
  <c r="F193" i="1"/>
  <c r="O192" i="1"/>
  <c r="L192" i="1"/>
  <c r="I192" i="1"/>
  <c r="F192" i="1"/>
  <c r="O191" i="1"/>
  <c r="L191" i="1"/>
  <c r="I191" i="1"/>
  <c r="F191" i="1"/>
  <c r="O190" i="1"/>
  <c r="L190" i="1"/>
  <c r="I190" i="1"/>
  <c r="F190" i="1"/>
  <c r="O189" i="1"/>
  <c r="O188" i="1" s="1"/>
  <c r="L189" i="1"/>
  <c r="I189" i="1"/>
  <c r="F189" i="1"/>
  <c r="N188" i="1"/>
  <c r="M188" i="1"/>
  <c r="M187" i="1" s="1"/>
  <c r="K188" i="1"/>
  <c r="J188" i="1"/>
  <c r="H188" i="1"/>
  <c r="G188" i="1"/>
  <c r="G187" i="1" s="1"/>
  <c r="E188" i="1"/>
  <c r="E187" i="1" s="1"/>
  <c r="D188" i="1"/>
  <c r="O186" i="1"/>
  <c r="L186" i="1"/>
  <c r="I186" i="1"/>
  <c r="F186" i="1"/>
  <c r="O185" i="1"/>
  <c r="L185" i="1"/>
  <c r="I185" i="1"/>
  <c r="F185" i="1"/>
  <c r="O184" i="1"/>
  <c r="L184" i="1"/>
  <c r="L183" i="1" s="1"/>
  <c r="I184" i="1"/>
  <c r="I183" i="1" s="1"/>
  <c r="F184" i="1"/>
  <c r="N183" i="1"/>
  <c r="M183" i="1"/>
  <c r="K183" i="1"/>
  <c r="J183" i="1"/>
  <c r="H183" i="1"/>
  <c r="G183" i="1"/>
  <c r="E183" i="1"/>
  <c r="D183" i="1"/>
  <c r="O180" i="1"/>
  <c r="L180" i="1"/>
  <c r="L179" i="1" s="1"/>
  <c r="L178" i="1" s="1"/>
  <c r="I180" i="1"/>
  <c r="F180" i="1"/>
  <c r="O179" i="1"/>
  <c r="O178" i="1" s="1"/>
  <c r="N179" i="1"/>
  <c r="N178" i="1" s="1"/>
  <c r="M179" i="1"/>
  <c r="M178" i="1" s="1"/>
  <c r="K179" i="1"/>
  <c r="K178" i="1" s="1"/>
  <c r="K174" i="1" s="1"/>
  <c r="J179" i="1"/>
  <c r="J178" i="1" s="1"/>
  <c r="J174" i="1" s="1"/>
  <c r="I179" i="1"/>
  <c r="I178" i="1" s="1"/>
  <c r="H179" i="1"/>
  <c r="G179" i="1"/>
  <c r="G178" i="1" s="1"/>
  <c r="E179" i="1"/>
  <c r="E178" i="1" s="1"/>
  <c r="D179" i="1"/>
  <c r="D178" i="1" s="1"/>
  <c r="H178" i="1"/>
  <c r="O177" i="1"/>
  <c r="L177" i="1"/>
  <c r="I177" i="1"/>
  <c r="F177" i="1"/>
  <c r="O176" i="1"/>
  <c r="L176" i="1"/>
  <c r="I176" i="1"/>
  <c r="I175" i="1" s="1"/>
  <c r="F176" i="1"/>
  <c r="N175" i="1"/>
  <c r="M175" i="1"/>
  <c r="M174" i="1" s="1"/>
  <c r="K175" i="1"/>
  <c r="J175" i="1"/>
  <c r="H175" i="1"/>
  <c r="G175" i="1"/>
  <c r="E175" i="1"/>
  <c r="D175" i="1"/>
  <c r="O173" i="1"/>
  <c r="L173" i="1"/>
  <c r="I173" i="1"/>
  <c r="F173" i="1"/>
  <c r="O172" i="1"/>
  <c r="L172" i="1"/>
  <c r="L171" i="1" s="1"/>
  <c r="I172" i="1"/>
  <c r="F172" i="1"/>
  <c r="N171" i="1"/>
  <c r="M171" i="1"/>
  <c r="K171" i="1"/>
  <c r="J171" i="1"/>
  <c r="H171" i="1"/>
  <c r="G171" i="1"/>
  <c r="E171" i="1"/>
  <c r="D171" i="1"/>
  <c r="O170" i="1"/>
  <c r="L170" i="1"/>
  <c r="I170" i="1"/>
  <c r="F170" i="1"/>
  <c r="O169" i="1"/>
  <c r="L169" i="1"/>
  <c r="I169" i="1"/>
  <c r="F169" i="1"/>
  <c r="O168" i="1"/>
  <c r="L168" i="1"/>
  <c r="I168" i="1"/>
  <c r="F168" i="1"/>
  <c r="O167" i="1"/>
  <c r="L167" i="1"/>
  <c r="L166" i="1" s="1"/>
  <c r="I167" i="1"/>
  <c r="F167" i="1"/>
  <c r="F166" i="1" s="1"/>
  <c r="N166" i="1"/>
  <c r="M166" i="1"/>
  <c r="K166" i="1"/>
  <c r="J166" i="1"/>
  <c r="H166" i="1"/>
  <c r="G166" i="1"/>
  <c r="E166" i="1"/>
  <c r="D166" i="1"/>
  <c r="O165" i="1"/>
  <c r="L165" i="1"/>
  <c r="I165" i="1"/>
  <c r="F165" i="1"/>
  <c r="O164" i="1"/>
  <c r="L164" i="1"/>
  <c r="I164" i="1"/>
  <c r="F164" i="1"/>
  <c r="O163" i="1"/>
  <c r="L163" i="1"/>
  <c r="I163" i="1"/>
  <c r="I162" i="1" s="1"/>
  <c r="F163" i="1"/>
  <c r="N162" i="1"/>
  <c r="M162" i="1"/>
  <c r="K162" i="1"/>
  <c r="J162" i="1"/>
  <c r="H162" i="1"/>
  <c r="H161" i="1" s="1"/>
  <c r="H160" i="1" s="1"/>
  <c r="G162" i="1"/>
  <c r="E162" i="1"/>
  <c r="E161" i="1" s="1"/>
  <c r="D162" i="1"/>
  <c r="K161" i="1"/>
  <c r="K160" i="1" s="1"/>
  <c r="D161" i="1"/>
  <c r="D160" i="1" s="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O152" i="1" s="1"/>
  <c r="N153" i="1"/>
  <c r="M153" i="1"/>
  <c r="K153" i="1"/>
  <c r="K152" i="1" s="1"/>
  <c r="J153" i="1"/>
  <c r="J152" i="1" s="1"/>
  <c r="H153" i="1"/>
  <c r="G153" i="1"/>
  <c r="G152" i="1" s="1"/>
  <c r="E153" i="1"/>
  <c r="E152" i="1" s="1"/>
  <c r="D153" i="1"/>
  <c r="D152" i="1" s="1"/>
  <c r="N152" i="1"/>
  <c r="M152" i="1"/>
  <c r="H152" i="1"/>
  <c r="O151" i="1"/>
  <c r="L151" i="1"/>
  <c r="I151" i="1"/>
  <c r="F151" i="1"/>
  <c r="O150" i="1"/>
  <c r="L150" i="1"/>
  <c r="I150" i="1"/>
  <c r="F150" i="1"/>
  <c r="O149" i="1"/>
  <c r="L149" i="1"/>
  <c r="I149" i="1"/>
  <c r="F149" i="1"/>
  <c r="O148" i="1"/>
  <c r="O147" i="1" s="1"/>
  <c r="L148" i="1"/>
  <c r="L147" i="1" s="1"/>
  <c r="I148" i="1"/>
  <c r="F148" i="1"/>
  <c r="F147" i="1" s="1"/>
  <c r="N147" i="1"/>
  <c r="M147" i="1"/>
  <c r="K147" i="1"/>
  <c r="J147" i="1"/>
  <c r="H147" i="1"/>
  <c r="G147" i="1"/>
  <c r="E147" i="1"/>
  <c r="D147" i="1"/>
  <c r="O146" i="1"/>
  <c r="L146" i="1"/>
  <c r="I146" i="1"/>
  <c r="F146" i="1"/>
  <c r="O145" i="1"/>
  <c r="L145" i="1"/>
  <c r="I145" i="1"/>
  <c r="F145" i="1"/>
  <c r="O144" i="1"/>
  <c r="L144" i="1"/>
  <c r="I144" i="1"/>
  <c r="F144" i="1"/>
  <c r="O143" i="1"/>
  <c r="L143" i="1"/>
  <c r="I143" i="1"/>
  <c r="F143" i="1"/>
  <c r="O142" i="1"/>
  <c r="L142" i="1"/>
  <c r="I142" i="1"/>
  <c r="F142" i="1"/>
  <c r="O141" i="1"/>
  <c r="L141" i="1"/>
  <c r="I141" i="1"/>
  <c r="F141" i="1"/>
  <c r="O140" i="1"/>
  <c r="L140" i="1"/>
  <c r="I140" i="1"/>
  <c r="F140" i="1"/>
  <c r="O139" i="1"/>
  <c r="L139" i="1"/>
  <c r="I139" i="1"/>
  <c r="I138" i="1" s="1"/>
  <c r="F139" i="1"/>
  <c r="N138" i="1"/>
  <c r="M138" i="1"/>
  <c r="K138" i="1"/>
  <c r="J138" i="1"/>
  <c r="H138" i="1"/>
  <c r="G138" i="1"/>
  <c r="E138" i="1"/>
  <c r="D138" i="1"/>
  <c r="O137" i="1"/>
  <c r="L137" i="1"/>
  <c r="I137" i="1"/>
  <c r="F137" i="1"/>
  <c r="O136" i="1"/>
  <c r="L136" i="1"/>
  <c r="I136" i="1"/>
  <c r="F136" i="1"/>
  <c r="O135" i="1"/>
  <c r="O134" i="1" s="1"/>
  <c r="L135" i="1"/>
  <c r="I135" i="1"/>
  <c r="I134" i="1" s="1"/>
  <c r="F135" i="1"/>
  <c r="F134" i="1" s="1"/>
  <c r="N134" i="1"/>
  <c r="M134" i="1"/>
  <c r="K134" i="1"/>
  <c r="J134" i="1"/>
  <c r="H134" i="1"/>
  <c r="G134" i="1"/>
  <c r="E134" i="1"/>
  <c r="D134" i="1"/>
  <c r="O133" i="1"/>
  <c r="L133" i="1"/>
  <c r="I133" i="1"/>
  <c r="F133" i="1"/>
  <c r="O132" i="1"/>
  <c r="O131" i="1" s="1"/>
  <c r="L132" i="1"/>
  <c r="L131" i="1" s="1"/>
  <c r="I132" i="1"/>
  <c r="F132" i="1"/>
  <c r="N131" i="1"/>
  <c r="M131" i="1"/>
  <c r="K131" i="1"/>
  <c r="J131" i="1"/>
  <c r="H131" i="1"/>
  <c r="G131" i="1"/>
  <c r="E131" i="1"/>
  <c r="D131" i="1"/>
  <c r="O130" i="1"/>
  <c r="L130" i="1"/>
  <c r="I130" i="1"/>
  <c r="F130" i="1"/>
  <c r="O129" i="1"/>
  <c r="L129" i="1"/>
  <c r="I129" i="1"/>
  <c r="F129" i="1"/>
  <c r="O128" i="1"/>
  <c r="L128" i="1"/>
  <c r="I128" i="1"/>
  <c r="F128" i="1"/>
  <c r="O127" i="1"/>
  <c r="O126" i="1" s="1"/>
  <c r="L127" i="1"/>
  <c r="I127" i="1"/>
  <c r="I126" i="1" s="1"/>
  <c r="F127" i="1"/>
  <c r="F126" i="1" s="1"/>
  <c r="N126" i="1"/>
  <c r="M126" i="1"/>
  <c r="K126" i="1"/>
  <c r="J126" i="1"/>
  <c r="H126" i="1"/>
  <c r="G126" i="1"/>
  <c r="E126" i="1"/>
  <c r="D126" i="1"/>
  <c r="O125" i="1"/>
  <c r="L125" i="1"/>
  <c r="I125" i="1"/>
  <c r="F125" i="1"/>
  <c r="O124" i="1"/>
  <c r="L124" i="1"/>
  <c r="I124" i="1"/>
  <c r="F124" i="1"/>
  <c r="O123" i="1"/>
  <c r="L123" i="1"/>
  <c r="I123" i="1"/>
  <c r="F123" i="1"/>
  <c r="O122" i="1"/>
  <c r="L122" i="1"/>
  <c r="L121" i="1" s="1"/>
  <c r="I122" i="1"/>
  <c r="F122" i="1"/>
  <c r="N121" i="1"/>
  <c r="M121" i="1"/>
  <c r="K121" i="1"/>
  <c r="J121" i="1"/>
  <c r="H121" i="1"/>
  <c r="G121" i="1"/>
  <c r="E121" i="1"/>
  <c r="D121" i="1"/>
  <c r="O119" i="1"/>
  <c r="L119" i="1"/>
  <c r="I119" i="1"/>
  <c r="F119" i="1"/>
  <c r="O118" i="1"/>
  <c r="L118" i="1"/>
  <c r="I118" i="1"/>
  <c r="F118" i="1"/>
  <c r="O117" i="1"/>
  <c r="L117" i="1"/>
  <c r="I117" i="1"/>
  <c r="F117" i="1"/>
  <c r="O116" i="1"/>
  <c r="L116" i="1"/>
  <c r="I116" i="1"/>
  <c r="F116" i="1"/>
  <c r="O115" i="1"/>
  <c r="L115" i="1"/>
  <c r="L114" i="1" s="1"/>
  <c r="I115" i="1"/>
  <c r="F115" i="1"/>
  <c r="F114" i="1" s="1"/>
  <c r="N114" i="1"/>
  <c r="M114" i="1"/>
  <c r="K114" i="1"/>
  <c r="J114" i="1"/>
  <c r="H114" i="1"/>
  <c r="G114" i="1"/>
  <c r="E114" i="1"/>
  <c r="D114" i="1"/>
  <c r="O113" i="1"/>
  <c r="L113" i="1"/>
  <c r="I113" i="1"/>
  <c r="F113" i="1"/>
  <c r="O112" i="1"/>
  <c r="L112" i="1"/>
  <c r="I112" i="1"/>
  <c r="F112" i="1"/>
  <c r="O111" i="1"/>
  <c r="L111" i="1"/>
  <c r="I111" i="1"/>
  <c r="F111" i="1"/>
  <c r="O110" i="1"/>
  <c r="L110" i="1"/>
  <c r="I110" i="1"/>
  <c r="F110" i="1"/>
  <c r="O109" i="1"/>
  <c r="L109" i="1"/>
  <c r="I109" i="1"/>
  <c r="F109" i="1"/>
  <c r="O108" i="1"/>
  <c r="N108" i="1"/>
  <c r="M108" i="1"/>
  <c r="K108" i="1"/>
  <c r="J108" i="1"/>
  <c r="H108" i="1"/>
  <c r="G108" i="1"/>
  <c r="F108" i="1"/>
  <c r="E108" i="1"/>
  <c r="D108" i="1"/>
  <c r="O107" i="1"/>
  <c r="L107" i="1"/>
  <c r="I107" i="1"/>
  <c r="F107" i="1"/>
  <c r="O106" i="1"/>
  <c r="L106" i="1"/>
  <c r="I106" i="1"/>
  <c r="F106" i="1"/>
  <c r="O105" i="1"/>
  <c r="L105" i="1"/>
  <c r="I105" i="1"/>
  <c r="F105" i="1"/>
  <c r="O104" i="1"/>
  <c r="L104" i="1"/>
  <c r="I104" i="1"/>
  <c r="F104" i="1"/>
  <c r="O103" i="1"/>
  <c r="L103" i="1"/>
  <c r="I103" i="1"/>
  <c r="F103" i="1"/>
  <c r="O102" i="1"/>
  <c r="L102" i="1"/>
  <c r="I102" i="1"/>
  <c r="F102" i="1"/>
  <c r="O101" i="1"/>
  <c r="L101" i="1"/>
  <c r="I101" i="1"/>
  <c r="F101" i="1"/>
  <c r="O100" i="1"/>
  <c r="O99" i="1" s="1"/>
  <c r="L100" i="1"/>
  <c r="L99" i="1" s="1"/>
  <c r="I100" i="1"/>
  <c r="F100" i="1"/>
  <c r="F99" i="1" s="1"/>
  <c r="N99" i="1"/>
  <c r="M99" i="1"/>
  <c r="K99" i="1"/>
  <c r="J99" i="1"/>
  <c r="H99" i="1"/>
  <c r="G99" i="1"/>
  <c r="E99" i="1"/>
  <c r="D99" i="1"/>
  <c r="O98" i="1"/>
  <c r="L98" i="1"/>
  <c r="I98" i="1"/>
  <c r="F98" i="1"/>
  <c r="O97" i="1"/>
  <c r="L97" i="1"/>
  <c r="I97" i="1"/>
  <c r="F97" i="1"/>
  <c r="O96" i="1"/>
  <c r="L96" i="1"/>
  <c r="I96" i="1"/>
  <c r="F96" i="1"/>
  <c r="O95" i="1"/>
  <c r="L95" i="1"/>
  <c r="I95" i="1"/>
  <c r="F95" i="1"/>
  <c r="O94" i="1"/>
  <c r="L94" i="1"/>
  <c r="I94" i="1"/>
  <c r="F94" i="1"/>
  <c r="O93" i="1"/>
  <c r="L93" i="1"/>
  <c r="I93" i="1"/>
  <c r="F93" i="1"/>
  <c r="O92" i="1"/>
  <c r="O91" i="1" s="1"/>
  <c r="L92" i="1"/>
  <c r="I92" i="1"/>
  <c r="F92" i="1"/>
  <c r="N91" i="1"/>
  <c r="M91" i="1"/>
  <c r="L91" i="1"/>
  <c r="K91" i="1"/>
  <c r="J91" i="1"/>
  <c r="H91" i="1"/>
  <c r="G91" i="1"/>
  <c r="E91" i="1"/>
  <c r="D91" i="1"/>
  <c r="O90" i="1"/>
  <c r="L90" i="1"/>
  <c r="I90" i="1"/>
  <c r="F90" i="1"/>
  <c r="O89" i="1"/>
  <c r="L89" i="1"/>
  <c r="I89" i="1"/>
  <c r="F89" i="1"/>
  <c r="O88" i="1"/>
  <c r="L88" i="1"/>
  <c r="I88" i="1"/>
  <c r="F88" i="1"/>
  <c r="O87" i="1"/>
  <c r="L87" i="1"/>
  <c r="I87" i="1"/>
  <c r="F87" i="1"/>
  <c r="O86" i="1"/>
  <c r="L86" i="1"/>
  <c r="I86" i="1"/>
  <c r="F86" i="1"/>
  <c r="N85" i="1"/>
  <c r="M85" i="1"/>
  <c r="K85" i="1"/>
  <c r="J85" i="1"/>
  <c r="H85" i="1"/>
  <c r="H83" i="1" s="1"/>
  <c r="G85" i="1"/>
  <c r="E85" i="1"/>
  <c r="D85" i="1"/>
  <c r="O84" i="1"/>
  <c r="L84" i="1"/>
  <c r="I84" i="1"/>
  <c r="F84" i="1"/>
  <c r="G83" i="1"/>
  <c r="O82" i="1"/>
  <c r="L82" i="1"/>
  <c r="I82" i="1"/>
  <c r="F82" i="1"/>
  <c r="C82" i="1" s="1"/>
  <c r="O81" i="1"/>
  <c r="L81" i="1"/>
  <c r="L80" i="1" s="1"/>
  <c r="I81" i="1"/>
  <c r="F81" i="1"/>
  <c r="O80" i="1"/>
  <c r="N80" i="1"/>
  <c r="M80" i="1"/>
  <c r="K80" i="1"/>
  <c r="J80" i="1"/>
  <c r="H80" i="1"/>
  <c r="G80" i="1"/>
  <c r="F80" i="1"/>
  <c r="E80" i="1"/>
  <c r="D80" i="1"/>
  <c r="O79" i="1"/>
  <c r="L79" i="1"/>
  <c r="C79" i="1" s="1"/>
  <c r="I79" i="1"/>
  <c r="F79" i="1"/>
  <c r="O78" i="1"/>
  <c r="L78" i="1"/>
  <c r="I78" i="1"/>
  <c r="I77" i="1" s="1"/>
  <c r="F78" i="1"/>
  <c r="N77" i="1"/>
  <c r="M77" i="1"/>
  <c r="K77" i="1"/>
  <c r="J77" i="1"/>
  <c r="J76" i="1" s="1"/>
  <c r="H77" i="1"/>
  <c r="H76" i="1" s="1"/>
  <c r="G77" i="1"/>
  <c r="G76" i="1" s="1"/>
  <c r="E77" i="1"/>
  <c r="E76" i="1" s="1"/>
  <c r="D77" i="1"/>
  <c r="D76" i="1" s="1"/>
  <c r="O74" i="1"/>
  <c r="L74" i="1"/>
  <c r="I74" i="1"/>
  <c r="F74" i="1"/>
  <c r="O73" i="1"/>
  <c r="L73" i="1"/>
  <c r="I73" i="1"/>
  <c r="F73" i="1"/>
  <c r="O72" i="1"/>
  <c r="L72" i="1"/>
  <c r="I72" i="1"/>
  <c r="F72" i="1"/>
  <c r="O71" i="1"/>
  <c r="L71" i="1"/>
  <c r="I71" i="1"/>
  <c r="F71" i="1"/>
  <c r="O70" i="1"/>
  <c r="L70" i="1"/>
  <c r="I70" i="1"/>
  <c r="I69" i="1" s="1"/>
  <c r="F70" i="1"/>
  <c r="N69" i="1"/>
  <c r="N67" i="1" s="1"/>
  <c r="M69" i="1"/>
  <c r="M67" i="1" s="1"/>
  <c r="K69" i="1"/>
  <c r="K67" i="1" s="1"/>
  <c r="J69" i="1"/>
  <c r="J67" i="1" s="1"/>
  <c r="H69" i="1"/>
  <c r="G69" i="1"/>
  <c r="E69" i="1"/>
  <c r="E67" i="1" s="1"/>
  <c r="D69" i="1"/>
  <c r="O68" i="1"/>
  <c r="L68" i="1"/>
  <c r="I68" i="1"/>
  <c r="F68" i="1"/>
  <c r="H67" i="1"/>
  <c r="G67" i="1"/>
  <c r="D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C59" i="1" s="1"/>
  <c r="N58" i="1"/>
  <c r="M58" i="1"/>
  <c r="K58" i="1"/>
  <c r="J58" i="1"/>
  <c r="I58" i="1"/>
  <c r="H58" i="1"/>
  <c r="G58" i="1"/>
  <c r="E58" i="1"/>
  <c r="D58" i="1"/>
  <c r="O57" i="1"/>
  <c r="L57" i="1"/>
  <c r="I57" i="1"/>
  <c r="F57" i="1"/>
  <c r="O56" i="1"/>
  <c r="L56" i="1"/>
  <c r="I56" i="1"/>
  <c r="F56" i="1"/>
  <c r="F55" i="1" s="1"/>
  <c r="O55" i="1"/>
  <c r="N55" i="1"/>
  <c r="M55" i="1"/>
  <c r="K55" i="1"/>
  <c r="J55" i="1"/>
  <c r="H55" i="1"/>
  <c r="H54" i="1" s="1"/>
  <c r="G55" i="1"/>
  <c r="E55" i="1"/>
  <c r="D55" i="1"/>
  <c r="N54" i="1"/>
  <c r="N53" i="1" s="1"/>
  <c r="J54" i="1"/>
  <c r="O47" i="1"/>
  <c r="C47" i="1" s="1"/>
  <c r="O46" i="1"/>
  <c r="C46" i="1" s="1"/>
  <c r="N45" i="1"/>
  <c r="M45" i="1"/>
  <c r="L44" i="1"/>
  <c r="L43" i="1" s="1"/>
  <c r="I44" i="1"/>
  <c r="F44" i="1"/>
  <c r="F43" i="1" s="1"/>
  <c r="K43" i="1"/>
  <c r="J43" i="1"/>
  <c r="H43" i="1"/>
  <c r="G43" i="1"/>
  <c r="E43" i="1"/>
  <c r="D43" i="1"/>
  <c r="F42" i="1"/>
  <c r="C42" i="1" s="1"/>
  <c r="F41" i="1"/>
  <c r="C41" i="1" s="1"/>
  <c r="E41" i="1"/>
  <c r="D41" i="1"/>
  <c r="L40" i="1"/>
  <c r="C40" i="1"/>
  <c r="L39" i="1"/>
  <c r="C39" i="1" s="1"/>
  <c r="L38" i="1"/>
  <c r="C38" i="1" s="1"/>
  <c r="L37" i="1"/>
  <c r="C37" i="1" s="1"/>
  <c r="K36" i="1"/>
  <c r="J36" i="1"/>
  <c r="L35" i="1"/>
  <c r="C35" i="1" s="1"/>
  <c r="L34" i="1"/>
  <c r="C34" i="1" s="1"/>
  <c r="K33" i="1"/>
  <c r="J33" i="1"/>
  <c r="L32" i="1"/>
  <c r="L31" i="1" s="1"/>
  <c r="K31" i="1"/>
  <c r="J31" i="1"/>
  <c r="L30" i="1"/>
  <c r="C30" i="1" s="1"/>
  <c r="L29" i="1"/>
  <c r="C29" i="1" s="1"/>
  <c r="L28" i="1"/>
  <c r="C28" i="1"/>
  <c r="K27" i="1"/>
  <c r="J27" i="1"/>
  <c r="F25" i="1"/>
  <c r="C25" i="1"/>
  <c r="I24" i="1"/>
  <c r="F24" i="1"/>
  <c r="O23" i="1"/>
  <c r="L23" i="1"/>
  <c r="I23" i="1"/>
  <c r="F23" i="1"/>
  <c r="O22" i="1"/>
  <c r="L22" i="1"/>
  <c r="L21" i="1" s="1"/>
  <c r="I22" i="1"/>
  <c r="I21" i="1" s="1"/>
  <c r="F22" i="1"/>
  <c r="F21" i="1" s="1"/>
  <c r="N21" i="1"/>
  <c r="N275" i="1" s="1"/>
  <c r="N274" i="1" s="1"/>
  <c r="M21" i="1"/>
  <c r="M275" i="1" s="1"/>
  <c r="M274" i="1" s="1"/>
  <c r="K21" i="1"/>
  <c r="K275" i="1" s="1"/>
  <c r="K274" i="1" s="1"/>
  <c r="J21" i="1"/>
  <c r="J275" i="1" s="1"/>
  <c r="J274" i="1" s="1"/>
  <c r="H21" i="1"/>
  <c r="H275" i="1" s="1"/>
  <c r="H274" i="1" s="1"/>
  <c r="G21" i="1"/>
  <c r="E21" i="1"/>
  <c r="E275" i="1" s="1"/>
  <c r="D21" i="1"/>
  <c r="D275" i="1" s="1"/>
  <c r="D274" i="1" s="1"/>
  <c r="H20" i="1"/>
  <c r="C70" i="1" l="1"/>
  <c r="L162" i="1"/>
  <c r="M161" i="1"/>
  <c r="M160" i="1" s="1"/>
  <c r="D174" i="1"/>
  <c r="C92" i="1"/>
  <c r="C104" i="1"/>
  <c r="C105" i="1"/>
  <c r="O171" i="1"/>
  <c r="H174" i="1"/>
  <c r="L199" i="1"/>
  <c r="K187" i="1"/>
  <c r="K182" i="1" s="1"/>
  <c r="G212" i="1"/>
  <c r="K26" i="1"/>
  <c r="N20" i="1"/>
  <c r="K76" i="1"/>
  <c r="N120" i="1"/>
  <c r="C165" i="1"/>
  <c r="C177" i="1"/>
  <c r="C185" i="1"/>
  <c r="J212" i="1"/>
  <c r="J211" i="1" s="1"/>
  <c r="C225" i="1"/>
  <c r="F240" i="1"/>
  <c r="C246" i="1"/>
  <c r="C254" i="1"/>
  <c r="D54" i="1"/>
  <c r="O69" i="1"/>
  <c r="O67" i="1" s="1"/>
  <c r="N76" i="1"/>
  <c r="C116" i="1"/>
  <c r="C124" i="1"/>
  <c r="C125" i="1"/>
  <c r="C144" i="1"/>
  <c r="C173" i="1"/>
  <c r="I174" i="1"/>
  <c r="C197" i="1"/>
  <c r="C205" i="1"/>
  <c r="E212" i="1"/>
  <c r="L240" i="1"/>
  <c r="C71" i="1"/>
  <c r="E274" i="1"/>
  <c r="I275" i="1"/>
  <c r="C32" i="1"/>
  <c r="L33" i="1"/>
  <c r="C33" i="1" s="1"/>
  <c r="D53" i="1"/>
  <c r="C87" i="1"/>
  <c r="C88" i="1"/>
  <c r="C90" i="1"/>
  <c r="C112" i="1"/>
  <c r="I114" i="1"/>
  <c r="G120" i="1"/>
  <c r="G75" i="1" s="1"/>
  <c r="C136" i="1"/>
  <c r="C140" i="1"/>
  <c r="C142" i="1"/>
  <c r="C143" i="1"/>
  <c r="F162" i="1"/>
  <c r="F161" i="1" s="1"/>
  <c r="C164" i="1"/>
  <c r="O162" i="1"/>
  <c r="C176" i="1"/>
  <c r="O175" i="1"/>
  <c r="C203" i="1"/>
  <c r="C204" i="1"/>
  <c r="C221" i="1"/>
  <c r="C222" i="1"/>
  <c r="C231" i="1"/>
  <c r="C236" i="1"/>
  <c r="C242" i="1"/>
  <c r="C240" i="1"/>
  <c r="J252" i="1"/>
  <c r="C280" i="1"/>
  <c r="K120" i="1"/>
  <c r="D212" i="1"/>
  <c r="D211" i="1" s="1"/>
  <c r="G275" i="1"/>
  <c r="G274" i="1" s="1"/>
  <c r="D20" i="1"/>
  <c r="C63" i="1"/>
  <c r="C64" i="1"/>
  <c r="E83" i="1"/>
  <c r="I85" i="1"/>
  <c r="K83" i="1"/>
  <c r="C172" i="1"/>
  <c r="N174" i="1"/>
  <c r="G182" i="1"/>
  <c r="M182" i="1"/>
  <c r="C190" i="1"/>
  <c r="M212" i="1"/>
  <c r="M211" i="1" s="1"/>
  <c r="G211" i="1"/>
  <c r="K211" i="1"/>
  <c r="C260" i="1"/>
  <c r="L161" i="1"/>
  <c r="L160" i="1" s="1"/>
  <c r="E211" i="1"/>
  <c r="L27" i="1"/>
  <c r="C27" i="1" s="1"/>
  <c r="L36" i="1"/>
  <c r="C36" i="1" s="1"/>
  <c r="J53" i="1"/>
  <c r="G54" i="1"/>
  <c r="G53" i="1" s="1"/>
  <c r="E54" i="1"/>
  <c r="E53" i="1" s="1"/>
  <c r="M83" i="1"/>
  <c r="C96" i="1"/>
  <c r="C98" i="1"/>
  <c r="J120" i="1"/>
  <c r="C148" i="1"/>
  <c r="C149" i="1"/>
  <c r="C157" i="1"/>
  <c r="C169" i="1"/>
  <c r="E160" i="1"/>
  <c r="I171" i="1"/>
  <c r="G174" i="1"/>
  <c r="L175" i="1"/>
  <c r="N187" i="1"/>
  <c r="N182" i="1" s="1"/>
  <c r="N212" i="1"/>
  <c r="N211" i="1" s="1"/>
  <c r="N181" i="1" s="1"/>
  <c r="H212" i="1"/>
  <c r="H211" i="1" s="1"/>
  <c r="L233" i="1"/>
  <c r="L232" i="1" s="1"/>
  <c r="M252" i="1"/>
  <c r="C271" i="1"/>
  <c r="O276" i="1"/>
  <c r="K75" i="1"/>
  <c r="D83" i="1"/>
  <c r="F131" i="1"/>
  <c r="C132" i="1"/>
  <c r="C44" i="1"/>
  <c r="O45" i="1"/>
  <c r="C45" i="1" s="1"/>
  <c r="H53" i="1"/>
  <c r="C56" i="1"/>
  <c r="C62" i="1"/>
  <c r="C68" i="1"/>
  <c r="F69" i="1"/>
  <c r="I67" i="1"/>
  <c r="C74" i="1"/>
  <c r="C78" i="1"/>
  <c r="O77" i="1"/>
  <c r="O76" i="1" s="1"/>
  <c r="N83" i="1"/>
  <c r="N75" i="1" s="1"/>
  <c r="M120" i="1"/>
  <c r="L126" i="1"/>
  <c r="C128" i="1"/>
  <c r="L212" i="1"/>
  <c r="L211" i="1" s="1"/>
  <c r="C213" i="1"/>
  <c r="F232" i="1"/>
  <c r="C232" i="1" s="1"/>
  <c r="C279" i="1"/>
  <c r="I276" i="1"/>
  <c r="I274" i="1" s="1"/>
  <c r="L188" i="1"/>
  <c r="L187" i="1" s="1"/>
  <c r="C189" i="1"/>
  <c r="I208" i="1"/>
  <c r="C208" i="1" s="1"/>
  <c r="C209" i="1"/>
  <c r="C229" i="1"/>
  <c r="F227" i="1"/>
  <c r="C227" i="1" s="1"/>
  <c r="C23" i="1"/>
  <c r="J26" i="1"/>
  <c r="M54" i="1"/>
  <c r="M53" i="1" s="1"/>
  <c r="C66" i="1"/>
  <c r="F77" i="1"/>
  <c r="F76" i="1" s="1"/>
  <c r="F85" i="1"/>
  <c r="J83" i="1"/>
  <c r="J75" i="1" s="1"/>
  <c r="C86" i="1"/>
  <c r="O85" i="1"/>
  <c r="O174" i="1"/>
  <c r="J187" i="1"/>
  <c r="J182" i="1" s="1"/>
  <c r="F212" i="1"/>
  <c r="F211" i="1" s="1"/>
  <c r="I216" i="1"/>
  <c r="I212" i="1" s="1"/>
  <c r="C217" i="1"/>
  <c r="I219" i="1"/>
  <c r="C241" i="1"/>
  <c r="I250" i="1"/>
  <c r="C250" i="1" s="1"/>
  <c r="C251" i="1"/>
  <c r="C259" i="1"/>
  <c r="I257" i="1"/>
  <c r="I253" i="1" s="1"/>
  <c r="C24" i="1"/>
  <c r="G20" i="1"/>
  <c r="K54" i="1"/>
  <c r="K53" i="1" s="1"/>
  <c r="C60" i="1"/>
  <c r="C72" i="1"/>
  <c r="M76" i="1"/>
  <c r="M75" i="1" s="1"/>
  <c r="L77" i="1"/>
  <c r="L76" i="1" s="1"/>
  <c r="C93" i="1"/>
  <c r="L134" i="1"/>
  <c r="C134" i="1" s="1"/>
  <c r="G161" i="1"/>
  <c r="G160" i="1" s="1"/>
  <c r="I188" i="1"/>
  <c r="I187" i="1" s="1"/>
  <c r="I182" i="1" s="1"/>
  <c r="C193" i="1"/>
  <c r="C201" i="1"/>
  <c r="F199" i="1"/>
  <c r="C97" i="1"/>
  <c r="C100" i="1"/>
  <c r="C110" i="1"/>
  <c r="C111" i="1"/>
  <c r="C118" i="1"/>
  <c r="C119" i="1"/>
  <c r="O121" i="1"/>
  <c r="C133" i="1"/>
  <c r="C141" i="1"/>
  <c r="C146" i="1"/>
  <c r="C159" i="1"/>
  <c r="C170" i="1"/>
  <c r="M181" i="1"/>
  <c r="L182" i="1"/>
  <c r="C194" i="1"/>
  <c r="C202" i="1"/>
  <c r="C206" i="1"/>
  <c r="C207" i="1"/>
  <c r="C215" i="1"/>
  <c r="C219" i="1"/>
  <c r="C226" i="1"/>
  <c r="C230" i="1"/>
  <c r="C235" i="1"/>
  <c r="C243" i="1"/>
  <c r="C249" i="1"/>
  <c r="O257" i="1"/>
  <c r="L257" i="1"/>
  <c r="L253" i="1" s="1"/>
  <c r="L252" i="1" s="1"/>
  <c r="K181" i="1"/>
  <c r="C268" i="1"/>
  <c r="L276" i="1"/>
  <c r="C284" i="1"/>
  <c r="C102" i="1"/>
  <c r="C103" i="1"/>
  <c r="C109" i="1"/>
  <c r="C117" i="1"/>
  <c r="E120" i="1"/>
  <c r="C122" i="1"/>
  <c r="C123" i="1"/>
  <c r="H120" i="1"/>
  <c r="H75" i="1" s="1"/>
  <c r="H272" i="1" s="1"/>
  <c r="C130" i="1"/>
  <c r="O138" i="1"/>
  <c r="L138" i="1"/>
  <c r="C145" i="1"/>
  <c r="C158" i="1"/>
  <c r="C168" i="1"/>
  <c r="O166" i="1"/>
  <c r="L174" i="1"/>
  <c r="C180" i="1"/>
  <c r="C186" i="1"/>
  <c r="H187" i="1"/>
  <c r="H182" i="1" s="1"/>
  <c r="H181" i="1" s="1"/>
  <c r="F188" i="1"/>
  <c r="C191" i="1"/>
  <c r="C192" i="1"/>
  <c r="C198" i="1"/>
  <c r="O199" i="1"/>
  <c r="O187" i="1" s="1"/>
  <c r="C220" i="1"/>
  <c r="C234" i="1"/>
  <c r="C237" i="1"/>
  <c r="C239" i="1"/>
  <c r="C244" i="1"/>
  <c r="C248" i="1"/>
  <c r="C256" i="1"/>
  <c r="C264" i="1"/>
  <c r="G181" i="1"/>
  <c r="C276" i="1"/>
  <c r="C277" i="1"/>
  <c r="C278" i="1"/>
  <c r="F91" i="1"/>
  <c r="C94" i="1"/>
  <c r="C95" i="1"/>
  <c r="C101" i="1"/>
  <c r="C106" i="1"/>
  <c r="C107" i="1"/>
  <c r="L108" i="1"/>
  <c r="C113" i="1"/>
  <c r="O114" i="1"/>
  <c r="C114" i="1" s="1"/>
  <c r="F121" i="1"/>
  <c r="C121" i="1" s="1"/>
  <c r="I121" i="1"/>
  <c r="D120" i="1"/>
  <c r="C129" i="1"/>
  <c r="C137" i="1"/>
  <c r="F138" i="1"/>
  <c r="C150" i="1"/>
  <c r="C151" i="1"/>
  <c r="F153" i="1"/>
  <c r="F152" i="1" s="1"/>
  <c r="C156" i="1"/>
  <c r="J161" i="1"/>
  <c r="J160" i="1" s="1"/>
  <c r="N161" i="1"/>
  <c r="N160" i="1" s="1"/>
  <c r="I166" i="1"/>
  <c r="I161" i="1" s="1"/>
  <c r="E182" i="1"/>
  <c r="E181" i="1" s="1"/>
  <c r="C184" i="1"/>
  <c r="O183" i="1"/>
  <c r="D187" i="1"/>
  <c r="D182" i="1" s="1"/>
  <c r="D181" i="1" s="1"/>
  <c r="C195" i="1"/>
  <c r="C196" i="1"/>
  <c r="C200" i="1"/>
  <c r="C210" i="1"/>
  <c r="C218" i="1"/>
  <c r="C223" i="1"/>
  <c r="C224" i="1"/>
  <c r="C228" i="1"/>
  <c r="C238" i="1"/>
  <c r="C245" i="1"/>
  <c r="C247" i="1"/>
  <c r="C261" i="1"/>
  <c r="C262" i="1"/>
  <c r="F269" i="1"/>
  <c r="F275" i="1" s="1"/>
  <c r="C281" i="1"/>
  <c r="C282" i="1"/>
  <c r="L275" i="1"/>
  <c r="L274" i="1" s="1"/>
  <c r="L26" i="1"/>
  <c r="L20" i="1" s="1"/>
  <c r="C31" i="1"/>
  <c r="J20" i="1"/>
  <c r="F20" i="1"/>
  <c r="K52" i="1"/>
  <c r="K51" i="1" s="1"/>
  <c r="K50" i="1" s="1"/>
  <c r="O21" i="1"/>
  <c r="C21" i="1" s="1"/>
  <c r="I43" i="1"/>
  <c r="C43" i="1" s="1"/>
  <c r="O58" i="1"/>
  <c r="O54" i="1" s="1"/>
  <c r="O53" i="1" s="1"/>
  <c r="E20" i="1"/>
  <c r="M20" i="1"/>
  <c r="C22" i="1"/>
  <c r="L55" i="1"/>
  <c r="L58" i="1"/>
  <c r="F58" i="1"/>
  <c r="F54" i="1" s="1"/>
  <c r="C65" i="1"/>
  <c r="C73" i="1"/>
  <c r="C84" i="1"/>
  <c r="C77" i="1"/>
  <c r="L85" i="1"/>
  <c r="L83" i="1" s="1"/>
  <c r="C126" i="1"/>
  <c r="K20" i="1"/>
  <c r="C57" i="1"/>
  <c r="I55" i="1"/>
  <c r="C61" i="1"/>
  <c r="C81" i="1"/>
  <c r="I80" i="1"/>
  <c r="I76" i="1" s="1"/>
  <c r="C89" i="1"/>
  <c r="F67" i="1"/>
  <c r="L69" i="1"/>
  <c r="C69" i="1" s="1"/>
  <c r="I108" i="1"/>
  <c r="C108" i="1" s="1"/>
  <c r="C155" i="1"/>
  <c r="I153" i="1"/>
  <c r="O161" i="1"/>
  <c r="O160" i="1" s="1"/>
  <c r="E174" i="1"/>
  <c r="O212" i="1"/>
  <c r="O253" i="1"/>
  <c r="O252" i="1" s="1"/>
  <c r="C115" i="1"/>
  <c r="C127" i="1"/>
  <c r="C135" i="1"/>
  <c r="C139" i="1"/>
  <c r="C154" i="1"/>
  <c r="L153" i="1"/>
  <c r="L152" i="1" s="1"/>
  <c r="F265" i="1"/>
  <c r="C188" i="1"/>
  <c r="F187" i="1"/>
  <c r="F253" i="1"/>
  <c r="C257" i="1"/>
  <c r="I266" i="1"/>
  <c r="I265" i="1" s="1"/>
  <c r="C267" i="1"/>
  <c r="I91" i="1"/>
  <c r="C91" i="1" s="1"/>
  <c r="I99" i="1"/>
  <c r="C99" i="1" s="1"/>
  <c r="I131" i="1"/>
  <c r="C131" i="1" s="1"/>
  <c r="I147" i="1"/>
  <c r="C147" i="1" s="1"/>
  <c r="K272" i="1"/>
  <c r="C269" i="1"/>
  <c r="I263" i="1"/>
  <c r="C162" i="1"/>
  <c r="F171" i="1"/>
  <c r="C171" i="1" s="1"/>
  <c r="F175" i="1"/>
  <c r="F179" i="1"/>
  <c r="F183" i="1"/>
  <c r="C258" i="1"/>
  <c r="C270" i="1"/>
  <c r="C163" i="1"/>
  <c r="C167" i="1"/>
  <c r="F83" i="1" l="1"/>
  <c r="M272" i="1"/>
  <c r="E75" i="1"/>
  <c r="E272" i="1" s="1"/>
  <c r="J272" i="1"/>
  <c r="L54" i="1"/>
  <c r="L120" i="1"/>
  <c r="G272" i="1"/>
  <c r="C85" i="1"/>
  <c r="F120" i="1"/>
  <c r="C166" i="1"/>
  <c r="J52" i="1"/>
  <c r="O182" i="1"/>
  <c r="C199" i="1"/>
  <c r="I83" i="1"/>
  <c r="L75" i="1"/>
  <c r="C266" i="1"/>
  <c r="L181" i="1"/>
  <c r="G52" i="1"/>
  <c r="G51" i="1" s="1"/>
  <c r="G273" i="1" s="1"/>
  <c r="J181" i="1"/>
  <c r="C233" i="1"/>
  <c r="G50" i="1"/>
  <c r="I160" i="1"/>
  <c r="C161" i="1"/>
  <c r="N52" i="1"/>
  <c r="N51" i="1" s="1"/>
  <c r="N272" i="1"/>
  <c r="C187" i="1"/>
  <c r="E52" i="1"/>
  <c r="E51" i="1" s="1"/>
  <c r="E273" i="1" s="1"/>
  <c r="O120" i="1"/>
  <c r="O83" i="1"/>
  <c r="O75" i="1" s="1"/>
  <c r="O52" i="1" s="1"/>
  <c r="D75" i="1"/>
  <c r="C265" i="1"/>
  <c r="C80" i="1"/>
  <c r="L67" i="1"/>
  <c r="C67" i="1" s="1"/>
  <c r="C138" i="1"/>
  <c r="M52" i="1"/>
  <c r="M51" i="1" s="1"/>
  <c r="I211" i="1"/>
  <c r="C216" i="1"/>
  <c r="H52" i="1"/>
  <c r="H51" i="1" s="1"/>
  <c r="C76" i="1"/>
  <c r="E50" i="1"/>
  <c r="F53" i="1"/>
  <c r="C175" i="1"/>
  <c r="F160" i="1"/>
  <c r="C55" i="1"/>
  <c r="I54" i="1"/>
  <c r="I53" i="1" s="1"/>
  <c r="K273" i="1"/>
  <c r="C183" i="1"/>
  <c r="F182" i="1"/>
  <c r="C153" i="1"/>
  <c r="I152" i="1"/>
  <c r="C152" i="1" s="1"/>
  <c r="I120" i="1"/>
  <c r="C120" i="1" s="1"/>
  <c r="I20" i="1"/>
  <c r="C26" i="1"/>
  <c r="C179" i="1"/>
  <c r="F178" i="1"/>
  <c r="C178" i="1" s="1"/>
  <c r="C263" i="1"/>
  <c r="I252" i="1"/>
  <c r="C212" i="1"/>
  <c r="O211" i="1"/>
  <c r="F274" i="1"/>
  <c r="F75" i="1"/>
  <c r="F252" i="1"/>
  <c r="C253" i="1"/>
  <c r="C58" i="1"/>
  <c r="O275" i="1"/>
  <c r="O274" i="1" s="1"/>
  <c r="O20" i="1"/>
  <c r="C83" i="1" l="1"/>
  <c r="J51" i="1"/>
  <c r="C252" i="1"/>
  <c r="L53" i="1"/>
  <c r="L52" i="1" s="1"/>
  <c r="L51" i="1" s="1"/>
  <c r="L50" i="1" s="1"/>
  <c r="D272" i="1"/>
  <c r="D52" i="1"/>
  <c r="D51" i="1" s="1"/>
  <c r="I181" i="1"/>
  <c r="C160" i="1"/>
  <c r="C54" i="1"/>
  <c r="H50" i="1"/>
  <c r="H273" i="1"/>
  <c r="L273" i="1"/>
  <c r="M50" i="1"/>
  <c r="M273" i="1"/>
  <c r="N50" i="1"/>
  <c r="N273" i="1"/>
  <c r="C20" i="1"/>
  <c r="C275" i="1"/>
  <c r="F181" i="1"/>
  <c r="C182" i="1"/>
  <c r="F174" i="1"/>
  <c r="C174" i="1" s="1"/>
  <c r="C211" i="1"/>
  <c r="O272" i="1"/>
  <c r="I75" i="1"/>
  <c r="I272" i="1" s="1"/>
  <c r="C274" i="1"/>
  <c r="O181" i="1"/>
  <c r="O51" i="1" s="1"/>
  <c r="F52" i="1" l="1"/>
  <c r="F51" i="1" s="1"/>
  <c r="C53" i="1"/>
  <c r="C75" i="1"/>
  <c r="F272" i="1"/>
  <c r="C272" i="1" s="1"/>
  <c r="L272" i="1"/>
  <c r="J273" i="1"/>
  <c r="J50" i="1"/>
  <c r="D273" i="1"/>
  <c r="D50" i="1"/>
  <c r="C181" i="1"/>
  <c r="I52" i="1"/>
  <c r="I51" i="1" s="1"/>
  <c r="O50" i="1"/>
  <c r="O273" i="1"/>
  <c r="C52" i="1" l="1"/>
  <c r="I273" i="1"/>
  <c r="I50" i="1"/>
  <c r="F273" i="1"/>
  <c r="C273" i="1" s="1"/>
  <c r="C51" i="1"/>
  <c r="F50" i="1"/>
  <c r="C50" i="1" l="1"/>
</calcChain>
</file>

<file path=xl/sharedStrings.xml><?xml version="1.0" encoding="utf-8"?>
<sst xmlns="http://schemas.openxmlformats.org/spreadsheetml/2006/main" count="3920" uniqueCount="510">
  <si>
    <t>Tāme Nr.09.9.1.</t>
  </si>
  <si>
    <t>IEŅĒMUMU UN IZDEVUMU TĀME 2020.GADAM</t>
  </si>
  <si>
    <t>Budžeta finansēta institūcija</t>
  </si>
  <si>
    <t>Majoru vidusskola</t>
  </si>
  <si>
    <t>Reģistrācijas Nr.</t>
  </si>
  <si>
    <t>90000051627</t>
  </si>
  <si>
    <t>Adrese</t>
  </si>
  <si>
    <t>Rīgas iela 3, Jūrmala</t>
  </si>
  <si>
    <t>Funkcionālās klasifikācijas kods</t>
  </si>
  <si>
    <t>09.210</t>
  </si>
  <si>
    <t>Programma</t>
  </si>
  <si>
    <t>Iestādes uzturēšana un vispārējās izglītības nodrošināšana</t>
  </si>
  <si>
    <t>Konta Nr.</t>
  </si>
  <si>
    <t>pamatbudžetam</t>
  </si>
  <si>
    <t>LV78PARX0002484572012</t>
  </si>
  <si>
    <t>Valsts budžeta transfertiem</t>
  </si>
  <si>
    <t>LV44PARX0002484573012</t>
  </si>
  <si>
    <t>projektiem</t>
  </si>
  <si>
    <t>LV02TREL981377100200B</t>
  </si>
  <si>
    <t>maksas pakalpojumiem</t>
  </si>
  <si>
    <t>LV05PARX0002484577012</t>
  </si>
  <si>
    <t>ziedojumiem, dāvinājumiem</t>
  </si>
  <si>
    <t>LV39PARX0002484576012</t>
  </si>
  <si>
    <t>Budžeta klasifikācijas                                                         kods</t>
  </si>
  <si>
    <t>Rādītāju nosaukumi</t>
  </si>
  <si>
    <t>Izdevumu tāme 2020.gadam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</si>
  <si>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</si>
  <si>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</si>
  <si>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</si>
  <si>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</si>
  <si>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</si>
  <si>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</si>
  <si>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</si>
  <si>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</si>
  <si>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</si>
  <si>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</si>
  <si>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</si>
  <si>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</si>
  <si>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</si>
  <si>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</si>
  <si>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</si>
  <si>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</si>
  <si>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</si>
  <si>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</si>
  <si>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</si>
  <si>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</si>
  <si>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</si>
  <si>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</si>
  <si>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</si>
  <si>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</si>
  <si>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</si>
  <si>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</si>
  <si>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</si>
  <si>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</si>
  <si>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</si>
  <si>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</si>
  <si>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</si>
  <si>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</si>
  <si>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</si>
  <si>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</si>
  <si>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</si>
  <si>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</si>
  <si>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</si>
  <si>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</si>
  <si>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</si>
  <si>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</si>
  <si>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</si>
  <si>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</si>
  <si>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</si>
  <si>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</si>
  <si>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</si>
  <si>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</si>
  <si>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</si>
  <si>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</si>
  <si>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</si>
  <si>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</si>
  <si>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</si>
  <si>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</si>
  <si>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</si>
  <si>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</si>
  <si>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</si>
  <si>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</si>
  <si>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</si>
  <si>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</si>
  <si>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</si>
  <si>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</si>
  <si>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</si>
  <si>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</si>
  <si>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</si>
  <si>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</si>
  <si>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</si>
  <si>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</si>
  <si>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socīalās apdrošināšanas obligātās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</si>
  <si>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</si>
  <si>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</si>
  <si>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</si>
  <si>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</si>
  <si>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</si>
  <si>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</si>
  <si>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</si>
  <si>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</si>
  <si>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</si>
  <si>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</si>
  <si>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</si>
  <si>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</si>
  <si>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Izdevumi par komunālajiem pakalpojumiem</t>
  </si>
  <si>
    <t>Izdevumi par siltumenerģiju</t>
  </si>
  <si>
    <t>Izdevumi par ūdensapgādi un kanalizāciju</t>
  </si>
  <si>
    <t>Izdevumi par elektroenerģiju</t>
  </si>
  <si>
    <t>Izdevumi par atkritumu savākšanu, izvešanu no apdzīvotām vietām un teritorijām ārpus apdzīvotām vietām un utilizāciju</t>
  </si>
  <si>
    <t>Izdevumi par pārējiem komunālajiem pakalpojumiem</t>
  </si>
  <si>
    <t>Dažādi pakalpojumi</t>
  </si>
  <si>
    <t>Izdevumi iestādes sabiedrisko aktivitāšu īstenošanai</t>
  </si>
  <si>
    <t>Izdevumi par profesionālās darbības pakalpojumiem</t>
  </si>
  <si>
    <t>Izdevumi par transporta pakalpojumiem</t>
  </si>
  <si>
    <t>Normatīvajos aktos noteiktie veselības un fiziskās sagatavotības pārbaudes izdevumi</t>
  </si>
  <si>
    <t>Izdevumi par saņemtajiem mācību pakalpojumiem</t>
  </si>
  <si>
    <t>Maksājumu pakalpojumi un komisijas</t>
  </si>
  <si>
    <t>Pārējie neklasificētie pakalpojumi</t>
  </si>
  <si>
    <t>Remontdarbi un iestāžu uzturēšanas pakalpojumi (izņemot kapitālo remontu)</t>
  </si>
  <si>
    <t>Ēku, būvju un telpu būvdarbi</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</si>
  <si>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</si>
  <si>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</si>
  <si>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</si>
  <si>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</si>
  <si>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</si>
  <si>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</si>
  <si>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tehnoloģiju pakalpojumi</t>
  </si>
  <si>
    <t>Līdzekļi 210 EUR apmērā nepieciešami samaksai par attālinātas mācību platformas VIRTUALASKOLA.LV lietošanu periodā 01.10.2020-31.12.2020, lai nodrošināt mācību procesu skolēniem kas nevar apmeklēt skolu sakarā ar prasībam COVID-19 izplatības mazināšanai un arī ar  veselības traucējumiem</t>
  </si>
  <si>
    <t>Īre un noma</t>
  </si>
  <si>
    <t>Ēku, telpu īre un noma</t>
  </si>
  <si>
    <t>Transportlīdzekļu noma</t>
  </si>
  <si>
    <t>Zemes noma</t>
  </si>
  <si>
    <t>Iekārtu, aparatūras un inventāra īre un noma</t>
  </si>
  <si>
    <t>Pārējā noma</t>
  </si>
  <si>
    <t>Pārējie pakalpojumi</t>
  </si>
  <si>
    <t>Izdevumi par tiesvedības darbiem</t>
  </si>
  <si>
    <t>Ar brīvprātīgā darba veikšanu saistītie izdevumi</t>
  </si>
  <si>
    <t>Pašvaldību līdzekļi neparedzētiem gadījumiem</t>
  </si>
  <si>
    <t>Izdevumi juridiskās palīdzības sniedzējiem un zvērinātiem tiesu izpildītājiem</t>
  </si>
  <si>
    <t>Maksājumi par parāda apkalpošanu un komisijas maksas par izmantotajiem atsavinātajiem finanšu instrumentiem</t>
  </si>
  <si>
    <t>Krājumi, materiāli, energoresursi, preces, biroja preces un inventārs, kurus neuzskaita kodā 5000</t>
  </si>
  <si>
    <t>Izdevumi par dažādām precēm un inventāru</t>
  </si>
  <si>
    <t xml:space="preserve">Biroja preces </t>
  </si>
  <si>
    <t>Inventārs</t>
  </si>
  <si>
    <t>Darba aizsardzības līdzekļi</t>
  </si>
  <si>
    <t>Izdevumi par precēm iestādes sabiedrisko aktivitāšu īstenošanai</t>
  </si>
  <si>
    <t>Kurināmais un enerģētiskie  materiāli</t>
  </si>
  <si>
    <t>Kurināmais</t>
  </si>
  <si>
    <t>Degviela</t>
  </si>
  <si>
    <t>Pārējie enerģētiskie materiāli</t>
  </si>
  <si>
    <t>Materiāli un izejvielas palīgražošanai</t>
  </si>
  <si>
    <t>Zāles, ķimikālijas, laboratorijas preces, medicīniskās ierīces, laboratorijas dzīvnieki un to uzturēšana</t>
  </si>
  <si>
    <t>Zāles, ķimikālijas, laboratorijas preces</t>
  </si>
  <si>
    <t>Medicīnas instrumenti, laboratorijas dzīvnieki un to uzturēšana</t>
  </si>
  <si>
    <t>Iestāžu uzturēšanas materiāli un preces</t>
  </si>
  <si>
    <t>Remontmateriāli</t>
  </si>
  <si>
    <t>Saimniecības preces un pārējie remontmateriāli</t>
  </si>
  <si>
    <t>Transportlīdzekļu uzturēšana un remontmateriāli</t>
  </si>
  <si>
    <t>Valsts un pašvaldību aprūpē, apgādē un dienestā (amatā)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</si>
  <si>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</si>
  <si>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</si>
  <si>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</si>
  <si>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</si>
  <si>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</si>
  <si>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</si>
  <si>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apgādē un dienestā (amatā) esošo personu uzturēšanas izdevumi, kuri nav minēti citos koda 2360 apakškodos</t>
  </si>
  <si>
    <t>Mācību līdzekļi un materiāli</t>
  </si>
  <si>
    <t>līdzekļu pārnesums uz EKK 2250</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</si>
  <si>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</si>
  <si>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</si>
  <si>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</si>
  <si>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</si>
  <si>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</si>
  <si>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</si>
  <si>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</si>
  <si>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</si>
  <si>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maksājumi</t>
  </si>
  <si>
    <t>Iedzīvotāju ienākuma nodoklis (no maksātnespējīgā darba devēja darbinieku prasījumu summām)</t>
  </si>
  <si>
    <t>Budžeta iestāžu dabas resursu nodokļa maksājumi</t>
  </si>
  <si>
    <t>Pārējie budžeta iestāžu pārskaitītie nodokļi un nodevas</t>
  </si>
  <si>
    <t>Maksājumi par budžeta iestādēm piemērotajām sankcijām</t>
  </si>
  <si>
    <t>Subsīdijas un dotācijas</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</si>
  <si>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</si>
  <si>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</si>
  <si>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</si>
  <si>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</si>
  <si>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</si>
  <si>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</si>
  <si>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</si>
  <si>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</si>
  <si>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</si>
  <si>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</si>
  <si>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</si>
  <si>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</si>
  <si>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</si>
  <si>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</si>
  <si>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</si>
  <si>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</si>
  <si>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</si>
  <si>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</si>
  <si>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</si>
  <si>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procentu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</si>
  <si>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</si>
  <si>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</si>
  <si>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</si>
  <si>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</si>
  <si>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</si>
  <si>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Nemateriālo ieguldījumu izveidošana</t>
  </si>
  <si>
    <t>Pamatlīdzekļi, ieguldījuma īpašumi un bioloģiskie aktīvi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</si>
  <si>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</si>
  <si>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</si>
  <si>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</si>
  <si>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</si>
  <si>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</si>
  <si>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</si>
  <si>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</si>
  <si>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</si>
  <si>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</si>
  <si>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</si>
  <si>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</si>
  <si>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</si>
  <si>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</si>
  <si>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Bibliotēku krājumi</t>
  </si>
  <si>
    <t>Izklaides, literārie un mākslas oriģināldarbi</t>
  </si>
  <si>
    <t>Antīkie un citi mākslas priekšmeti</t>
  </si>
  <si>
    <t>Datortehnika, sakaru un cita biroja tehnika</t>
  </si>
  <si>
    <t>Pārējie iepriekš neklasificētie pamatlīdzekļi un ieguldījuma īpašumi</t>
  </si>
  <si>
    <t>Pamatlīdzekļu un ieguldījuma īpašumu izveidošana un nepabeigtā būvniecība</t>
  </si>
  <si>
    <t>Kapitālais remonts un rekonstrukcija</t>
  </si>
  <si>
    <t>Bioloģiskie un pazemes aktīvi</t>
  </si>
  <si>
    <t>Pārējie bioloģiskie un lauksaimniecības aktīvi</t>
  </si>
  <si>
    <t>Ilgtermiņa ieguldījumi nomātajos pamatlīdzekļos</t>
  </si>
  <si>
    <t>Sociāla rakstura maksājumi un kompensācijas</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</si>
  <si>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</si>
  <si>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</si>
  <si>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</si>
  <si>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</si>
  <si>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</si>
  <si>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Bezdarbnieka pabalsts</t>
  </si>
  <si>
    <t>Bezdarbnieka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</si>
  <si>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</si>
  <si>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</si>
  <si>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</si>
  <si>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</si>
  <si>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</si>
  <si>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</si>
  <si>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</si>
  <si>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pabalsts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</si>
  <si>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</si>
  <si>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</si>
  <si>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</si>
  <si>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</si>
  <si>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</si>
  <si>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</si>
  <si>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</si>
  <si>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</si>
  <si>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Pašvaldību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</si>
  <si>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</si>
  <si>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</si>
  <si>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</si>
  <si>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</si>
  <si>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</si>
  <si>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</si>
  <si>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</si>
  <si>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</si>
  <si>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</si>
  <si>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</si>
  <si>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</si>
  <si>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</si>
  <si>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</si>
  <si>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</si>
  <si>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Kompensācijas, kuras izmaksā personām, pamatojoties uz Latvijas tiesu, Eiropas Savienības Tiesas, Eiropas Cilvēktiesību tiesas nolēmumiem</t>
  </si>
  <si>
    <t>Kompensācijas, kuras izmaksā fiziskām un juridiskām personām, pamatojoties uz Latvijas tiesu un lēmējiestādes nolēmumiem</t>
  </si>
  <si>
    <t>Transferti, uzturēšanas izdevumu transferti, pašu resursu maksājumi, starptautiskā sadarbība</t>
  </si>
  <si>
    <t>Pašvaldību transferti un uzturēšanas izdevumu transferti</t>
  </si>
  <si>
    <t>Pašvaldību  transferti citām pašvaldībām</t>
  </si>
  <si>
    <t>Pašvaldību izdevumu iekšējie transferti starp pašvaldības budžeta veidiem</t>
  </si>
  <si>
    <t>Pašvaldību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</si>
  <si>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</si>
  <si>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</si>
  <si>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</si>
  <si>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</si>
  <si>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Pašvaldību uzturēšanas izdevumu transferti valsts budžeta daļēji finansētām atvasinātām publiskām personām un  budžeta nefinansētām iestādēm</t>
  </si>
  <si>
    <t>Starptautiskā sadarbība</t>
  </si>
  <si>
    <t>Pārējie pārskaitījumi ārvalstīm</t>
  </si>
  <si>
    <t>Kapitālo izdevumu transferti</t>
  </si>
  <si>
    <t>Pašvaldību kapitālo izdevumu transferti</t>
  </si>
  <si>
    <t>Pašvaldību kapitālo izdevumu transferti uz valsts budžetu</t>
  </si>
  <si>
    <t>Pašvaldību atmaksa valsts budžetam par iepriekšējos gados saņemtajiem valsts budžeta transfertiem kapitālajiem izdevumiem Eiropas Savienības politiku instrumentu un pārējās ārvalstu finanšu palīdzības līdzfinansētajos projektos (pasākumos)</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</si>
  <si>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</si>
  <si>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</si>
  <si>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</si>
  <si>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</si>
  <si>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</si>
  <si>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</si>
  <si>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</si>
  <si>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</si>
  <si>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</si>
  <si>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</si>
  <si>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</si>
  <si>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</si>
  <si>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</si>
  <si>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</si>
  <si>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</si>
  <si>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</si>
  <si>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</si>
  <si>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</si>
  <si>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</si>
  <si>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</si>
  <si>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</si>
  <si>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</si>
  <si>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</si>
  <si>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</si>
  <si>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</si>
  <si>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</si>
  <si>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</si>
  <si>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</si>
  <si>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Nr.09.20.1.</t>
  </si>
  <si>
    <t>Jūrmalas pirmsskolas izglītības iestāde "Podziņa"</t>
  </si>
  <si>
    <t>90009563202</t>
  </si>
  <si>
    <t>Lībiešu iela 21, Jūrmala, LV-2016</t>
  </si>
  <si>
    <t>09.100</t>
  </si>
  <si>
    <t>Iestādes uzturēšana un pirmsskolas izglītības nodrošināšana</t>
  </si>
  <si>
    <t>LV31PARX0002484572082</t>
  </si>
  <si>
    <t>LV15PARX0002484573049</t>
  </si>
  <si>
    <t>LV89PARX0002484577052</t>
  </si>
  <si>
    <t>Papildus naudas līdzekļi ir nepieciešami pedagogu darba samaksai un VSAOI apmaksai.</t>
  </si>
  <si>
    <t>Papildus naudas līdzekļi ir nepiciešami pedagogu darba samaksai. Pēc tarifikācijas 1 mēnesim nepieciešams 2909.70*2 mēn = 5819.40</t>
  </si>
  <si>
    <t>Papildus naudas līdzekļi ir nepieciešami piemaksai par darbu īpašos apstākļos. Pēc tarifikācijas piemaksa pienākas 5 pedagogiem kopēja summa 247.27* 2 mēn. = 494.57</t>
  </si>
  <si>
    <t>Papildus naudas līdzekļi nepieciešami VSAOI d.d. Apmaksai . 6313.97*24.09%= 1521.04</t>
  </si>
  <si>
    <t>Tāme Nr.01.2.3.</t>
  </si>
  <si>
    <t>Pašvaldības pamtbudžets</t>
  </si>
  <si>
    <t>Jūrmala, Jomas iela 1/5</t>
  </si>
  <si>
    <t>01.890</t>
  </si>
  <si>
    <t>Izdevumi neparedzētiem gadījumiem</t>
  </si>
  <si>
    <t>Pašvaldības budžeta kopējie izdevumu konti</t>
  </si>
  <si>
    <t>Tāme Nr.08.2.5.</t>
  </si>
  <si>
    <t>Jūrmalas pilsētas domes Labklājības pārvalde</t>
  </si>
  <si>
    <t>90000594245</t>
  </si>
  <si>
    <t>Talsu š.31/25, Jūrmala, LV - 2016</t>
  </si>
  <si>
    <t>08.620</t>
  </si>
  <si>
    <t>Sociālā integrācija</t>
  </si>
  <si>
    <t>LV72PARX0002484572023</t>
  </si>
  <si>
    <t>papildus finansējums papildus koncertu organizēšanai Senioru dienā</t>
  </si>
  <si>
    <t>Autoratlīdzība par 2 papildkoncertiem</t>
  </si>
  <si>
    <t>5% VSAOI nodoklis</t>
  </si>
  <si>
    <t>AKA LAA licenses</t>
  </si>
  <si>
    <t>koncerta plakātu izgatavošana</t>
  </si>
  <si>
    <t>saldumu pārsteigums klausītājiem un ziedi māksliniekiem</t>
  </si>
  <si>
    <r>
      <rPr>
        <b/>
        <sz val="9"/>
        <rFont val="Times New Roman"/>
        <family val="1"/>
        <charset val="186"/>
      </rPr>
      <t>33.pielikums</t>
    </r>
    <r>
      <rPr>
        <sz val="9"/>
        <rFont val="Times New Roman"/>
        <family val="1"/>
        <charset val="186"/>
      </rPr>
      <t xml:space="preserve"> Jūrmalas pilsētas domes</t>
    </r>
  </si>
  <si>
    <t>2019.gada 19.decembra saistošajiem noteikumiem Nr.57</t>
  </si>
  <si>
    <t>Jūrmalas pilsēas Labklājības pārvalde</t>
  </si>
  <si>
    <t xml:space="preserve">2020.gada budžeta atšifrējums pa programmām </t>
  </si>
  <si>
    <t>Struktūrvienība</t>
  </si>
  <si>
    <t>Sabiedrības integrācijas nodaļa</t>
  </si>
  <si>
    <t>Programma:</t>
  </si>
  <si>
    <t>Integrācijas projektu īstenošana</t>
  </si>
  <si>
    <t>Funkcionālās klasifikācijas kods:</t>
  </si>
  <si>
    <t>8.400</t>
  </si>
  <si>
    <t>Nr.</t>
  </si>
  <si>
    <t>Pasākums/ aktivitāte/ projekts/ pakalpojuma nosaukums/ objekts</t>
  </si>
  <si>
    <t>Ekonomiskās klasifikācijas kodi</t>
  </si>
  <si>
    <t>2020.gada budžets pirms priekšlikumiem</t>
  </si>
  <si>
    <t>Priekšlikumi izmaiņām (+/-)</t>
  </si>
  <si>
    <t>2020.gada budžets apstiprināts pēc izmaiņām</t>
  </si>
  <si>
    <t xml:space="preserve">Attīstības plānošanas dokumenta nosaukums/ Rīcības virziens un aktiv.numurs* </t>
  </si>
  <si>
    <t>KOPĀ</t>
  </si>
  <si>
    <t>Sabiedrības integrācijas programmas realizācija, pašvaldības iedzīvotāju iniciatīvas integrācijas projekti</t>
  </si>
  <si>
    <t>JPAS_J14 JPAP_P3.1_R3.1.3._133 JPAS_J15 JPAP_P3.5_R3.5.1._222</t>
  </si>
  <si>
    <t>Nacionālo vērtību stiprināšana</t>
  </si>
  <si>
    <t>8.620</t>
  </si>
  <si>
    <t>JPAS_J15 JPAP_P3.5_R3.5.1._222</t>
  </si>
  <si>
    <t>Fotoklubs "Jaunais fokuss"</t>
  </si>
  <si>
    <t>Latviskās identitātes stiprināšanas programma latviešu nacionālo vērtību stiprināšanai</t>
  </si>
  <si>
    <t>Etniskā integrācija</t>
  </si>
  <si>
    <t>Valsts valodas apmācība mazākumtautību pārstāvjiem un nepilsoņiem</t>
  </si>
  <si>
    <t>Integrācija kultūras aspektā</t>
  </si>
  <si>
    <t>Romu kopienas dienas</t>
  </si>
  <si>
    <t>Jaunatnes Dzejas dienas "Vienotā valodā"</t>
  </si>
  <si>
    <t>Ekumeniskas Lieldienas</t>
  </si>
  <si>
    <t>Starptautiskā veco ļaužu diena</t>
  </si>
  <si>
    <t>15 gab. A1 plakātu izgatavošana</t>
  </si>
  <si>
    <t>AKA LAA  2 koncertiem</t>
  </si>
  <si>
    <t>Ziemassvētku sveicieni sociāli neaizsargātām iedzīvotāju grupām</t>
  </si>
  <si>
    <t>Invalīdu sporta attīstība</t>
  </si>
  <si>
    <t>Sociālā integrācijas programma ilgstošiem bezdarbniekiem</t>
  </si>
  <si>
    <t>Radošās spēles vecvecākiem un mazbērniem "Mūsu mazā zemīte"</t>
  </si>
  <si>
    <t>Dienas nometne bērniem ar īpašām vajadzībām</t>
  </si>
  <si>
    <t>Atzinības izteikšana par paveikto un sasniegto NVO un sociālajā darbā</t>
  </si>
  <si>
    <t>JPAS_J15 JPAP_P3.5_R3.1.3._133</t>
  </si>
  <si>
    <t>Sociālo darbinieku konference</t>
  </si>
  <si>
    <t>Sociālā integrācija - šūšanas darbnīca pirmspensijas un pensijas vecuma personām, bezdarbniekiem un invalīdiem</t>
  </si>
  <si>
    <t>Integrācijas rīcības virzieni izglītības jomā</t>
  </si>
  <si>
    <t>Naturalizācijas veicināšanas pasākumi sadarbībā ar PMLP paplašinot pakalpojumu pieejamību</t>
  </si>
  <si>
    <t>Pilsoniskās sabiedrības stiprināšana</t>
  </si>
  <si>
    <t>Starppilsētu konference Jūrmalā</t>
  </si>
  <si>
    <t>JPAS_J14 JPAP_P3.1_R3.1.3._133</t>
  </si>
  <si>
    <t>Izglītojoši semināri NVO pārstāvjiem (4 semināri)</t>
  </si>
  <si>
    <t>*Informatīvi</t>
  </si>
  <si>
    <t>Jūrmalas pilsētas attīstības stratēģija 2010-2030 (JPAS)</t>
  </si>
  <si>
    <t>Aktivitāte: J14 sabiedrības līdzdalības uzlabošana pilsētas dzīves veidošanā un efektīvai pilsētas pārvaldei</t>
  </si>
  <si>
    <t>Aktivitāte: J15 jūrmalnieka piederības sajūtas veidošana</t>
  </si>
  <si>
    <t>Jūrmalas pilsētas attīstības programma 2014.-2020.gadam (JPAP)</t>
  </si>
  <si>
    <t>Prioritāte P3.1 Uz nākotni orientēta pilsētas pārvaldība, kas atbalsta pilsonisko iniciatīvu</t>
  </si>
  <si>
    <t>Rīcības virziens: R3.1.3. Nevalstiskā sektora attīstības atbalsts</t>
  </si>
  <si>
    <t>Aktivitāte: Nr. 133 Sadarbība ar nevalstiskajām organizācijām</t>
  </si>
  <si>
    <t>Prioritāte P3.5 Kvalitatīvs sociālais atbalsts</t>
  </si>
  <si>
    <t>Rīcības virziens: R3.5.1. Sociālo pakalpojumu attīstība</t>
  </si>
  <si>
    <t>Aktivitāte: Nr.222 Sabiedrības integrācijas veicināšana</t>
  </si>
  <si>
    <t>Tāme Nr.06.3.1.</t>
  </si>
  <si>
    <t>Jūrmalas pilsētas pašvaldības iestāde "Jūrmalas kapi"</t>
  </si>
  <si>
    <t>90010691331</t>
  </si>
  <si>
    <t>E.Veidenbauma iela 1, Jūrmala</t>
  </si>
  <si>
    <t>06.600</t>
  </si>
  <si>
    <t>Kapsētu teritoriju apsaimniekošana</t>
  </si>
  <si>
    <t>LV06PARX0002484572144</t>
  </si>
  <si>
    <t>LV08PARX0002484577055</t>
  </si>
  <si>
    <t>Papildus naudas līdzekļi ir nepieciešami PVN nomaksai par būvgružu konteineriem un Mersedes Benz atsavināšanu. PVN par konteineriem 2237.45 un PVN Mersedes Benz 802.20</t>
  </si>
  <si>
    <t>Jūrmalas kapi var atgriezt pašvaldības budžeta par konteineru un Mersedes Benz atsavināšanu pārdošanas summu bez PVN ( EUR 14474.54), jo PVN (3039.65 EUR) summu ir jāsamaksa valstij.</t>
  </si>
  <si>
    <t>Tāme Nr.07.1.5.</t>
  </si>
  <si>
    <t>07.490</t>
  </si>
  <si>
    <t>Centralizēti pasākumi</t>
  </si>
  <si>
    <t>papildus finanšu līdzekļi respiratoro vīrusu izplatības ierobežošanai</t>
  </si>
  <si>
    <t xml:space="preserve">Sejas masku iegāde (4 EUR/gab) trūcīgām un maznodrošinātām personām (916 personas), kā arī pašvaldības administrētā asistentu pakalpojuma saņēmējiem un sniedzējiem (518 personas) </t>
  </si>
  <si>
    <r>
      <rPr>
        <b/>
        <sz val="9"/>
        <rFont val="Times New Roman"/>
        <family val="1"/>
        <charset val="186"/>
      </rPr>
      <t>32.pielikums</t>
    </r>
    <r>
      <rPr>
        <sz val="9"/>
        <rFont val="Times New Roman"/>
        <family val="1"/>
        <charset val="186"/>
      </rPr>
      <t xml:space="preserve"> Jūrmalas pilsētas domes</t>
    </r>
  </si>
  <si>
    <t>Jūrmalas pilsētas Labklājības pārvalde</t>
  </si>
  <si>
    <t xml:space="preserve">Reģistrācijas Nr. </t>
  </si>
  <si>
    <t>Veselības aprūpes nodaļa</t>
  </si>
  <si>
    <t>Specializēto medicīnisko pakalpjumu līdzfinansējums</t>
  </si>
  <si>
    <t>07.220</t>
  </si>
  <si>
    <t>Bērnu ortodontija un sakodiena anomāliju izdevumu segšana</t>
  </si>
  <si>
    <t>JPAS_8   JPAP_P3.6_R3.6.1._226 VVP_2.3.4._1_1.3</t>
  </si>
  <si>
    <t>Eksperta-ortodonta novērtējuma apmaksa</t>
  </si>
  <si>
    <t>Atkarību profilakses programmu finansējums</t>
  </si>
  <si>
    <t>07.410</t>
  </si>
  <si>
    <t>JPAS_8   JPAP_P3.6_R3.6.2._227 VVP_2.3.3._4_4.3,_5_5.8</t>
  </si>
  <si>
    <t>Atkarību profilakses centra darba nodrašinājums, tajā skaitā pa klasifikācijas kodiem:</t>
  </si>
  <si>
    <t>ECAD projektiem</t>
  </si>
  <si>
    <t>Dalības maksa ECAD (Eiropas pilsētu kustība pret narkotikām)</t>
  </si>
  <si>
    <t>Informatīvas aktivitātes pret atkarību izraisošu vielu lietošanu iedzīvotāju vidū personām darbspējas vecumā</t>
  </si>
  <si>
    <t>JPAS_8   JPAP_P3.6_R3.6.2._227 VVP_2.3.3._5_5.1</t>
  </si>
  <si>
    <t>Centralizētie pasākumi</t>
  </si>
  <si>
    <t>Atbalsta pasākumu koordinēšana ārkārtējas situācijas (covid-19) laikā</t>
  </si>
  <si>
    <t>JPAS_J8 JPAP_P3.4_R3.4.1</t>
  </si>
  <si>
    <t>Dezinfekcijas pasākumu nodrošināšana ārkārtējas situācijas (covid-19) laikā</t>
  </si>
  <si>
    <t xml:space="preserve">Respiratoro vīrusu izplatības ierobežošana - sejas maksu iegāde </t>
  </si>
  <si>
    <t>Pārējo veselības aprūpes pakalpojumu līdzfinansējums</t>
  </si>
  <si>
    <t>07.620</t>
  </si>
  <si>
    <t>Protezēšanas izdevumi</t>
  </si>
  <si>
    <t>JPAS_J8   JPAP_P3.6_R3.6.1._226,  VVP 2.3.4_3_3.2</t>
  </si>
  <si>
    <t>Zobu ekstrakcija bezpajumtniekiem</t>
  </si>
  <si>
    <t>JPAS_J8   JPAP_P3.6_R3.6.1._226, VVP 2.3.4</t>
  </si>
  <si>
    <t>Starptautiski projekti(dalības maksa)</t>
  </si>
  <si>
    <t>JPAS_J8   JPAP_P3.6_R3.6.1._226</t>
  </si>
  <si>
    <t xml:space="preserve">Psihologu/psihoterapeitu pakalpojumi   </t>
  </si>
  <si>
    <t>JPAS_J8   JPAP_P3.6_R3.6.1._226, VVP 2.4.4_3_3.3</t>
  </si>
  <si>
    <t>Veselību veicinošu pasākumu kopuma senioriem nodrošināšana</t>
  </si>
  <si>
    <t>JPAS_J8   JPAP_P3.6_R3.6.1._227, VVP 2.3.2_4._4.1</t>
  </si>
  <si>
    <t>Grūtnieču un jauno māmiņu fizisko aktivitāšu uzlabošana (veicināšana)</t>
  </si>
  <si>
    <t>JPAS_J8   JPAP_P3.6_R3.6.1._227, VVP 2.3.2_3_3.1</t>
  </si>
  <si>
    <t>Cigun nodarbības</t>
  </si>
  <si>
    <t>JPAS_J8   JPAP_P3.6_R3.6.2._226, VVP 2.3.2_2._2.3</t>
  </si>
  <si>
    <t>Jogas nodarbības</t>
  </si>
  <si>
    <t>JPAS_J8   JPAP_P3.6_R3.6.2._227, VVP 2.3.2_2._2.3</t>
  </si>
  <si>
    <t>Ielu vingrošanas nodarbības</t>
  </si>
  <si>
    <t>Līdzfinansējums jaunu veselības aprūpes projektu īstenošanā</t>
  </si>
  <si>
    <t>JPAS_J8   JPAP_P3.6_R3.6.1._227, VVP 2.5_1_1.6</t>
  </si>
  <si>
    <t>Veselības nedēļa</t>
  </si>
  <si>
    <t>JPAS_J8   JPAP_P3.6_R3.6.1._227, VVP_2.5._1_1.3</t>
  </si>
  <si>
    <t>Starptautiska un nacionāla mēroga Veselīgo pilsētu stratēģisko virzienu pieredzes apmaiņas semināri</t>
  </si>
  <si>
    <t>Zīdīšanas apmācība</t>
  </si>
  <si>
    <t>JPAS_J8   JPAP_P3.6_R3.6.1._227, VVP_2.3.1._3._3.1</t>
  </si>
  <si>
    <t>Aktivitāte: J8 iedzīvotāju veselība</t>
  </si>
  <si>
    <t>Prioritāte P3.4 "Droša dzīves vide"</t>
  </si>
  <si>
    <t>Prioritāte P3.6 "Kvalitatīvi veselības aprūpes pakalpojumi"</t>
  </si>
  <si>
    <t>Rīcības virziens: R3.4.1. Sabiedriskās kārtības un iedzīvotāju drošības nodrošināšana</t>
  </si>
  <si>
    <t>Rīcības virziens: R3.6.1. Veselības aprūpes pakalpojumu attīstība</t>
  </si>
  <si>
    <t>Aktivitāte: Nr.226 Veselības pakalpojumu attīstība</t>
  </si>
  <si>
    <t>Rīcības virziens: R3.6.2. Veselīga dzīvasveida veicināšana</t>
  </si>
  <si>
    <t>Aktivitāte: Nr.227 Veselīga dzīvasveida veicināšana</t>
  </si>
  <si>
    <t>Veselības veicināšanas plāns Jūrmalas pilsētai 2013.- 2020.gadam (VVP)</t>
  </si>
  <si>
    <t>2.3.1.  mērķa "Veselīga uztura veicināšana, uztura paradumu uzlabošana", 3.uzdevuma "Zīdīšana", 3.1.pasākums "Veicināt bērna zīdīšanu."</t>
  </si>
  <si>
    <t xml:space="preserve">2.3.2.mērķa "Fiziskās aktivitātes veicināšana", 2.uzdevuma "Izglītības pasākumu organizēšana un fizisko aktivitāšu iespēju paplašināšana iedzīvotājiem darbaspējīgā vecumā", </t>
  </si>
  <si>
    <t xml:space="preserve">   2.3.pasākums "Radīt iespējas pašvaldībā, kad speciālista vadībā ir iespējas nodarboties ar fiziskām aktivitātēm, gan brīvā dabā, gan telpās (nūjošana, vingrošana ūdenī, vingrošana u.c.). </t>
  </si>
  <si>
    <t xml:space="preserve">   Attīstīt pakalpojumus skeleto muskulārās sistēmas stiprināšanai, muguras sāpju mazināšanai un gaitas korekcijai." </t>
  </si>
  <si>
    <t xml:space="preserve">2.3.2.mērķa "Fiziskās aktivitātes veicināšana", 3.uzdevumaGrūtnieču un jauno māmiņu fizisko aktivitāšu uzlabošana (veicināšana)", </t>
  </si>
  <si>
    <t xml:space="preserve">   3.1.pasākums "Organizēt vingrošanas, peldēšanas, nūjošanas grupas grūtniecēm."</t>
  </si>
  <si>
    <t>2.3.2.mērķa "Fiziskās aktivitātes veicināšana", 4.uzdevuma "Fiziskās aktivitātes kā sociālās iekļaušanās iespēja; izglītības pasākumi un infrastruktūras nodrošināšana fiziskām aktivitātēm</t>
  </si>
  <si>
    <t xml:space="preserve">pieaugušajiem iedzīvotājiem vecumā virs 65 gadiem", </t>
  </si>
  <si>
    <t xml:space="preserve">   4.1.pasākums "Radīt iespējas pašvaldībā, kad speciālista vadībā ir iespējas nodarboties ar fiziskām aktivitātēm, gan brīvā dabā, gan telpās (nūjošana, vingrošana ūdenī, vingrošana u.c.) </t>
  </si>
  <si>
    <t xml:space="preserve">   bezmaksas, vai nelielu līdzmaksājumu noteiktām mērķgrupām"</t>
  </si>
  <si>
    <t xml:space="preserve">2.3.3. mērķa "Atkarības vielu ietekmes mazināšana", 2.uzdevuma "Vispārējās profilakses pasākumu plānošana, organizēšana un realizēšana atkarību mazināšanas un kontroles jomā", </t>
  </si>
  <si>
    <t xml:space="preserve">   2.1.pasākums "Aizkavēt legālo un nelegālo atkarības vielu lietošanas uzsākšanu jauniešiem paaugstinot dzīves prasmes skolās."</t>
  </si>
  <si>
    <t>2.3.3. mērķa "Atkarības vielu ietekmes mazināšana", 4.uzdevuma "Indicētā profilakse",</t>
  </si>
  <si>
    <t xml:space="preserve">   4.3.pasākums "HIV profilakses punktā veikt šļirču apmaiņu, sniegt individuālas konsultācijas par atkarību mazināšanas un pārtraukšanas iespējām, veikt HIV eksprestestus"</t>
  </si>
  <si>
    <t xml:space="preserve">2.3.3. mērķa "Atkarības vielu ietekmes mazināšana", 5.uzdevuma "Atkarību profilakses pasākumu veikšana dažādās iedzīvotāju mērķgrupās ", </t>
  </si>
  <si>
    <t xml:space="preserve">   5.1.pasākums "(darbaspējīgais vecums) Veidot interaktīvu sazināšanos ar sabiedrību, lai vērstu mītu kliedēšanu „par vieglajām un smagajām” narkotikām, </t>
  </si>
  <si>
    <t xml:space="preserve">   ūdens pīpes pīpēšanu un īslaicīgu narkotiku lietošanu. "</t>
  </si>
  <si>
    <t xml:space="preserve">   5.8.pasākums "(jaunās māmiņas un jaunās ģimenes) HIV profilakses punktā sniegt individuālas konsultācijas
grūtniecēm, kuras lieto narkotikas. </t>
  </si>
  <si>
    <t>2.3.4.mērķa "Mutes dobuma veselība", 1.uzdevuma "Pakalpojumu nodrošināšana un pieejamības veicināšana",</t>
  </si>
  <si>
    <t xml:space="preserve">   1.3.pasākums "Nodrošināt ortodontijas pakalpojumu sniegšanu pilsētā ar pašvaldības finansiālu atbalstu Jūrmalas pašvaldībā deklarētiem bērniem"</t>
  </si>
  <si>
    <t xml:space="preserve">2.3.4.mērķa "Mutes dobuma veselība", 3.uzdevuma "Nevienlīdzības mazināšana", </t>
  </si>
  <si>
    <t xml:space="preserve">   3.1.pasākums "Iekļaut ar zobārstniecību saistīto izdevumu segšanu pašvaldības sociālo pabalstu veselības aprūpei ietvaros trūcīgām un maznodrošinātām personām", </t>
  </si>
  <si>
    <t xml:space="preserve">   3.2.pasākums "Nodrošināt zobu protezēšanu ar 25 % -50% atlaidi Jūrmalas pilsētā deklarētiem pensionāriem"</t>
  </si>
  <si>
    <t xml:space="preserve">2.4.4.mērķa "Garīgā veselība", 3.uzdevuma "Informēšanas pasākumi; psiholoģiskās palīdzības nodrošināšana - iedzīvotājiem darbaspējīgā vecumā", </t>
  </si>
  <si>
    <t xml:space="preserve">   3.3.pasākums "Izveidot pašvaldībā psiholoģiskās palīdzības dienestu, lai nodrošinātu iespēju saņemt kvalificētu speciālistu atbalstu tuvu dzīves vietai, un izstrādāt pakalpojuma apmaksas sistēmu,   nosakot atvieglojumus personām tuvinieka zaudējuma, darba zaudējuma gadījumā, kā arī trūcīgām un maznodrošinātām personām."</t>
  </si>
  <si>
    <t>2.5. mērķa "Veselības veicināšanas sistēmas stiprināšana, starpsektoru sadarbība", 1.uzdevuma "Nodrošināt pašvaldības dažādu sektoru ietekmi uz veselības sociālajām determinantēm.",</t>
  </si>
  <si>
    <t xml:space="preserve">   1.3.pasākums "Izveidot un īstenot apmācības programmu veselības veicināšanas darbā iesaistīto institūciju un organizāciju pārstāvjiem ar mērķi veicināt izpratni par sabiedrības veselību un  stiprināt  starpinstitūciju sadarbību.", </t>
  </si>
  <si>
    <t xml:space="preserve">   1.6.pasākums "Plašāk iesaistīt sabiedrību dažādu programmu/ projektu plānošanā, īstenošanā un izvērtēšanā."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</si>
</sst>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10"/>
      <color rgb="FF000000"/>
      <name val="Arial"/>
      <family val="2"/>
      <charset val="186"/>
    </font>
    <font>
      <sz val="9"/>
      <color rgb="FF000000"/>
      <name val="Times New Roman"/>
      <family val="1"/>
      <charset val="186"/>
    </font>
    <font>
      <b/>
      <sz val="9"/>
      <color rgb="FF000000"/>
      <name val="Times New Roman"/>
      <family val="1"/>
      <charset val="186"/>
    </font>
    <font>
      <b/>
      <u/>
      <sz val="12"/>
      <color rgb="FF000000"/>
      <name val="Times New Roman"/>
      <family val="1"/>
      <charset val="186"/>
    </font>
    <font>
      <sz val="10"/>
      <color rgb="FF000000"/>
      <name val="Times New Roman"/>
      <family val="1"/>
      <charset val="186"/>
    </font>
    <font>
      <sz val="11"/>
      <color rgb="FF000000"/>
      <name val="Calibri"/>
      <family val="2"/>
      <charset val="186"/>
    </font>
    <font>
      <i/>
      <sz val="9"/>
      <color rgb="FF000000"/>
      <name val="Times New Roman"/>
      <family val="1"/>
      <charset val="186"/>
    </font>
    <font>
      <sz val="6"/>
      <color rgb="FF000000"/>
      <name val="Times New Roman"/>
      <family val="1"/>
      <charset val="186"/>
    </font>
    <font>
      <b/>
      <sz val="12"/>
      <name val="Times New Roman"/>
      <family val="1"/>
      <charset val="186"/>
    </font>
    <font>
      <b/>
      <i/>
      <sz val="12"/>
      <name val="Times New Roman"/>
      <family val="1"/>
      <charset val="186"/>
    </font>
    <font>
      <sz val="11"/>
      <color indexed="8"/>
      <name val="Calibri"/>
      <family val="2"/>
      <charset val="186"/>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
      <patternFill patternType="solid">
        <fgColor rgb="FFFFFFFF"/>
        <bgColor rgb="FFFFFFFF"/>
      </patternFill>
    </fill>
    <fill>
      <patternFill patternType="solid">
        <fgColor rgb="FFFFCC00"/>
        <bgColor rgb="FFFFCC00"/>
      </patternFill>
    </fill>
    <fill>
      <patternFill patternType="solid">
        <fgColor rgb="FFFFC000"/>
        <bgColor rgb="FFFFC000"/>
      </patternFill>
    </fill>
  </fills>
  <borders count="1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right style="medium">
        <color rgb="FF000000"/>
      </right>
      <top style="double">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medium">
        <color rgb="FF000000"/>
      </right>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style="thin">
        <color rgb="FF000000"/>
      </right>
      <top style="hair">
        <color rgb="FF000000"/>
      </top>
      <bottom style="double">
        <color rgb="FF000000"/>
      </bottom>
      <diagonal/>
    </border>
    <border>
      <left/>
      <right style="thin">
        <color rgb="FF000000"/>
      </right>
      <top style="hair">
        <color rgb="FF000000"/>
      </top>
      <bottom style="double">
        <color rgb="FF000000"/>
      </bottom>
      <diagonal/>
    </border>
    <border>
      <left/>
      <right style="medium">
        <color rgb="FF000000"/>
      </right>
      <top style="hair">
        <color rgb="FF000000"/>
      </top>
      <bottom style="double">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right style="medium">
        <color rgb="FF000000"/>
      </right>
      <top style="double">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hair">
        <color indexed="64"/>
      </left>
      <right/>
      <top style="hair">
        <color indexed="64"/>
      </top>
      <bottom style="hair">
        <color indexed="64"/>
      </bottom>
      <diagonal/>
    </border>
  </borders>
  <cellStyleXfs count="11">
    <xf numFmtId="0" fontId="0" fillId="0" borderId="0"/>
    <xf numFmtId="0" fontId="1" fillId="0" borderId="0"/>
    <xf numFmtId="0" fontId="9" fillId="0" borderId="0" applyNumberFormat="0" applyBorder="0" applyProtection="0"/>
    <xf numFmtId="0" fontId="14" fillId="0" borderId="0"/>
    <xf numFmtId="0" fontId="1" fillId="0" borderId="0"/>
    <xf numFmtId="0" fontId="1" fillId="0" borderId="0"/>
    <xf numFmtId="0" fontId="9" fillId="0" borderId="0" applyNumberFormat="0" applyBorder="0" applyProtection="0"/>
    <xf numFmtId="0" fontId="1" fillId="0" borderId="0"/>
    <xf numFmtId="0" fontId="19" fillId="0" borderId="0"/>
    <xf numFmtId="0" fontId="1" fillId="0" borderId="0"/>
    <xf numFmtId="0" fontId="1" fillId="0" borderId="0"/>
  </cellStyleXfs>
  <cellXfs count="957">
    <xf numFmtId="0" fontId="0" fillId="0" borderId="0" xfId="0"/>
    <xf numFmtId="0" fontId="2" fillId="2" borderId="0" xfId="1" applyFont="1" applyFill="1" applyBorder="1" applyAlignment="1" applyProtection="1">
      <alignment vertical="center"/>
      <protection locked="0"/>
    </xf>
    <xf numFmtId="0" fontId="3" fillId="2" borderId="0" xfId="1" applyFont="1" applyFill="1" applyBorder="1" applyAlignment="1" applyProtection="1">
      <alignment horizontal="right" vertical="center"/>
      <protection locked="0"/>
    </xf>
    <xf numFmtId="0" fontId="2" fillId="0" borderId="0" xfId="1" applyFont="1" applyFill="1" applyBorder="1" applyAlignment="1" applyProtection="1">
      <alignment vertical="center"/>
    </xf>
    <xf numFmtId="0" fontId="2" fillId="0" borderId="4" xfId="1" applyFont="1" applyFill="1" applyBorder="1" applyAlignment="1" applyProtection="1">
      <alignment vertical="center"/>
    </xf>
    <xf numFmtId="49" fontId="5"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6" fillId="2" borderId="4" xfId="1" applyNumberFormat="1" applyFont="1" applyFill="1" applyBorder="1" applyAlignment="1" applyProtection="1">
      <alignment vertical="center"/>
    </xf>
    <xf numFmtId="49" fontId="2" fillId="2" borderId="7" xfId="1" applyNumberFormat="1" applyFont="1" applyFill="1" applyBorder="1" applyAlignment="1" applyProtection="1">
      <alignment vertical="center"/>
    </xf>
    <xf numFmtId="49" fontId="2" fillId="2" borderId="8" xfId="1" applyNumberFormat="1" applyFont="1" applyFill="1" applyBorder="1" applyAlignment="1" applyProtection="1">
      <alignment vertical="center"/>
    </xf>
    <xf numFmtId="49" fontId="2" fillId="2" borderId="9" xfId="1" applyNumberFormat="1" applyFont="1" applyFill="1" applyBorder="1" applyAlignment="1" applyProtection="1">
      <alignment vertical="center"/>
      <protection locked="0"/>
    </xf>
    <xf numFmtId="49" fontId="2" fillId="2" borderId="10" xfId="1" applyNumberFormat="1" applyFont="1" applyFill="1" applyBorder="1" applyAlignment="1" applyProtection="1">
      <alignment vertical="center"/>
      <protection locked="0"/>
    </xf>
    <xf numFmtId="49" fontId="2" fillId="0" borderId="4"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textRotation="90"/>
    </xf>
    <xf numFmtId="0" fontId="2" fillId="0" borderId="0" xfId="1" applyFont="1" applyFill="1" applyBorder="1" applyAlignment="1" applyProtection="1">
      <alignment horizontal="center" vertical="center" textRotation="90"/>
    </xf>
    <xf numFmtId="1" fontId="7" fillId="0" borderId="27" xfId="1" applyNumberFormat="1" applyFont="1" applyFill="1" applyBorder="1" applyAlignment="1" applyProtection="1">
      <alignment horizontal="center" vertical="center"/>
    </xf>
    <xf numFmtId="1" fontId="7" fillId="0" borderId="28" xfId="1" applyNumberFormat="1" applyFont="1" applyFill="1" applyBorder="1" applyAlignment="1" applyProtection="1">
      <alignment horizontal="center" vertical="center"/>
    </xf>
    <xf numFmtId="1" fontId="7" fillId="0" borderId="29" xfId="1" applyNumberFormat="1" applyFont="1" applyFill="1" applyBorder="1" applyAlignment="1" applyProtection="1">
      <alignment horizontal="center" vertical="center"/>
    </xf>
    <xf numFmtId="1" fontId="7" fillId="0" borderId="30" xfId="1" applyNumberFormat="1" applyFont="1" applyFill="1" applyBorder="1" applyAlignment="1" applyProtection="1">
      <alignment horizontal="center" vertical="center"/>
    </xf>
    <xf numFmtId="1" fontId="7" fillId="0" borderId="31" xfId="1" applyNumberFormat="1" applyFont="1" applyFill="1" applyBorder="1" applyAlignment="1" applyProtection="1">
      <alignment horizontal="center" vertical="center"/>
    </xf>
    <xf numFmtId="1" fontId="7" fillId="0" borderId="32" xfId="1" applyNumberFormat="1" applyFont="1" applyFill="1" applyBorder="1" applyAlignment="1" applyProtection="1">
      <alignment horizontal="center" vertical="center"/>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left" vertical="center" wrapText="1"/>
    </xf>
    <xf numFmtId="0" fontId="3" fillId="0" borderId="15" xfId="1" applyFont="1" applyFill="1" applyBorder="1" applyAlignment="1" applyProtection="1">
      <alignment vertical="center"/>
    </xf>
    <xf numFmtId="0" fontId="3" fillId="0" borderId="33" xfId="1" applyFont="1" applyFill="1" applyBorder="1" applyAlignment="1" applyProtection="1">
      <alignment vertical="center"/>
    </xf>
    <xf numFmtId="0" fontId="3" fillId="0" borderId="18" xfId="1" applyFont="1" applyFill="1" applyBorder="1" applyAlignment="1" applyProtection="1">
      <alignment vertical="center"/>
    </xf>
    <xf numFmtId="0" fontId="3" fillId="0" borderId="34" xfId="1" applyFont="1" applyFill="1" applyBorder="1" applyAlignment="1" applyProtection="1">
      <alignment vertical="center"/>
      <protection locked="0"/>
    </xf>
    <xf numFmtId="0" fontId="3" fillId="0" borderId="33" xfId="1" applyFont="1" applyFill="1" applyBorder="1" applyAlignment="1" applyProtection="1">
      <alignment vertical="center"/>
      <protection locked="0"/>
    </xf>
    <xf numFmtId="0" fontId="3" fillId="0" borderId="18" xfId="1" applyFont="1" applyFill="1" applyBorder="1" applyAlignment="1" applyProtection="1">
      <alignment vertical="center"/>
      <protection locked="0"/>
    </xf>
    <xf numFmtId="0" fontId="3" fillId="0" borderId="20" xfId="1" applyFont="1" applyFill="1" applyBorder="1" applyAlignment="1" applyProtection="1">
      <alignment vertical="center"/>
      <protection locked="0"/>
    </xf>
    <xf numFmtId="0" fontId="3" fillId="0" borderId="35"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 fillId="0" borderId="36" xfId="1" applyFont="1" applyFill="1" applyBorder="1" applyAlignment="1" applyProtection="1">
      <alignment vertical="center" wrapText="1"/>
    </xf>
    <xf numFmtId="0" fontId="3" fillId="0" borderId="36" xfId="1" applyFont="1" applyFill="1" applyBorder="1" applyAlignment="1" applyProtection="1">
      <alignment horizontal="left" vertical="center" wrapText="1"/>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protection locked="0"/>
    </xf>
    <xf numFmtId="0" fontId="2" fillId="0" borderId="27" xfId="1" applyFont="1" applyFill="1" applyBorder="1" applyAlignment="1" applyProtection="1">
      <alignment vertical="center" wrapText="1"/>
    </xf>
    <xf numFmtId="0" fontId="2" fillId="0" borderId="27" xfId="1" applyFont="1" applyFill="1" applyBorder="1" applyAlignment="1" applyProtection="1">
      <alignment horizontal="left" vertical="center" wrapText="1"/>
    </xf>
    <xf numFmtId="3" fontId="2" fillId="0" borderId="27" xfId="1" applyNumberFormat="1" applyFont="1" applyFill="1" applyBorder="1" applyAlignment="1" applyProtection="1">
      <alignment horizontal="right" vertical="center"/>
    </xf>
    <xf numFmtId="3" fontId="2" fillId="0" borderId="28"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3" fontId="2" fillId="0" borderId="30"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right" vertical="center"/>
    </xf>
    <xf numFmtId="3" fontId="2" fillId="0" borderId="32" xfId="1" applyNumberFormat="1" applyFont="1" applyFill="1" applyBorder="1" applyAlignment="1" applyProtection="1">
      <alignment horizontal="right" vertical="center"/>
      <protection locked="0"/>
    </xf>
    <xf numFmtId="0" fontId="2" fillId="0" borderId="15" xfId="1" applyFont="1" applyFill="1" applyBorder="1" applyAlignment="1" applyProtection="1">
      <alignment vertical="center" wrapText="1"/>
    </xf>
    <xf numFmtId="0" fontId="2" fillId="0" borderId="15" xfId="1" applyFont="1" applyFill="1" applyBorder="1" applyAlignment="1" applyProtection="1">
      <alignment horizontal="right" vertical="center" wrapText="1"/>
    </xf>
    <xf numFmtId="3" fontId="2" fillId="0" borderId="15" xfId="1" applyNumberFormat="1" applyFont="1" applyFill="1" applyBorder="1" applyAlignment="1" applyProtection="1">
      <alignment horizontal="right" vertical="center"/>
    </xf>
    <xf numFmtId="3" fontId="2" fillId="0" borderId="33" xfId="1" applyNumberFormat="1" applyFont="1" applyFill="1" applyBorder="1" applyAlignment="1" applyProtection="1">
      <alignment horizontal="right" vertical="center"/>
      <protection locked="0"/>
    </xf>
    <xf numFmtId="3" fontId="2" fillId="0" borderId="18" xfId="1" applyNumberFormat="1" applyFont="1" applyFill="1" applyBorder="1" applyAlignment="1" applyProtection="1">
      <alignment horizontal="right" vertical="center"/>
      <protection locked="0"/>
    </xf>
    <xf numFmtId="3" fontId="2" fillId="0" borderId="34" xfId="1" applyNumberFormat="1" applyFont="1" applyFill="1" applyBorder="1" applyAlignment="1" applyProtection="1">
      <alignment horizontal="right" vertical="center"/>
    </xf>
    <xf numFmtId="3" fontId="2" fillId="0" borderId="20" xfId="1" applyNumberFormat="1" applyFont="1" applyFill="1" applyBorder="1" applyAlignment="1" applyProtection="1">
      <alignment horizontal="right" vertical="center"/>
      <protection locked="0"/>
    </xf>
    <xf numFmtId="3" fontId="2" fillId="0" borderId="35" xfId="1" applyNumberFormat="1" applyFont="1" applyFill="1" applyBorder="1" applyAlignment="1" applyProtection="1">
      <alignment horizontal="right" vertical="center"/>
      <protection locked="0"/>
    </xf>
    <xf numFmtId="0" fontId="2" fillId="0" borderId="42" xfId="1" applyFont="1" applyFill="1" applyBorder="1" applyAlignment="1" applyProtection="1">
      <alignment vertical="center" wrapText="1"/>
    </xf>
    <xf numFmtId="0" fontId="2" fillId="0" borderId="42" xfId="1" applyFont="1" applyFill="1" applyBorder="1" applyAlignment="1" applyProtection="1">
      <alignment horizontal="right" vertical="center" wrapText="1"/>
    </xf>
    <xf numFmtId="3" fontId="2" fillId="0" borderId="42" xfId="1" applyNumberFormat="1" applyFont="1" applyFill="1" applyBorder="1" applyAlignment="1" applyProtection="1">
      <alignment horizontal="right" vertical="center"/>
    </xf>
    <xf numFmtId="3" fontId="2" fillId="0" borderId="43" xfId="1" applyNumberFormat="1" applyFont="1" applyFill="1" applyBorder="1" applyAlignment="1" applyProtection="1">
      <alignment horizontal="right" vertical="center"/>
      <protection locked="0"/>
    </xf>
    <xf numFmtId="3" fontId="2" fillId="0" borderId="44" xfId="1" applyNumberFormat="1" applyFont="1" applyFill="1" applyBorder="1" applyAlignment="1" applyProtection="1">
      <alignment horizontal="right" vertical="center"/>
      <protection locked="0"/>
    </xf>
    <xf numFmtId="3" fontId="2" fillId="0" borderId="45" xfId="1" applyNumberFormat="1" applyFont="1" applyFill="1" applyBorder="1" applyAlignment="1" applyProtection="1">
      <alignment horizontal="right" vertical="center"/>
    </xf>
    <xf numFmtId="3" fontId="2" fillId="0" borderId="46" xfId="1" applyNumberFormat="1" applyFont="1" applyFill="1" applyBorder="1" applyAlignment="1" applyProtection="1">
      <alignment horizontal="right" vertical="center"/>
      <protection locked="0"/>
    </xf>
    <xf numFmtId="3" fontId="2" fillId="0" borderId="47" xfId="1" applyNumberFormat="1" applyFont="1" applyFill="1" applyBorder="1" applyAlignment="1" applyProtection="1">
      <alignment horizontal="right" vertical="center"/>
      <protection locked="0"/>
    </xf>
    <xf numFmtId="0" fontId="3" fillId="0" borderId="21" xfId="1" applyFont="1" applyFill="1" applyBorder="1" applyAlignment="1" applyProtection="1">
      <alignment horizontal="left" vertical="center" wrapText="1"/>
    </xf>
    <xf numFmtId="3" fontId="2" fillId="0" borderId="21"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protection locked="0"/>
    </xf>
    <xf numFmtId="3" fontId="2" fillId="0" borderId="23" xfId="1" applyNumberFormat="1" applyFont="1" applyFill="1" applyBorder="1" applyAlignment="1" applyProtection="1">
      <alignment vertical="center"/>
      <protection locked="0"/>
    </xf>
    <xf numFmtId="3" fontId="2" fillId="0" borderId="24" xfId="1" applyNumberFormat="1" applyFont="1" applyFill="1" applyBorder="1" applyAlignment="1" applyProtection="1">
      <alignment vertical="center"/>
    </xf>
    <xf numFmtId="3" fontId="2" fillId="0" borderId="25" xfId="1" applyNumberFormat="1" applyFont="1" applyFill="1" applyBorder="1" applyAlignment="1" applyProtection="1">
      <alignment horizontal="center" vertical="center"/>
      <protection locked="0"/>
    </xf>
    <xf numFmtId="3" fontId="2" fillId="0" borderId="23" xfId="1" applyNumberFormat="1" applyFont="1" applyFill="1" applyBorder="1" applyAlignment="1" applyProtection="1">
      <alignment horizontal="center" vertical="center"/>
      <protection locked="0"/>
    </xf>
    <xf numFmtId="3" fontId="2" fillId="0" borderId="24" xfId="1" applyNumberFormat="1" applyFont="1" applyFill="1" applyBorder="1" applyAlignment="1" applyProtection="1">
      <alignment horizontal="center" vertical="center"/>
    </xf>
    <xf numFmtId="3" fontId="2" fillId="0" borderId="22" xfId="1" applyNumberFormat="1" applyFont="1" applyFill="1" applyBorder="1" applyAlignment="1" applyProtection="1">
      <alignment horizontal="center" vertical="center"/>
    </xf>
    <xf numFmtId="3" fontId="2" fillId="0" borderId="23"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left" vertical="center" wrapText="1"/>
      <protection locked="0"/>
    </xf>
    <xf numFmtId="0" fontId="3" fillId="0" borderId="49" xfId="1" applyFont="1" applyFill="1" applyBorder="1" applyAlignment="1" applyProtection="1">
      <alignment horizontal="left" vertical="center" wrapText="1"/>
      <protection locked="0"/>
    </xf>
    <xf numFmtId="0" fontId="3" fillId="0" borderId="49" xfId="1" applyFont="1" applyFill="1" applyBorder="1" applyAlignment="1" applyProtection="1">
      <alignment horizontal="left" vertical="center" wrapText="1"/>
    </xf>
    <xf numFmtId="3" fontId="2" fillId="0" borderId="49" xfId="1" applyNumberFormat="1" applyFont="1" applyFill="1" applyBorder="1" applyAlignment="1" applyProtection="1">
      <alignment vertical="center"/>
    </xf>
    <xf numFmtId="3" fontId="2" fillId="0" borderId="50" xfId="1" applyNumberFormat="1" applyFont="1" applyFill="1" applyBorder="1" applyAlignment="1" applyProtection="1">
      <alignment horizontal="right" vertical="center"/>
      <protection locked="0"/>
    </xf>
    <xf numFmtId="3" fontId="2" fillId="0" borderId="51" xfId="1" applyNumberFormat="1" applyFont="1" applyFill="1" applyBorder="1" applyAlignment="1" applyProtection="1">
      <alignment horizontal="right" vertical="center"/>
      <protection locked="0"/>
    </xf>
    <xf numFmtId="3" fontId="2" fillId="0" borderId="52" xfId="1" applyNumberFormat="1" applyFont="1" applyFill="1" applyBorder="1" applyAlignment="1" applyProtection="1">
      <alignment horizontal="right" vertical="center"/>
    </xf>
    <xf numFmtId="3" fontId="2" fillId="0" borderId="50" xfId="1" applyNumberFormat="1" applyFont="1" applyFill="1" applyBorder="1" applyAlignment="1" applyProtection="1">
      <alignment horizontal="center" vertical="center"/>
      <protection locked="0"/>
    </xf>
    <xf numFmtId="3" fontId="2" fillId="0" borderId="51" xfId="1" applyNumberFormat="1" applyFont="1" applyFill="1" applyBorder="1" applyAlignment="1" applyProtection="1">
      <alignment horizontal="center" vertical="center"/>
      <protection locked="0"/>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51" xfId="1" applyNumberFormat="1" applyFont="1" applyFill="1" applyBorder="1" applyAlignment="1" applyProtection="1">
      <alignment horizontal="center" vertical="center"/>
    </xf>
    <xf numFmtId="3" fontId="2" fillId="0" borderId="50"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center" vertical="center"/>
      <protection locked="0"/>
    </xf>
    <xf numFmtId="3" fontId="2" fillId="0" borderId="52" xfId="1" applyNumberFormat="1" applyFont="1" applyFill="1" applyBorder="1" applyAlignment="1" applyProtection="1">
      <alignment vertical="center"/>
    </xf>
    <xf numFmtId="3" fontId="3" fillId="0" borderId="54" xfId="1" applyNumberFormat="1" applyFont="1" applyFill="1" applyBorder="1" applyAlignment="1" applyProtection="1">
      <alignment horizontal="center" vertical="center"/>
      <protection locked="0"/>
    </xf>
    <xf numFmtId="0" fontId="3" fillId="0" borderId="49" xfId="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xf>
    <xf numFmtId="3" fontId="2" fillId="0" borderId="15" xfId="1" applyNumberFormat="1" applyFont="1" applyFill="1" applyBorder="1" applyAlignment="1" applyProtection="1">
      <alignment vertical="center"/>
    </xf>
    <xf numFmtId="3" fontId="2" fillId="0" borderId="33" xfId="1" applyNumberFormat="1" applyFont="1" applyFill="1" applyBorder="1" applyAlignment="1" applyProtection="1">
      <alignment horizontal="center" vertical="center"/>
    </xf>
    <xf numFmtId="3" fontId="2" fillId="0" borderId="18" xfId="1" applyNumberFormat="1" applyFont="1" applyFill="1" applyBorder="1" applyAlignment="1" applyProtection="1">
      <alignment horizontal="center" vertical="center"/>
    </xf>
    <xf numFmtId="3" fontId="2" fillId="0" borderId="34" xfId="1" applyNumberFormat="1" applyFont="1" applyFill="1" applyBorder="1" applyAlignment="1" applyProtection="1">
      <alignment horizontal="center" vertical="center"/>
    </xf>
    <xf numFmtId="3" fontId="2" fillId="0" borderId="20" xfId="1" applyNumberFormat="1" applyFont="1" applyFill="1" applyBorder="1" applyAlignment="1" applyProtection="1">
      <alignment horizontal="center" vertical="center"/>
      <protection locked="0"/>
    </xf>
    <xf numFmtId="3" fontId="2" fillId="0" borderId="18" xfId="1" applyNumberFormat="1" applyFont="1" applyFill="1" applyBorder="1" applyAlignment="1" applyProtection="1">
      <alignment horizontal="center" vertical="center"/>
      <protection locked="0"/>
    </xf>
    <xf numFmtId="3" fontId="2" fillId="0" borderId="34" xfId="1" applyNumberFormat="1" applyFont="1" applyFill="1" applyBorder="1" applyAlignment="1" applyProtection="1">
      <alignment vertical="center"/>
    </xf>
    <xf numFmtId="3" fontId="2" fillId="0" borderId="33" xfId="1" applyNumberFormat="1" applyFont="1" applyFill="1" applyBorder="1" applyAlignment="1" applyProtection="1">
      <alignment horizontal="center" vertical="center"/>
      <protection locked="0"/>
    </xf>
    <xf numFmtId="3" fontId="2" fillId="0" borderId="35" xfId="1" applyNumberFormat="1" applyFont="1" applyFill="1" applyBorder="1" applyAlignment="1" applyProtection="1">
      <alignment horizontal="center" vertical="center"/>
      <protection locked="0"/>
    </xf>
    <xf numFmtId="0" fontId="2" fillId="0" borderId="42" xfId="1" applyFont="1" applyFill="1" applyBorder="1" applyAlignment="1" applyProtection="1">
      <alignment horizontal="left" vertical="center" wrapText="1"/>
    </xf>
    <xf numFmtId="3" fontId="2" fillId="0" borderId="42" xfId="1" applyNumberFormat="1" applyFont="1" applyFill="1" applyBorder="1" applyAlignment="1" applyProtection="1">
      <alignment vertical="center"/>
    </xf>
    <xf numFmtId="3" fontId="2" fillId="0" borderId="43" xfId="1" applyNumberFormat="1" applyFont="1" applyFill="1" applyBorder="1" applyAlignment="1" applyProtection="1">
      <alignment horizontal="center" vertical="center"/>
    </xf>
    <xf numFmtId="3" fontId="2" fillId="0" borderId="44" xfId="1" applyNumberFormat="1" applyFont="1" applyFill="1" applyBorder="1" applyAlignment="1" applyProtection="1">
      <alignment horizontal="center" vertical="center"/>
    </xf>
    <xf numFmtId="3" fontId="2" fillId="0" borderId="45"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protection locked="0"/>
    </xf>
    <xf numFmtId="3" fontId="2" fillId="0" borderId="44" xfId="1" applyNumberFormat="1" applyFont="1" applyFill="1" applyBorder="1" applyAlignment="1" applyProtection="1">
      <alignment horizontal="center" vertical="center"/>
      <protection locked="0"/>
    </xf>
    <xf numFmtId="3" fontId="2" fillId="0" borderId="45" xfId="1" applyNumberFormat="1" applyFont="1" applyFill="1" applyBorder="1" applyAlignment="1" applyProtection="1">
      <alignment vertical="center"/>
    </xf>
    <xf numFmtId="3" fontId="2" fillId="0" borderId="43" xfId="1" applyNumberFormat="1" applyFont="1" applyFill="1" applyBorder="1" applyAlignment="1" applyProtection="1">
      <alignment horizontal="center" vertical="center"/>
      <protection locked="0"/>
    </xf>
    <xf numFmtId="3" fontId="2" fillId="0" borderId="47" xfId="1" applyNumberFormat="1" applyFont="1" applyFill="1" applyBorder="1" applyAlignment="1" applyProtection="1">
      <alignment horizontal="center" vertical="center"/>
      <protection locked="0"/>
    </xf>
    <xf numFmtId="0" fontId="2" fillId="0" borderId="55" xfId="1" applyFont="1" applyFill="1" applyBorder="1" applyAlignment="1" applyProtection="1">
      <alignment horizontal="right" vertical="center" wrapText="1"/>
    </xf>
    <xf numFmtId="0" fontId="2" fillId="0" borderId="55" xfId="1" applyFont="1" applyFill="1" applyBorder="1" applyAlignment="1" applyProtection="1">
      <alignment horizontal="left" vertical="center" wrapText="1"/>
    </xf>
    <xf numFmtId="3" fontId="2" fillId="0" borderId="55" xfId="1" applyNumberFormat="1" applyFont="1" applyFill="1" applyBorder="1" applyAlignment="1" applyProtection="1">
      <alignment vertical="center"/>
    </xf>
    <xf numFmtId="3" fontId="2" fillId="0" borderId="56"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59" xfId="1" applyNumberFormat="1" applyFont="1" applyFill="1" applyBorder="1" applyAlignment="1" applyProtection="1">
      <alignment horizontal="center" vertical="center"/>
      <protection locked="0"/>
    </xf>
    <xf numFmtId="3" fontId="2" fillId="0" borderId="57" xfId="1" applyNumberFormat="1" applyFont="1" applyFill="1" applyBorder="1" applyAlignment="1" applyProtection="1">
      <alignment horizontal="center" vertical="center"/>
      <protection locked="0"/>
    </xf>
    <xf numFmtId="3" fontId="2" fillId="0" borderId="58" xfId="1" applyNumberFormat="1" applyFont="1" applyFill="1" applyBorder="1" applyAlignment="1" applyProtection="1">
      <alignment vertical="center"/>
    </xf>
    <xf numFmtId="3" fontId="2" fillId="0" borderId="56" xfId="1" applyNumberFormat="1" applyFont="1" applyFill="1" applyBorder="1" applyAlignment="1" applyProtection="1">
      <alignment horizontal="center" vertical="center"/>
      <protection locked="0"/>
    </xf>
    <xf numFmtId="3" fontId="2" fillId="0" borderId="60" xfId="1" applyNumberFormat="1" applyFont="1" applyFill="1" applyBorder="1" applyAlignment="1" applyProtection="1">
      <alignment horizontal="center" vertical="center"/>
      <protection locked="0"/>
    </xf>
    <xf numFmtId="3" fontId="2" fillId="0" borderId="35" xfId="1" applyNumberFormat="1" applyFont="1" applyFill="1" applyBorder="1" applyAlignment="1" applyProtection="1">
      <alignment horizontal="left" vertical="center" wrapText="1"/>
      <protection locked="0"/>
    </xf>
    <xf numFmtId="0" fontId="2" fillId="0" borderId="61" xfId="1" applyFont="1" applyFill="1" applyBorder="1" applyAlignment="1" applyProtection="1">
      <alignment horizontal="right" vertical="center" wrapText="1"/>
    </xf>
    <xf numFmtId="0" fontId="2" fillId="0" borderId="61" xfId="1" applyFont="1" applyFill="1" applyBorder="1" applyAlignment="1" applyProtection="1">
      <alignment horizontal="left" vertical="center" wrapText="1"/>
    </xf>
    <xf numFmtId="3" fontId="2" fillId="0" borderId="61" xfId="1" applyNumberFormat="1" applyFont="1" applyFill="1" applyBorder="1" applyAlignment="1" applyProtection="1">
      <alignment vertical="center"/>
    </xf>
    <xf numFmtId="3" fontId="2" fillId="0" borderId="62" xfId="1" applyNumberFormat="1" applyFont="1" applyFill="1" applyBorder="1" applyAlignment="1" applyProtection="1">
      <alignment horizontal="center" vertical="center"/>
    </xf>
    <xf numFmtId="3" fontId="2" fillId="0" borderId="63" xfId="1" applyNumberFormat="1" applyFont="1" applyFill="1" applyBorder="1" applyAlignment="1" applyProtection="1">
      <alignment horizontal="center" vertical="center"/>
    </xf>
    <xf numFmtId="3" fontId="2" fillId="0" borderId="64" xfId="1" applyNumberFormat="1" applyFont="1" applyFill="1" applyBorder="1" applyAlignment="1" applyProtection="1">
      <alignment horizontal="center" vertical="center"/>
    </xf>
    <xf numFmtId="3" fontId="2" fillId="0" borderId="65" xfId="1" applyNumberFormat="1" applyFont="1" applyFill="1" applyBorder="1" applyAlignment="1" applyProtection="1">
      <alignment horizontal="center" vertical="center"/>
      <protection locked="0"/>
    </xf>
    <xf numFmtId="3" fontId="2" fillId="0" borderId="63" xfId="1" applyNumberFormat="1" applyFont="1" applyFill="1" applyBorder="1" applyAlignment="1" applyProtection="1">
      <alignment horizontal="center" vertical="center"/>
      <protection locked="0"/>
    </xf>
    <xf numFmtId="3" fontId="2" fillId="0" borderId="64" xfId="1" applyNumberFormat="1" applyFont="1" applyFill="1" applyBorder="1" applyAlignment="1" applyProtection="1">
      <alignment vertical="center"/>
    </xf>
    <xf numFmtId="3" fontId="2" fillId="0" borderId="62" xfId="1" applyNumberFormat="1" applyFont="1" applyFill="1" applyBorder="1" applyAlignment="1" applyProtection="1">
      <alignment horizontal="center" vertical="center"/>
      <protection locked="0"/>
    </xf>
    <xf numFmtId="3" fontId="2" fillId="0" borderId="66" xfId="1" applyNumberFormat="1" applyFont="1" applyFill="1" applyBorder="1" applyAlignment="1" applyProtection="1">
      <alignment horizontal="left" vertical="center" wrapText="1"/>
      <protection locked="0"/>
    </xf>
    <xf numFmtId="0" fontId="3" fillId="0" borderId="67" xfId="1" applyFont="1" applyFill="1" applyBorder="1" applyAlignment="1" applyProtection="1">
      <alignment horizontal="center" vertical="center" wrapText="1"/>
    </xf>
    <xf numFmtId="0" fontId="3" fillId="0" borderId="67" xfId="1" applyFont="1" applyFill="1" applyBorder="1" applyAlignment="1" applyProtection="1">
      <alignment horizontal="left" vertical="center" wrapText="1"/>
    </xf>
    <xf numFmtId="3" fontId="2" fillId="0" borderId="67" xfId="1" applyNumberFormat="1" applyFont="1" applyFill="1" applyBorder="1" applyAlignment="1" applyProtection="1">
      <alignment horizontal="right" vertical="center"/>
    </xf>
    <xf numFmtId="3" fontId="2" fillId="0" borderId="68" xfId="1" applyNumberFormat="1" applyFont="1" applyFill="1" applyBorder="1" applyAlignment="1" applyProtection="1">
      <alignment horizontal="right" vertical="center"/>
    </xf>
    <xf numFmtId="3" fontId="2" fillId="0" borderId="69" xfId="1" applyNumberFormat="1" applyFont="1" applyFill="1" applyBorder="1" applyAlignment="1" applyProtection="1">
      <alignment horizontal="right" vertical="center"/>
    </xf>
    <xf numFmtId="3" fontId="2" fillId="0" borderId="70" xfId="1" applyNumberFormat="1" applyFont="1" applyFill="1" applyBorder="1" applyAlignment="1" applyProtection="1">
      <alignment horizontal="right" vertical="center"/>
    </xf>
    <xf numFmtId="3" fontId="2" fillId="0" borderId="70" xfId="1" applyNumberFormat="1" applyFont="1" applyFill="1" applyBorder="1" applyAlignment="1" applyProtection="1">
      <alignment horizontal="center" vertical="center"/>
    </xf>
    <xf numFmtId="3" fontId="2" fillId="0" borderId="71" xfId="1" applyNumberFormat="1" applyFont="1" applyFill="1" applyBorder="1" applyAlignment="1" applyProtection="1">
      <alignment horizontal="center" vertical="center"/>
    </xf>
    <xf numFmtId="3" fontId="2" fillId="0" borderId="69" xfId="1" applyNumberFormat="1" applyFont="1" applyFill="1" applyBorder="1" applyAlignment="1" applyProtection="1">
      <alignment horizontal="center" vertical="center"/>
    </xf>
    <xf numFmtId="3" fontId="2" fillId="0" borderId="68" xfId="1" applyNumberFormat="1" applyFont="1" applyFill="1" applyBorder="1" applyAlignment="1" applyProtection="1">
      <alignment horizontal="center" vertical="center"/>
    </xf>
    <xf numFmtId="3" fontId="2" fillId="0" borderId="72" xfId="1" applyNumberFormat="1" applyFont="1" applyFill="1" applyBorder="1" applyAlignment="1" applyProtection="1">
      <alignment horizontal="center" vertical="center"/>
      <protection locked="0"/>
    </xf>
    <xf numFmtId="3" fontId="2" fillId="0" borderId="62" xfId="1" applyNumberFormat="1" applyFont="1" applyFill="1" applyBorder="1" applyAlignment="1" applyProtection="1">
      <alignment vertical="center"/>
      <protection locked="0"/>
    </xf>
    <xf numFmtId="3" fontId="2" fillId="0" borderId="63" xfId="1" applyNumberFormat="1" applyFont="1" applyFill="1" applyBorder="1" applyAlignment="1" applyProtection="1">
      <alignment vertical="center"/>
      <protection locked="0"/>
    </xf>
    <xf numFmtId="3" fontId="2" fillId="0" borderId="64" xfId="1" applyNumberFormat="1" applyFont="1" applyFill="1" applyBorder="1" applyAlignment="1" applyProtection="1">
      <alignment horizontal="right" vertical="center"/>
    </xf>
    <xf numFmtId="3" fontId="2" fillId="0" borderId="62" xfId="1" applyNumberFormat="1" applyFont="1" applyFill="1" applyBorder="1" applyAlignment="1" applyProtection="1">
      <alignment horizontal="right" vertical="center"/>
      <protection locked="0"/>
    </xf>
    <xf numFmtId="3" fontId="2" fillId="0" borderId="63" xfId="1" applyNumberFormat="1" applyFont="1" applyFill="1" applyBorder="1" applyAlignment="1" applyProtection="1">
      <alignment horizontal="right" vertical="center"/>
      <protection locked="0"/>
    </xf>
    <xf numFmtId="3" fontId="2" fillId="0" borderId="65" xfId="1" applyNumberFormat="1" applyFont="1" applyFill="1" applyBorder="1" applyAlignment="1" applyProtection="1">
      <alignment horizontal="center" vertical="center"/>
    </xf>
    <xf numFmtId="3" fontId="2" fillId="0" borderId="66" xfId="1" applyNumberFormat="1" applyFont="1" applyFill="1" applyBorder="1" applyAlignment="1" applyProtection="1">
      <alignment horizontal="center" vertical="center"/>
      <protection locked="0"/>
    </xf>
    <xf numFmtId="3" fontId="2" fillId="0" borderId="49" xfId="1" applyNumberFormat="1" applyFont="1" applyFill="1" applyBorder="1" applyAlignment="1" applyProtection="1">
      <alignment horizontal="right" vertical="center"/>
    </xf>
    <xf numFmtId="3" fontId="2" fillId="0" borderId="50" xfId="1" applyNumberFormat="1" applyFont="1" applyFill="1" applyBorder="1" applyAlignment="1" applyProtection="1">
      <alignment horizontal="right" vertical="center"/>
    </xf>
    <xf numFmtId="3" fontId="2" fillId="0" borderId="51"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55"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right" vertical="center"/>
      <protection locked="0"/>
    </xf>
    <xf numFmtId="3" fontId="2" fillId="0" borderId="57" xfId="1" applyNumberFormat="1" applyFont="1" applyFill="1" applyBorder="1" applyAlignment="1" applyProtection="1">
      <alignment horizontal="right" vertical="center"/>
      <protection locked="0"/>
    </xf>
    <xf numFmtId="0" fontId="3" fillId="0" borderId="61" xfId="1" applyFont="1" applyFill="1" applyBorder="1" applyAlignment="1" applyProtection="1">
      <alignment horizontal="center" vertical="center" wrapText="1"/>
    </xf>
    <xf numFmtId="0" fontId="3" fillId="0" borderId="61" xfId="1" applyFont="1" applyFill="1" applyBorder="1" applyAlignment="1" applyProtection="1">
      <alignment horizontal="left" vertical="center" wrapText="1"/>
    </xf>
    <xf numFmtId="3" fontId="2" fillId="0" borderId="62" xfId="1" applyNumberFormat="1" applyFont="1" applyFill="1" applyBorder="1" applyAlignment="1" applyProtection="1">
      <alignment horizontal="right" vertical="center"/>
    </xf>
    <xf numFmtId="3" fontId="2" fillId="0" borderId="63"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horizontal="right" vertical="center"/>
      <protection locked="0"/>
    </xf>
    <xf numFmtId="0" fontId="2" fillId="0" borderId="67" xfId="1" applyFont="1" applyFill="1" applyBorder="1" applyAlignment="1" applyProtection="1">
      <alignment horizontal="right" vertical="center" wrapText="1"/>
    </xf>
    <xf numFmtId="0" fontId="2" fillId="0" borderId="67" xfId="1" applyFont="1" applyFill="1" applyBorder="1" applyAlignment="1" applyProtection="1">
      <alignment horizontal="left" vertical="center" wrapText="1"/>
    </xf>
    <xf numFmtId="3" fontId="2" fillId="0" borderId="68" xfId="1" applyNumberFormat="1" applyFont="1" applyFill="1" applyBorder="1" applyAlignment="1" applyProtection="1">
      <alignment horizontal="center" vertical="center"/>
      <protection locked="0"/>
    </xf>
    <xf numFmtId="3" fontId="2" fillId="0" borderId="69" xfId="1" applyNumberFormat="1" applyFont="1" applyFill="1" applyBorder="1" applyAlignment="1" applyProtection="1">
      <alignment horizontal="center" vertical="center"/>
      <protection locked="0"/>
    </xf>
    <xf numFmtId="3" fontId="2" fillId="0" borderId="72" xfId="1" applyNumberFormat="1" applyFont="1" applyFill="1" applyBorder="1" applyAlignment="1" applyProtection="1">
      <alignment horizontal="right" vertical="center"/>
      <protection locked="0"/>
    </xf>
    <xf numFmtId="0" fontId="2" fillId="0" borderId="67" xfId="1" applyFont="1" applyFill="1" applyBorder="1" applyAlignment="1" applyProtection="1">
      <alignment vertical="center" wrapText="1"/>
    </xf>
    <xf numFmtId="3" fontId="2" fillId="0" borderId="67"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xf>
    <xf numFmtId="3" fontId="2" fillId="0" borderId="69" xfId="1" applyNumberFormat="1" applyFont="1" applyFill="1" applyBorder="1" applyAlignment="1" applyProtection="1">
      <alignment vertical="center"/>
    </xf>
    <xf numFmtId="0" fontId="3" fillId="0" borderId="15" xfId="1" applyFont="1" applyBorder="1" applyAlignment="1" applyProtection="1">
      <alignment vertical="center" wrapText="1"/>
    </xf>
    <xf numFmtId="0" fontId="3" fillId="0" borderId="15" xfId="1" applyFont="1" applyBorder="1" applyAlignment="1" applyProtection="1">
      <alignment horizontal="left" vertical="center" wrapText="1"/>
    </xf>
    <xf numFmtId="3" fontId="3" fillId="0" borderId="15" xfId="1" applyNumberFormat="1" applyFont="1" applyBorder="1" applyAlignment="1" applyProtection="1">
      <alignment vertical="center"/>
    </xf>
    <xf numFmtId="3" fontId="3" fillId="0" borderId="33" xfId="1" applyNumberFormat="1" applyFont="1" applyBorder="1" applyAlignment="1" applyProtection="1">
      <alignment vertical="center"/>
    </xf>
    <xf numFmtId="3" fontId="3" fillId="0" borderId="18" xfId="1" applyNumberFormat="1" applyFont="1" applyBorder="1" applyAlignment="1" applyProtection="1">
      <alignment vertical="center"/>
    </xf>
    <xf numFmtId="3" fontId="3" fillId="0" borderId="34" xfId="1" applyNumberFormat="1" applyFont="1" applyBorder="1" applyAlignment="1" applyProtection="1">
      <alignment vertical="center"/>
    </xf>
    <xf numFmtId="3" fontId="3" fillId="0" borderId="20" xfId="1" applyNumberFormat="1" applyFont="1" applyBorder="1" applyAlignment="1" applyProtection="1">
      <alignment vertical="center"/>
    </xf>
    <xf numFmtId="3" fontId="3" fillId="0" borderId="35" xfId="1" applyNumberFormat="1" applyFont="1" applyBorder="1" applyAlignment="1" applyProtection="1">
      <alignment vertical="center"/>
      <protection locked="0"/>
    </xf>
    <xf numFmtId="0" fontId="3" fillId="0" borderId="36" xfId="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protection locked="0"/>
    </xf>
    <xf numFmtId="0" fontId="3" fillId="0" borderId="73" xfId="1" applyFont="1" applyFill="1" applyBorder="1" applyAlignment="1" applyProtection="1">
      <alignment vertical="center"/>
    </xf>
    <xf numFmtId="0" fontId="3" fillId="0" borderId="73" xfId="1" applyFont="1" applyFill="1" applyBorder="1" applyAlignment="1" applyProtection="1">
      <alignment vertical="center" wrapText="1"/>
    </xf>
    <xf numFmtId="3" fontId="3" fillId="0" borderId="73"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xf>
    <xf numFmtId="3" fontId="3" fillId="0" borderId="75" xfId="1" applyNumberFormat="1" applyFont="1" applyFill="1" applyBorder="1" applyAlignment="1" applyProtection="1">
      <alignment vertical="center"/>
    </xf>
    <xf numFmtId="3" fontId="3" fillId="0" borderId="76" xfId="1" applyNumberFormat="1" applyFont="1" applyFill="1" applyBorder="1" applyAlignment="1" applyProtection="1">
      <alignment vertical="center"/>
    </xf>
    <xf numFmtId="3" fontId="3" fillId="0" borderId="77" xfId="1" applyNumberFormat="1" applyFont="1" applyFill="1" applyBorder="1" applyAlignment="1" applyProtection="1">
      <alignment vertical="center"/>
    </xf>
    <xf numFmtId="3" fontId="3" fillId="0" borderId="78" xfId="1" applyNumberFormat="1" applyFont="1" applyFill="1" applyBorder="1" applyAlignment="1" applyProtection="1">
      <alignment vertical="center"/>
      <protection locked="0"/>
    </xf>
    <xf numFmtId="3" fontId="3" fillId="0" borderId="15" xfId="1" applyNumberFormat="1" applyFont="1" applyFill="1" applyBorder="1" applyAlignment="1" applyProtection="1">
      <alignment vertical="center"/>
    </xf>
    <xf numFmtId="3" fontId="3" fillId="0" borderId="33"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34"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xf>
    <xf numFmtId="3" fontId="3" fillId="0" borderId="35" xfId="1" applyNumberFormat="1" applyFont="1" applyFill="1" applyBorder="1" applyAlignment="1" applyProtection="1">
      <alignment vertical="center"/>
      <protection locked="0"/>
    </xf>
    <xf numFmtId="0" fontId="3" fillId="3" borderId="79" xfId="1" applyFont="1" applyFill="1" applyBorder="1" applyAlignment="1" applyProtection="1">
      <alignment horizontal="left" vertical="center" wrapText="1"/>
    </xf>
    <xf numFmtId="3" fontId="3" fillId="3" borderId="79" xfId="1" applyNumberFormat="1" applyFont="1" applyFill="1" applyBorder="1" applyAlignment="1" applyProtection="1">
      <alignment vertical="center"/>
    </xf>
    <xf numFmtId="3" fontId="3" fillId="3" borderId="80" xfId="1" applyNumberFormat="1" applyFont="1" applyFill="1" applyBorder="1" applyAlignment="1" applyProtection="1">
      <alignment vertical="center"/>
    </xf>
    <xf numFmtId="3" fontId="3" fillId="3" borderId="81" xfId="1" applyNumberFormat="1" applyFont="1" applyFill="1" applyBorder="1" applyAlignment="1" applyProtection="1">
      <alignment vertical="center"/>
    </xf>
    <xf numFmtId="3" fontId="3" fillId="3" borderId="82" xfId="1" applyNumberFormat="1" applyFont="1" applyFill="1" applyBorder="1" applyAlignment="1" applyProtection="1">
      <alignment vertical="center"/>
    </xf>
    <xf numFmtId="3" fontId="3" fillId="3" borderId="83" xfId="1" applyNumberFormat="1" applyFont="1" applyFill="1" applyBorder="1" applyAlignment="1" applyProtection="1">
      <alignment vertical="center"/>
    </xf>
    <xf numFmtId="3" fontId="3" fillId="3" borderId="84" xfId="1" applyNumberFormat="1" applyFont="1" applyFill="1" applyBorder="1" applyAlignment="1" applyProtection="1">
      <alignment vertical="center"/>
      <protection locked="0"/>
    </xf>
    <xf numFmtId="0" fontId="2" fillId="0" borderId="49" xfId="1" applyFont="1" applyFill="1" applyBorder="1" applyAlignment="1" applyProtection="1">
      <alignment horizontal="left" vertical="center" wrapText="1"/>
    </xf>
    <xf numFmtId="3" fontId="2" fillId="0" borderId="50" xfId="1" applyNumberFormat="1" applyFont="1" applyFill="1" applyBorder="1" applyAlignment="1" applyProtection="1">
      <alignment vertical="center"/>
    </xf>
    <xf numFmtId="3" fontId="2" fillId="0" borderId="51"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84" xfId="1" applyNumberFormat="1" applyFont="1" applyFill="1" applyBorder="1" applyAlignment="1" applyProtection="1">
      <alignment vertical="center"/>
      <protection locked="0"/>
    </xf>
    <xf numFmtId="0" fontId="2" fillId="0" borderId="67" xfId="1" applyFont="1" applyFill="1" applyBorder="1" applyAlignment="1" applyProtection="1">
      <alignment horizontal="center" vertical="center" wrapText="1"/>
    </xf>
    <xf numFmtId="3" fontId="2" fillId="0" borderId="7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vertical="center"/>
      <protection locked="0"/>
    </xf>
    <xf numFmtId="3" fontId="2" fillId="0" borderId="18" xfId="1" applyNumberFormat="1" applyFont="1" applyFill="1" applyBorder="1" applyAlignment="1" applyProtection="1">
      <alignment vertical="center"/>
      <protection locked="0"/>
    </xf>
    <xf numFmtId="3" fontId="2" fillId="0" borderId="20" xfId="1" applyNumberFormat="1" applyFont="1" applyFill="1" applyBorder="1" applyAlignment="1" applyProtection="1">
      <alignment vertical="center"/>
      <protection locked="0"/>
    </xf>
    <xf numFmtId="3" fontId="2" fillId="0" borderId="35" xfId="1" applyNumberFormat="1" applyFont="1" applyFill="1" applyBorder="1" applyAlignment="1" applyProtection="1">
      <alignment vertical="center"/>
      <protection locked="0"/>
    </xf>
    <xf numFmtId="3" fontId="2" fillId="0" borderId="43" xfId="1" applyNumberFormat="1" applyFont="1" applyFill="1" applyBorder="1" applyAlignment="1" applyProtection="1">
      <alignment vertical="center"/>
      <protection locked="0"/>
    </xf>
    <xf numFmtId="3" fontId="2" fillId="0" borderId="44" xfId="1" applyNumberFormat="1" applyFont="1" applyFill="1" applyBorder="1" applyAlignment="1" applyProtection="1">
      <alignment vertical="center"/>
      <protection locked="0"/>
    </xf>
    <xf numFmtId="3" fontId="2" fillId="0" borderId="46" xfId="1" applyNumberFormat="1" applyFont="1" applyFill="1" applyBorder="1" applyAlignment="1" applyProtection="1">
      <alignment vertical="center"/>
      <protection locked="0"/>
    </xf>
    <xf numFmtId="3" fontId="2" fillId="0" borderId="47" xfId="1" applyNumberFormat="1" applyFont="1" applyFill="1" applyBorder="1" applyAlignment="1" applyProtection="1">
      <alignment vertical="center" wrapText="1"/>
      <protection locked="0"/>
    </xf>
    <xf numFmtId="0" fontId="2" fillId="0" borderId="42" xfId="1" applyFont="1" applyFill="1" applyBorder="1" applyAlignment="1" applyProtection="1">
      <alignment horizontal="center" vertical="center" wrapText="1"/>
    </xf>
    <xf numFmtId="3" fontId="2" fillId="0" borderId="43"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protection locked="0"/>
    </xf>
    <xf numFmtId="3" fontId="2" fillId="0" borderId="71" xfId="1" applyNumberFormat="1" applyFont="1" applyFill="1" applyBorder="1" applyAlignment="1" applyProtection="1">
      <alignment vertical="center"/>
      <protection locked="0"/>
    </xf>
    <xf numFmtId="3" fontId="2" fillId="0" borderId="85" xfId="1" applyNumberFormat="1" applyFont="1" applyFill="1" applyBorder="1" applyAlignment="1" applyProtection="1">
      <alignment vertical="center" wrapText="1"/>
      <protection locked="0"/>
    </xf>
    <xf numFmtId="0" fontId="2" fillId="0" borderId="15" xfId="1" applyFont="1" applyFill="1" applyBorder="1" applyAlignment="1" applyProtection="1">
      <alignment horizontal="center" vertical="center" wrapText="1"/>
    </xf>
    <xf numFmtId="3" fontId="2" fillId="0" borderId="54"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2" fillId="0" borderId="20"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protection locked="0"/>
    </xf>
    <xf numFmtId="3" fontId="2" fillId="0" borderId="72" xfId="1" applyNumberFormat="1" applyFont="1" applyFill="1" applyBorder="1" applyAlignment="1" applyProtection="1">
      <alignment vertical="center" wrapText="1"/>
      <protection locked="0"/>
    </xf>
    <xf numFmtId="0" fontId="2" fillId="0" borderId="42" xfId="1" applyFont="1" applyFill="1" applyBorder="1" applyAlignment="1" applyProtection="1">
      <alignment vertical="center"/>
    </xf>
    <xf numFmtId="0" fontId="2" fillId="0" borderId="0" xfId="1" applyFont="1" applyFill="1" applyBorder="1" applyAlignment="1" applyProtection="1">
      <alignment vertical="center" wrapText="1"/>
    </xf>
    <xf numFmtId="3" fontId="2" fillId="0" borderId="62"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2" fillId="0" borderId="50" xfId="1" applyNumberFormat="1" applyFont="1" applyFill="1" applyBorder="1" applyAlignment="1" applyProtection="1">
      <alignment vertical="center"/>
      <protection locked="0"/>
    </xf>
    <xf numFmtId="3" fontId="2" fillId="0" borderId="51"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60" xfId="1" applyNumberFormat="1" applyFont="1" applyFill="1" applyBorder="1" applyAlignment="1" applyProtection="1">
      <alignment vertical="center"/>
      <protection locked="0"/>
    </xf>
    <xf numFmtId="0" fontId="2" fillId="0" borderId="79" xfId="1" applyFont="1" applyFill="1" applyBorder="1" applyAlignment="1" applyProtection="1">
      <alignment horizontal="left" vertical="center" wrapText="1"/>
    </xf>
    <xf numFmtId="3" fontId="2" fillId="0" borderId="16" xfId="1" applyNumberFormat="1" applyFont="1" applyFill="1" applyBorder="1" applyAlignment="1" applyProtection="1">
      <alignment vertical="center"/>
    </xf>
    <xf numFmtId="3" fontId="2" fillId="0" borderId="86" xfId="1" applyNumberFormat="1" applyFont="1" applyFill="1" applyBorder="1" applyAlignment="1" applyProtection="1">
      <alignment vertical="center"/>
      <protection locked="0"/>
    </xf>
    <xf numFmtId="0" fontId="2" fillId="0" borderId="16" xfId="1" applyFont="1" applyFill="1" applyBorder="1" applyAlignment="1" applyProtection="1">
      <alignment horizontal="right" vertical="center" wrapText="1"/>
    </xf>
    <xf numFmtId="3" fontId="2" fillId="0" borderId="17" xfId="1" applyNumberFormat="1" applyFont="1" applyFill="1" applyBorder="1" applyAlignment="1" applyProtection="1">
      <alignment vertical="center"/>
      <protection locked="0"/>
    </xf>
    <xf numFmtId="3" fontId="2" fillId="0" borderId="87"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vertical="center"/>
    </xf>
    <xf numFmtId="3" fontId="2" fillId="0" borderId="88" xfId="1" applyNumberFormat="1" applyFont="1" applyFill="1" applyBorder="1" applyAlignment="1" applyProtection="1">
      <alignment vertical="center"/>
      <protection locked="0"/>
    </xf>
    <xf numFmtId="0" fontId="3" fillId="0" borderId="79" xfId="1" applyFont="1" applyFill="1" applyBorder="1" applyAlignment="1" applyProtection="1">
      <alignment horizontal="left" vertical="center" wrapText="1"/>
    </xf>
    <xf numFmtId="3" fontId="2" fillId="0" borderId="79"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xf>
    <xf numFmtId="3" fontId="2" fillId="0" borderId="81"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1" fontId="3" fillId="3" borderId="79" xfId="1" applyNumberFormat="1" applyFont="1" applyFill="1" applyBorder="1" applyAlignment="1" applyProtection="1">
      <alignment horizontal="left" vertical="center" wrapText="1"/>
    </xf>
    <xf numFmtId="1" fontId="3" fillId="0" borderId="49" xfId="1" applyNumberFormat="1" applyFont="1" applyFill="1" applyBorder="1" applyAlignment="1" applyProtection="1">
      <alignment horizontal="left" vertical="center" wrapText="1"/>
    </xf>
    <xf numFmtId="0" fontId="3" fillId="0" borderId="15" xfId="1" applyFont="1" applyFill="1" applyBorder="1" applyAlignment="1" applyProtection="1">
      <alignment horizontal="center" vertical="center" wrapText="1"/>
    </xf>
    <xf numFmtId="3" fontId="3" fillId="0" borderId="66" xfId="1" applyNumberFormat="1" applyFont="1" applyFill="1" applyBorder="1" applyAlignment="1" applyProtection="1">
      <alignment vertical="center"/>
      <protection locked="0"/>
    </xf>
    <xf numFmtId="0" fontId="2" fillId="0" borderId="16" xfId="1" applyFont="1" applyFill="1" applyBorder="1" applyAlignment="1" applyProtection="1">
      <alignment horizontal="center" vertical="center" wrapText="1"/>
    </xf>
    <xf numFmtId="0" fontId="2" fillId="0" borderId="16" xfId="1" applyFont="1" applyFill="1" applyBorder="1" applyAlignment="1" applyProtection="1">
      <alignment horizontal="left" vertical="center" wrapText="1"/>
    </xf>
    <xf numFmtId="0" fontId="8" fillId="0" borderId="0" xfId="1" applyFont="1" applyFill="1" applyBorder="1" applyAlignment="1" applyProtection="1">
      <alignment vertical="center"/>
    </xf>
    <xf numFmtId="3" fontId="2" fillId="0" borderId="65" xfId="1" applyNumberFormat="1" applyFont="1" applyFill="1" applyBorder="1" applyAlignment="1" applyProtection="1">
      <alignment vertical="center"/>
      <protection locked="0"/>
    </xf>
    <xf numFmtId="3" fontId="2" fillId="0" borderId="56"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vertical="center"/>
      <protection locked="0"/>
    </xf>
    <xf numFmtId="0" fontId="3" fillId="3" borderId="49" xfId="1" applyFont="1" applyFill="1" applyBorder="1" applyAlignment="1" applyProtection="1">
      <alignment horizontal="left" vertical="center" wrapText="1"/>
    </xf>
    <xf numFmtId="3" fontId="3" fillId="3" borderId="49" xfId="1" applyNumberFormat="1" applyFont="1" applyFill="1" applyBorder="1" applyAlignment="1" applyProtection="1">
      <alignment vertical="center"/>
    </xf>
    <xf numFmtId="3" fontId="3" fillId="3" borderId="50" xfId="1" applyNumberFormat="1" applyFont="1" applyFill="1" applyBorder="1" applyAlignment="1" applyProtection="1">
      <alignment vertical="center"/>
    </xf>
    <xf numFmtId="3" fontId="3" fillId="3" borderId="51" xfId="1" applyNumberFormat="1" applyFont="1" applyFill="1" applyBorder="1" applyAlignment="1" applyProtection="1">
      <alignment vertical="center"/>
    </xf>
    <xf numFmtId="3" fontId="3" fillId="3" borderId="52" xfId="1" applyNumberFormat="1" applyFont="1" applyFill="1" applyBorder="1" applyAlignment="1" applyProtection="1">
      <alignment vertical="center"/>
    </xf>
    <xf numFmtId="3" fontId="3" fillId="3" borderId="53" xfId="1" applyNumberFormat="1" applyFont="1" applyFill="1" applyBorder="1" applyAlignment="1" applyProtection="1">
      <alignment vertical="center"/>
    </xf>
    <xf numFmtId="3" fontId="3" fillId="3" borderId="54" xfId="1" applyNumberFormat="1" applyFont="1" applyFill="1" applyBorder="1" applyAlignment="1" applyProtection="1">
      <alignment vertical="center"/>
      <protection locked="0"/>
    </xf>
    <xf numFmtId="0" fontId="3" fillId="4" borderId="89" xfId="1" applyFont="1" applyFill="1" applyBorder="1" applyAlignment="1" applyProtection="1">
      <alignment horizontal="left" vertical="center" wrapText="1"/>
    </xf>
    <xf numFmtId="0" fontId="3" fillId="4" borderId="42" xfId="1" applyFont="1" applyFill="1" applyBorder="1" applyAlignment="1" applyProtection="1">
      <alignment horizontal="left" vertical="center" wrapText="1"/>
    </xf>
    <xf numFmtId="3" fontId="3" fillId="4" borderId="67" xfId="1" applyNumberFormat="1" applyFont="1" applyFill="1" applyBorder="1" applyAlignment="1" applyProtection="1">
      <alignment vertical="center"/>
    </xf>
    <xf numFmtId="3" fontId="3" fillId="4" borderId="68" xfId="1" applyNumberFormat="1" applyFont="1" applyFill="1" applyBorder="1" applyAlignment="1" applyProtection="1">
      <alignment vertical="center"/>
    </xf>
    <xf numFmtId="3" fontId="3" fillId="4" borderId="69" xfId="1" applyNumberFormat="1" applyFont="1" applyFill="1" applyBorder="1" applyAlignment="1" applyProtection="1">
      <alignment vertical="center"/>
    </xf>
    <xf numFmtId="3" fontId="3" fillId="4" borderId="70" xfId="1" applyNumberFormat="1" applyFont="1" applyFill="1" applyBorder="1" applyAlignment="1" applyProtection="1">
      <alignment vertical="center"/>
    </xf>
    <xf numFmtId="3" fontId="3" fillId="4" borderId="71" xfId="1" applyNumberFormat="1" applyFont="1" applyFill="1" applyBorder="1" applyAlignment="1" applyProtection="1">
      <alignment vertical="center"/>
    </xf>
    <xf numFmtId="3" fontId="3" fillId="4" borderId="72" xfId="1" applyNumberFormat="1" applyFont="1" applyFill="1" applyBorder="1" applyAlignment="1" applyProtection="1">
      <alignment vertical="center"/>
      <protection locked="0"/>
    </xf>
    <xf numFmtId="0" fontId="3" fillId="0" borderId="89" xfId="1" applyFont="1" applyFill="1" applyBorder="1" applyAlignment="1" applyProtection="1">
      <alignment horizontal="left" vertical="center" wrapText="1"/>
    </xf>
    <xf numFmtId="0" fontId="2" fillId="0" borderId="89" xfId="1" applyFont="1" applyFill="1" applyBorder="1" applyAlignment="1" applyProtection="1">
      <alignment horizontal="center" vertical="center" wrapText="1"/>
    </xf>
    <xf numFmtId="0" fontId="2" fillId="0" borderId="89" xfId="1" applyFont="1" applyFill="1" applyBorder="1" applyAlignment="1" applyProtection="1">
      <alignment horizontal="right" vertical="center" wrapText="1"/>
    </xf>
    <xf numFmtId="0" fontId="2" fillId="0" borderId="49" xfId="1" applyFont="1" applyFill="1" applyBorder="1" applyAlignment="1" applyProtection="1">
      <alignment horizontal="right" vertical="center" wrapText="1"/>
    </xf>
    <xf numFmtId="0" fontId="2" fillId="0" borderId="36" xfId="1" applyFont="1" applyFill="1" applyBorder="1" applyAlignment="1" applyProtection="1">
      <alignment vertical="center"/>
    </xf>
    <xf numFmtId="3" fontId="2" fillId="0" borderId="36" xfId="1" applyNumberFormat="1" applyFont="1" applyFill="1" applyBorder="1" applyAlignment="1" applyProtection="1">
      <alignment vertical="center"/>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39"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protection locked="0"/>
    </xf>
    <xf numFmtId="3" fontId="3" fillId="0" borderId="92" xfId="1" applyNumberFormat="1" applyFont="1" applyFill="1" applyBorder="1" applyAlignment="1" applyProtection="1">
      <alignment vertical="center"/>
    </xf>
    <xf numFmtId="3" fontId="3" fillId="0" borderId="90" xfId="1" applyNumberFormat="1" applyFont="1" applyFill="1" applyBorder="1" applyAlignment="1" applyProtection="1">
      <alignment vertical="center"/>
    </xf>
    <xf numFmtId="3" fontId="3" fillId="0" borderId="93" xfId="1" applyNumberFormat="1" applyFont="1" applyFill="1" applyBorder="1" applyAlignment="1" applyProtection="1">
      <alignment vertical="center"/>
    </xf>
    <xf numFmtId="3" fontId="3" fillId="0" borderId="91" xfId="1" applyNumberFormat="1" applyFont="1" applyFill="1" applyBorder="1" applyAlignment="1" applyProtection="1">
      <alignment vertical="center"/>
    </xf>
    <xf numFmtId="3" fontId="3" fillId="0" borderId="94" xfId="1" applyNumberFormat="1" applyFont="1" applyFill="1" applyBorder="1" applyAlignment="1" applyProtection="1">
      <alignment vertical="center"/>
    </xf>
    <xf numFmtId="3" fontId="3" fillId="0" borderId="95" xfId="1" applyNumberFormat="1" applyFont="1" applyFill="1" applyBorder="1" applyAlignment="1" applyProtection="1">
      <alignment vertical="center"/>
      <protection locked="0"/>
    </xf>
    <xf numFmtId="3" fontId="3" fillId="0" borderId="49"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54" xfId="1" applyNumberFormat="1" applyFont="1" applyFill="1" applyBorder="1" applyAlignment="1" applyProtection="1">
      <alignment vertical="center"/>
      <protection locked="0"/>
    </xf>
    <xf numFmtId="3" fontId="3" fillId="0" borderId="96" xfId="1" applyNumberFormat="1" applyFont="1" applyFill="1" applyBorder="1" applyAlignment="1" applyProtection="1">
      <alignment vertical="center"/>
      <protection locked="0"/>
    </xf>
    <xf numFmtId="0" fontId="3" fillId="0" borderId="49" xfId="1" applyFont="1" applyFill="1" applyBorder="1" applyAlignment="1" applyProtection="1">
      <alignment vertical="center"/>
    </xf>
    <xf numFmtId="0" fontId="2" fillId="0" borderId="67"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16" xfId="1" applyFont="1" applyFill="1" applyBorder="1" applyAlignment="1" applyProtection="1">
      <alignment vertical="center" wrapText="1"/>
    </xf>
    <xf numFmtId="0" fontId="3" fillId="0" borderId="92" xfId="1" applyFont="1" applyFill="1" applyBorder="1" applyAlignment="1" applyProtection="1">
      <alignment vertical="center"/>
    </xf>
    <xf numFmtId="3" fontId="3" fillId="0" borderId="90" xfId="1" applyNumberFormat="1" applyFont="1" applyFill="1" applyBorder="1" applyAlignment="1" applyProtection="1">
      <alignment vertical="center"/>
      <protection locked="0"/>
    </xf>
    <xf numFmtId="3" fontId="3" fillId="0" borderId="93" xfId="1" applyNumberFormat="1" applyFont="1" applyFill="1" applyBorder="1" applyAlignment="1" applyProtection="1">
      <alignment vertical="center"/>
      <protection locked="0"/>
    </xf>
    <xf numFmtId="3" fontId="3" fillId="0" borderId="94" xfId="1" applyNumberFormat="1" applyFont="1" applyFill="1" applyBorder="1" applyAlignment="1" applyProtection="1">
      <alignment vertical="center"/>
      <protection locked="0"/>
    </xf>
    <xf numFmtId="0" fontId="3" fillId="0" borderId="8" xfId="1" applyFont="1" applyFill="1" applyBorder="1" applyAlignment="1" applyProtection="1">
      <alignment vertical="center" wrapText="1"/>
    </xf>
    <xf numFmtId="3" fontId="3" fillId="0" borderId="50" xfId="1" applyNumberFormat="1" applyFont="1" applyFill="1" applyBorder="1" applyAlignment="1" applyProtection="1">
      <alignment vertical="center"/>
      <protection locked="0"/>
    </xf>
    <xf numFmtId="3" fontId="3" fillId="0" borderId="51" xfId="1" applyNumberFormat="1" applyFont="1" applyFill="1" applyBorder="1" applyAlignment="1" applyProtection="1">
      <alignment vertical="center"/>
      <protection locked="0"/>
    </xf>
    <xf numFmtId="0" fontId="2" fillId="0" borderId="0" xfId="1" applyFont="1" applyBorder="1" applyAlignment="1" applyProtection="1">
      <alignment vertical="center"/>
    </xf>
    <xf numFmtId="0" fontId="2" fillId="5" borderId="42" xfId="1" applyFont="1" applyFill="1" applyBorder="1" applyAlignment="1" applyProtection="1">
      <alignment vertical="center" wrapText="1"/>
    </xf>
    <xf numFmtId="0" fontId="2" fillId="5" borderId="42" xfId="1" applyFont="1" applyFill="1" applyBorder="1" applyAlignment="1" applyProtection="1">
      <alignment horizontal="right" vertical="center" wrapText="1"/>
    </xf>
    <xf numFmtId="3" fontId="2" fillId="5" borderId="42" xfId="1" applyNumberFormat="1" applyFont="1" applyFill="1" applyBorder="1" applyAlignment="1" applyProtection="1">
      <alignment horizontal="right" vertical="center"/>
    </xf>
    <xf numFmtId="3" fontId="2" fillId="5" borderId="43" xfId="1" applyNumberFormat="1" applyFont="1" applyFill="1" applyBorder="1" applyAlignment="1" applyProtection="1">
      <alignment horizontal="right" vertical="center"/>
      <protection locked="0"/>
    </xf>
    <xf numFmtId="3" fontId="2" fillId="5" borderId="44" xfId="1" applyNumberFormat="1" applyFont="1" applyFill="1" applyBorder="1" applyAlignment="1" applyProtection="1">
      <alignment horizontal="right" vertical="center"/>
      <protection locked="0"/>
    </xf>
    <xf numFmtId="3" fontId="2" fillId="5" borderId="45" xfId="1" applyNumberFormat="1" applyFont="1" applyFill="1" applyBorder="1" applyAlignment="1" applyProtection="1">
      <alignment horizontal="right" vertical="center"/>
    </xf>
    <xf numFmtId="3" fontId="2" fillId="5" borderId="46" xfId="1" applyNumberFormat="1" applyFont="1" applyFill="1" applyBorder="1" applyAlignment="1" applyProtection="1">
      <alignment horizontal="right" vertical="center"/>
      <protection locked="0"/>
    </xf>
    <xf numFmtId="3" fontId="2" fillId="5" borderId="47" xfId="1" applyNumberFormat="1" applyFont="1" applyFill="1" applyBorder="1" applyAlignment="1" applyProtection="1">
      <alignment horizontal="left" vertical="center" wrapText="1"/>
      <protection locked="0"/>
    </xf>
    <xf numFmtId="3" fontId="2" fillId="0" borderId="48" xfId="1" applyNumberFormat="1" applyFont="1" applyFill="1" applyBorder="1" applyAlignment="1" applyProtection="1">
      <alignment horizontal="center" vertical="center" wrapText="1"/>
      <protection locked="0"/>
    </xf>
    <xf numFmtId="3" fontId="2" fillId="0" borderId="35" xfId="1" applyNumberFormat="1" applyFont="1" applyFill="1" applyBorder="1" applyAlignment="1" applyProtection="1">
      <alignment vertical="center" wrapText="1"/>
      <protection locked="0"/>
    </xf>
    <xf numFmtId="0" fontId="2" fillId="5" borderId="42" xfId="1" applyFont="1" applyFill="1" applyBorder="1" applyAlignment="1" applyProtection="1">
      <alignment horizontal="left" vertical="center" wrapText="1"/>
    </xf>
    <xf numFmtId="3" fontId="2" fillId="5" borderId="42" xfId="1" applyNumberFormat="1" applyFont="1" applyFill="1" applyBorder="1" applyAlignment="1" applyProtection="1">
      <alignment vertical="center"/>
    </xf>
    <xf numFmtId="3" fontId="2" fillId="5" borderId="43" xfId="1" applyNumberFormat="1" applyFont="1" applyFill="1" applyBorder="1" applyAlignment="1" applyProtection="1">
      <alignment vertical="center"/>
      <protection locked="0"/>
    </xf>
    <xf numFmtId="3" fontId="2" fillId="5" borderId="44" xfId="1" applyNumberFormat="1" applyFont="1" applyFill="1" applyBorder="1" applyAlignment="1" applyProtection="1">
      <alignment vertical="center"/>
      <protection locked="0"/>
    </xf>
    <xf numFmtId="3" fontId="2" fillId="5" borderId="45" xfId="1" applyNumberFormat="1" applyFont="1" applyFill="1" applyBorder="1" applyAlignment="1" applyProtection="1">
      <alignment vertical="center"/>
    </xf>
    <xf numFmtId="3" fontId="2" fillId="5" borderId="46" xfId="1" applyNumberFormat="1" applyFont="1" applyFill="1" applyBorder="1" applyAlignment="1" applyProtection="1">
      <alignment vertical="center"/>
      <protection locked="0"/>
    </xf>
    <xf numFmtId="3" fontId="2" fillId="5" borderId="47" xfId="1" applyNumberFormat="1" applyFont="1" applyFill="1" applyBorder="1" applyAlignment="1" applyProtection="1">
      <alignment vertical="center" wrapText="1"/>
      <protection locked="0"/>
    </xf>
    <xf numFmtId="3" fontId="2" fillId="5" borderId="6" xfId="1" applyNumberFormat="1" applyFont="1" applyFill="1" applyBorder="1" applyAlignment="1" applyProtection="1">
      <alignment vertical="center" wrapText="1"/>
      <protection locked="0"/>
    </xf>
    <xf numFmtId="0" fontId="10" fillId="6" borderId="0" xfId="2" applyFont="1" applyFill="1" applyAlignment="1" applyProtection="1">
      <alignment vertical="center"/>
      <protection locked="0"/>
    </xf>
    <xf numFmtId="0" fontId="11" fillId="6" borderId="0" xfId="2" applyFont="1" applyFill="1" applyAlignment="1" applyProtection="1">
      <alignment horizontal="right" vertical="center"/>
      <protection locked="0"/>
    </xf>
    <xf numFmtId="0" fontId="10" fillId="0" borderId="0" xfId="2" applyFont="1" applyFill="1" applyAlignment="1">
      <alignment vertical="center"/>
    </xf>
    <xf numFmtId="0" fontId="10" fillId="0" borderId="98" xfId="2" applyFont="1" applyFill="1" applyBorder="1" applyAlignment="1">
      <alignment vertical="center"/>
    </xf>
    <xf numFmtId="49" fontId="13" fillId="6" borderId="98" xfId="2" applyNumberFormat="1" applyFont="1" applyFill="1" applyBorder="1" applyAlignment="1">
      <alignment vertical="center"/>
    </xf>
    <xf numFmtId="49" fontId="11" fillId="6" borderId="0" xfId="2" applyNumberFormat="1" applyFont="1" applyFill="1" applyAlignment="1">
      <alignment vertical="center"/>
    </xf>
    <xf numFmtId="49" fontId="10" fillId="6" borderId="98" xfId="2" applyNumberFormat="1" applyFont="1" applyFill="1" applyBorder="1" applyAlignment="1">
      <alignment vertical="center"/>
    </xf>
    <xf numFmtId="49" fontId="10" fillId="6" borderId="0" xfId="2" applyNumberFormat="1" applyFont="1" applyFill="1" applyAlignment="1">
      <alignment vertical="center"/>
    </xf>
    <xf numFmtId="49" fontId="15" fillId="6" borderId="98" xfId="2" applyNumberFormat="1" applyFont="1" applyFill="1" applyBorder="1" applyAlignment="1">
      <alignment vertical="center"/>
    </xf>
    <xf numFmtId="49" fontId="10" fillId="6" borderId="100" xfId="2" applyNumberFormat="1" applyFont="1" applyFill="1" applyBorder="1" applyAlignment="1">
      <alignment vertical="center"/>
    </xf>
    <xf numFmtId="49" fontId="10" fillId="6" borderId="101" xfId="2" applyNumberFormat="1" applyFont="1" applyFill="1" applyBorder="1" applyAlignment="1">
      <alignment vertical="center"/>
    </xf>
    <xf numFmtId="49" fontId="10" fillId="6" borderId="102" xfId="2" applyNumberFormat="1" applyFont="1" applyFill="1" applyBorder="1" applyAlignment="1" applyProtection="1">
      <alignment vertical="center"/>
      <protection locked="0"/>
    </xf>
    <xf numFmtId="49" fontId="10" fillId="6" borderId="103" xfId="2" applyNumberFormat="1" applyFont="1" applyFill="1" applyBorder="1" applyAlignment="1" applyProtection="1">
      <alignment vertical="center"/>
      <protection locked="0"/>
    </xf>
    <xf numFmtId="49" fontId="10" fillId="0" borderId="98" xfId="2" applyNumberFormat="1" applyFont="1" applyFill="1" applyBorder="1" applyAlignment="1">
      <alignment horizontal="center" vertical="center" wrapText="1"/>
    </xf>
    <xf numFmtId="49" fontId="10" fillId="0" borderId="0" xfId="2" applyNumberFormat="1" applyFont="1" applyFill="1" applyAlignment="1">
      <alignment horizontal="center" vertical="center" wrapText="1"/>
    </xf>
    <xf numFmtId="0" fontId="10" fillId="0" borderId="98" xfId="2" applyFont="1" applyFill="1" applyBorder="1" applyAlignment="1">
      <alignment horizontal="center" vertical="center" textRotation="90"/>
    </xf>
    <xf numFmtId="0" fontId="10" fillId="0" borderId="0" xfId="2" applyFont="1" applyFill="1" applyAlignment="1">
      <alignment horizontal="center" vertical="center" textRotation="90"/>
    </xf>
    <xf numFmtId="1" fontId="16" fillId="0" borderId="106" xfId="2" applyNumberFormat="1" applyFont="1" applyFill="1" applyBorder="1" applyAlignment="1">
      <alignment horizontal="center" vertical="center"/>
    </xf>
    <xf numFmtId="1" fontId="16" fillId="0" borderId="107" xfId="2" applyNumberFormat="1" applyFont="1" applyFill="1" applyBorder="1" applyAlignment="1">
      <alignment horizontal="center" vertical="center"/>
    </xf>
    <xf numFmtId="1" fontId="16" fillId="0" borderId="108" xfId="2" applyNumberFormat="1" applyFont="1" applyFill="1" applyBorder="1" applyAlignment="1">
      <alignment horizontal="center" vertical="center"/>
    </xf>
    <xf numFmtId="0" fontId="11" fillId="0" borderId="109" xfId="2" applyFont="1" applyFill="1" applyBorder="1" applyAlignment="1">
      <alignment vertical="center" wrapText="1"/>
    </xf>
    <xf numFmtId="0" fontId="11" fillId="0" borderId="109" xfId="2" applyFont="1" applyFill="1" applyBorder="1" applyAlignment="1">
      <alignment horizontal="left" vertical="center" wrapText="1"/>
    </xf>
    <xf numFmtId="0" fontId="11" fillId="0" borderId="109" xfId="2" applyFont="1" applyFill="1" applyBorder="1" applyAlignment="1">
      <alignment vertical="center"/>
    </xf>
    <xf numFmtId="0" fontId="11" fillId="0" borderId="109" xfId="2" applyFont="1" applyFill="1" applyBorder="1" applyAlignment="1" applyProtection="1">
      <alignment vertical="center"/>
      <protection locked="0"/>
    </xf>
    <xf numFmtId="0" fontId="11" fillId="0" borderId="110" xfId="2" applyFont="1" applyFill="1" applyBorder="1" applyAlignment="1" applyProtection="1">
      <alignment vertical="center"/>
      <protection locked="0"/>
    </xf>
    <xf numFmtId="0" fontId="11" fillId="0" borderId="111" xfId="2" applyFont="1" applyFill="1" applyBorder="1" applyAlignment="1" applyProtection="1">
      <alignment vertical="center"/>
      <protection locked="0"/>
    </xf>
    <xf numFmtId="0" fontId="11" fillId="0" borderId="0" xfId="2" applyFont="1" applyFill="1" applyAlignment="1">
      <alignment vertical="center"/>
    </xf>
    <xf numFmtId="0" fontId="11" fillId="0" borderId="104" xfId="2" applyFont="1" applyFill="1" applyBorder="1" applyAlignment="1">
      <alignment vertical="center" wrapText="1"/>
    </xf>
    <xf numFmtId="0" fontId="11" fillId="0" borderId="104" xfId="2" applyFont="1" applyFill="1" applyBorder="1" applyAlignment="1">
      <alignment horizontal="left" vertical="center" wrapText="1"/>
    </xf>
    <xf numFmtId="3" fontId="11" fillId="0" borderId="104" xfId="2" applyNumberFormat="1" applyFont="1" applyFill="1" applyBorder="1" applyAlignment="1">
      <alignment horizontal="right" vertical="center"/>
    </xf>
    <xf numFmtId="3" fontId="11" fillId="0" borderId="112" xfId="2" applyNumberFormat="1" applyFont="1" applyFill="1" applyBorder="1" applyAlignment="1">
      <alignment horizontal="right" vertical="center"/>
    </xf>
    <xf numFmtId="3" fontId="3" fillId="0" borderId="104" xfId="2" applyNumberFormat="1" applyFont="1" applyFill="1" applyBorder="1" applyAlignment="1">
      <alignment horizontal="right" vertical="center"/>
    </xf>
    <xf numFmtId="3" fontId="11" fillId="0" borderId="113" xfId="2" applyNumberFormat="1" applyFont="1" applyFill="1" applyBorder="1" applyAlignment="1" applyProtection="1">
      <alignment horizontal="right" vertical="center"/>
      <protection locked="0"/>
    </xf>
    <xf numFmtId="0" fontId="10" fillId="0" borderId="106" xfId="2" applyFont="1" applyFill="1" applyBorder="1" applyAlignment="1">
      <alignment vertical="center" wrapText="1"/>
    </xf>
    <xf numFmtId="0" fontId="10" fillId="0" borderId="106" xfId="2" applyFont="1" applyFill="1" applyBorder="1" applyAlignment="1">
      <alignment horizontal="left" vertical="center" wrapText="1"/>
    </xf>
    <xf numFmtId="3" fontId="10" fillId="0" borderId="106" xfId="2" applyNumberFormat="1" applyFont="1" applyFill="1" applyBorder="1" applyAlignment="1">
      <alignment horizontal="right" vertical="center"/>
    </xf>
    <xf numFmtId="3" fontId="10" fillId="0" borderId="107" xfId="2" applyNumberFormat="1" applyFont="1" applyFill="1" applyBorder="1" applyAlignment="1">
      <alignment horizontal="right" vertical="center"/>
    </xf>
    <xf numFmtId="3" fontId="10" fillId="0" borderId="108" xfId="2" applyNumberFormat="1" applyFont="1" applyFill="1" applyBorder="1" applyAlignment="1" applyProtection="1">
      <alignment horizontal="right" vertical="center"/>
      <protection locked="0"/>
    </xf>
    <xf numFmtId="0" fontId="10" fillId="0" borderId="114" xfId="2" applyFont="1" applyFill="1" applyBorder="1" applyAlignment="1">
      <alignment vertical="center" wrapText="1"/>
    </xf>
    <xf numFmtId="0" fontId="10" fillId="0" borderId="114" xfId="2" applyFont="1" applyFill="1" applyBorder="1" applyAlignment="1">
      <alignment horizontal="right" vertical="center" wrapText="1"/>
    </xf>
    <xf numFmtId="3" fontId="10" fillId="0" borderId="114" xfId="2" applyNumberFormat="1" applyFont="1" applyFill="1" applyBorder="1" applyAlignment="1">
      <alignment horizontal="right" vertical="center"/>
    </xf>
    <xf numFmtId="3" fontId="10" fillId="0" borderId="114" xfId="2" applyNumberFormat="1" applyFont="1" applyFill="1" applyBorder="1" applyAlignment="1" applyProtection="1">
      <alignment horizontal="right" vertical="center"/>
      <protection locked="0"/>
    </xf>
    <xf numFmtId="3" fontId="10" fillId="0" borderId="115" xfId="2" applyNumberFormat="1" applyFont="1" applyFill="1" applyBorder="1" applyAlignment="1" applyProtection="1">
      <alignment horizontal="right" vertical="center"/>
      <protection locked="0"/>
    </xf>
    <xf numFmtId="3" fontId="10" fillId="0" borderId="116" xfId="2" applyNumberFormat="1" applyFont="1" applyFill="1" applyBorder="1" applyAlignment="1" applyProtection="1">
      <alignment horizontal="right" vertical="center"/>
      <protection locked="0"/>
    </xf>
    <xf numFmtId="0" fontId="10" fillId="0" borderId="117" xfId="2" applyFont="1" applyFill="1" applyBorder="1" applyAlignment="1">
      <alignment vertical="center" wrapText="1"/>
    </xf>
    <xf numFmtId="0" fontId="10" fillId="0" borderId="117" xfId="2" applyFont="1" applyFill="1" applyBorder="1" applyAlignment="1">
      <alignment horizontal="right" vertical="center" wrapText="1"/>
    </xf>
    <xf numFmtId="3" fontId="10" fillId="0" borderId="117" xfId="2" applyNumberFormat="1" applyFont="1" applyFill="1" applyBorder="1" applyAlignment="1">
      <alignment horizontal="right" vertical="center"/>
    </xf>
    <xf numFmtId="3" fontId="10" fillId="0" borderId="117" xfId="2" applyNumberFormat="1" applyFont="1" applyFill="1" applyBorder="1" applyAlignment="1" applyProtection="1">
      <alignment horizontal="right" vertical="center"/>
      <protection locked="0"/>
    </xf>
    <xf numFmtId="3" fontId="10" fillId="0" borderId="99" xfId="2" applyNumberFormat="1" applyFont="1" applyFill="1" applyBorder="1" applyAlignment="1" applyProtection="1">
      <alignment horizontal="right" vertical="center"/>
      <protection locked="0"/>
    </xf>
    <xf numFmtId="3" fontId="10" fillId="0" borderId="118" xfId="2" applyNumberFormat="1" applyFont="1" applyFill="1" applyBorder="1" applyAlignment="1" applyProtection="1">
      <alignment horizontal="right" vertical="center"/>
      <protection locked="0"/>
    </xf>
    <xf numFmtId="0" fontId="11" fillId="0" borderId="119" xfId="2" applyFont="1" applyFill="1" applyBorder="1" applyAlignment="1">
      <alignment horizontal="left" vertical="center" wrapText="1"/>
    </xf>
    <xf numFmtId="3" fontId="10" fillId="0" borderId="119" xfId="2" applyNumberFormat="1" applyFont="1" applyFill="1" applyBorder="1" applyAlignment="1">
      <alignment vertical="center"/>
    </xf>
    <xf numFmtId="3" fontId="10" fillId="0" borderId="119" xfId="2" applyNumberFormat="1" applyFont="1" applyFill="1" applyBorder="1" applyAlignment="1" applyProtection="1">
      <alignment vertical="center"/>
      <protection locked="0"/>
    </xf>
    <xf numFmtId="3" fontId="10" fillId="0" borderId="120" xfId="2" applyNumberFormat="1" applyFont="1" applyFill="1" applyBorder="1" applyAlignment="1" applyProtection="1">
      <alignment horizontal="center" vertical="center"/>
      <protection locked="0"/>
    </xf>
    <xf numFmtId="3" fontId="10" fillId="0" borderId="119" xfId="2" applyNumberFormat="1" applyFont="1" applyFill="1" applyBorder="1" applyAlignment="1" applyProtection="1">
      <alignment horizontal="center" vertical="center"/>
      <protection locked="0"/>
    </xf>
    <xf numFmtId="3" fontId="10" fillId="0" borderId="119" xfId="2" applyNumberFormat="1" applyFont="1" applyFill="1" applyBorder="1" applyAlignment="1">
      <alignment horizontal="center" vertical="center"/>
    </xf>
    <xf numFmtId="3" fontId="10" fillId="0" borderId="121" xfId="2" applyNumberFormat="1" applyFont="1" applyFill="1" applyBorder="1" applyAlignment="1" applyProtection="1">
      <alignment horizontal="center" vertical="center"/>
      <protection locked="0"/>
    </xf>
    <xf numFmtId="0" fontId="11" fillId="0" borderId="122" xfId="2" applyFont="1" applyFill="1" applyBorder="1" applyAlignment="1" applyProtection="1">
      <alignment horizontal="left" vertical="center" wrapText="1"/>
      <protection locked="0"/>
    </xf>
    <xf numFmtId="0" fontId="11" fillId="0" borderId="122" xfId="2" applyFont="1" applyFill="1" applyBorder="1" applyAlignment="1">
      <alignment horizontal="left" vertical="center" wrapText="1"/>
    </xf>
    <xf numFmtId="3" fontId="10" fillId="0" borderId="122" xfId="2" applyNumberFormat="1" applyFont="1" applyFill="1" applyBorder="1" applyAlignment="1">
      <alignment vertical="center"/>
    </xf>
    <xf numFmtId="3" fontId="10" fillId="0" borderId="122" xfId="2" applyNumberFormat="1" applyFont="1" applyFill="1" applyBorder="1" applyAlignment="1" applyProtection="1">
      <alignment horizontal="right" vertical="center"/>
      <protection locked="0"/>
    </xf>
    <xf numFmtId="3" fontId="10" fillId="0" borderId="122" xfId="2" applyNumberFormat="1" applyFont="1" applyFill="1" applyBorder="1" applyAlignment="1">
      <alignment horizontal="right" vertical="center"/>
    </xf>
    <xf numFmtId="3" fontId="10" fillId="0" borderId="122" xfId="2" applyNumberFormat="1" applyFont="1" applyFill="1" applyBorder="1" applyAlignment="1" applyProtection="1">
      <alignment horizontal="center" vertical="center"/>
      <protection locked="0"/>
    </xf>
    <xf numFmtId="3" fontId="10" fillId="0" borderId="122" xfId="2" applyNumberFormat="1" applyFont="1" applyFill="1" applyBorder="1" applyAlignment="1">
      <alignment horizontal="center" vertical="center"/>
    </xf>
    <xf numFmtId="3" fontId="10" fillId="0" borderId="123" xfId="2" applyNumberFormat="1" applyFont="1" applyFill="1" applyBorder="1" applyAlignment="1">
      <alignment horizontal="center" vertical="center"/>
    </xf>
    <xf numFmtId="3" fontId="10" fillId="0" borderId="124" xfId="2" applyNumberFormat="1" applyFont="1" applyFill="1" applyBorder="1" applyAlignment="1" applyProtection="1">
      <alignment horizontal="center" vertical="center"/>
      <protection locked="0"/>
    </xf>
    <xf numFmtId="0" fontId="11" fillId="0" borderId="122" xfId="2" applyFont="1" applyFill="1" applyBorder="1" applyAlignment="1">
      <alignment horizontal="center" vertical="center" wrapText="1"/>
    </xf>
    <xf numFmtId="0" fontId="10" fillId="0" borderId="114" xfId="2" applyFont="1" applyFill="1" applyBorder="1" applyAlignment="1">
      <alignment horizontal="left" vertical="center" wrapText="1"/>
    </xf>
    <xf numFmtId="3" fontId="10" fillId="0" borderId="114" xfId="2" applyNumberFormat="1" applyFont="1" applyFill="1" applyBorder="1" applyAlignment="1">
      <alignment vertical="center"/>
    </xf>
    <xf numFmtId="3" fontId="10" fillId="0" borderId="114" xfId="2" applyNumberFormat="1" applyFont="1" applyFill="1" applyBorder="1" applyAlignment="1">
      <alignment horizontal="center" vertical="center"/>
    </xf>
    <xf numFmtId="3" fontId="10" fillId="0" borderId="115" xfId="2" applyNumberFormat="1" applyFont="1" applyFill="1" applyBorder="1" applyAlignment="1" applyProtection="1">
      <alignment horizontal="center" vertical="center"/>
      <protection locked="0"/>
    </xf>
    <xf numFmtId="3" fontId="10" fillId="0" borderId="114" xfId="2" applyNumberFormat="1" applyFont="1" applyFill="1" applyBorder="1" applyAlignment="1" applyProtection="1">
      <alignment horizontal="center" vertical="center"/>
      <protection locked="0"/>
    </xf>
    <xf numFmtId="3" fontId="10" fillId="0" borderId="116" xfId="2" applyNumberFormat="1" applyFont="1" applyFill="1" applyBorder="1" applyAlignment="1" applyProtection="1">
      <alignment horizontal="center" vertical="center"/>
      <protection locked="0"/>
    </xf>
    <xf numFmtId="0" fontId="10" fillId="0" borderId="117" xfId="2" applyFont="1" applyFill="1" applyBorder="1" applyAlignment="1">
      <alignment horizontal="left" vertical="center" wrapText="1"/>
    </xf>
    <xf numFmtId="3" fontId="10" fillId="0" borderId="117" xfId="2" applyNumberFormat="1" applyFont="1" applyFill="1" applyBorder="1" applyAlignment="1">
      <alignment vertical="center"/>
    </xf>
    <xf numFmtId="3" fontId="10" fillId="0" borderId="117" xfId="2" applyNumberFormat="1" applyFont="1" applyFill="1" applyBorder="1" applyAlignment="1">
      <alignment horizontal="center" vertical="center"/>
    </xf>
    <xf numFmtId="3" fontId="10" fillId="0" borderId="99" xfId="2" applyNumberFormat="1" applyFont="1" applyFill="1" applyBorder="1" applyAlignment="1" applyProtection="1">
      <alignment horizontal="center" vertical="center"/>
      <protection locked="0"/>
    </xf>
    <xf numFmtId="3" fontId="10" fillId="0" borderId="117" xfId="2" applyNumberFormat="1" applyFont="1" applyFill="1" applyBorder="1" applyAlignment="1" applyProtection="1">
      <alignment horizontal="center" vertical="center"/>
      <protection locked="0"/>
    </xf>
    <xf numFmtId="3" fontId="10" fillId="0" borderId="118" xfId="2" applyNumberFormat="1" applyFont="1" applyFill="1" applyBorder="1" applyAlignment="1" applyProtection="1">
      <alignment horizontal="center" vertical="center"/>
      <protection locked="0"/>
    </xf>
    <xf numFmtId="0" fontId="11" fillId="0" borderId="125" xfId="2" applyFont="1" applyFill="1" applyBorder="1" applyAlignment="1">
      <alignment horizontal="center" vertical="center" wrapText="1"/>
    </xf>
    <xf numFmtId="0" fontId="11" fillId="0" borderId="125" xfId="2" applyFont="1" applyFill="1" applyBorder="1" applyAlignment="1">
      <alignment horizontal="left" vertical="center" wrapText="1"/>
    </xf>
    <xf numFmtId="3" fontId="10" fillId="0" borderId="125" xfId="2" applyNumberFormat="1" applyFont="1" applyFill="1" applyBorder="1" applyAlignment="1">
      <alignment vertical="center"/>
    </xf>
    <xf numFmtId="3" fontId="10" fillId="0" borderId="125" xfId="2" applyNumberFormat="1" applyFont="1" applyFill="1" applyBorder="1" applyAlignment="1">
      <alignment horizontal="center" vertical="center"/>
    </xf>
    <xf numFmtId="3" fontId="10" fillId="0" borderId="103" xfId="2" applyNumberFormat="1" applyFont="1" applyFill="1" applyBorder="1" applyAlignment="1">
      <alignment horizontal="center" vertical="center"/>
    </xf>
    <xf numFmtId="3" fontId="10" fillId="0" borderId="126" xfId="2" applyNumberFormat="1" applyFont="1" applyFill="1" applyBorder="1" applyAlignment="1" applyProtection="1">
      <alignment horizontal="center" vertical="center"/>
      <protection locked="0"/>
    </xf>
    <xf numFmtId="0" fontId="10" fillId="0" borderId="125" xfId="2" applyFont="1" applyFill="1" applyBorder="1" applyAlignment="1">
      <alignment horizontal="right" vertical="center" wrapText="1"/>
    </xf>
    <xf numFmtId="0" fontId="10" fillId="0" borderId="125" xfId="2" applyFont="1" applyFill="1" applyBorder="1" applyAlignment="1">
      <alignment horizontal="left" vertical="center" wrapText="1"/>
    </xf>
    <xf numFmtId="3" fontId="10" fillId="0" borderId="103" xfId="2" applyNumberFormat="1" applyFont="1" applyFill="1" applyBorder="1" applyAlignment="1" applyProtection="1">
      <alignment horizontal="center" vertical="center"/>
      <protection locked="0"/>
    </xf>
    <xf numFmtId="3" fontId="10" fillId="0" borderId="125" xfId="2" applyNumberFormat="1" applyFont="1" applyFill="1" applyBorder="1" applyAlignment="1" applyProtection="1">
      <alignment horizontal="center" vertical="center"/>
      <protection locked="0"/>
    </xf>
    <xf numFmtId="0" fontId="11" fillId="0" borderId="105" xfId="2" applyFont="1" applyFill="1" applyBorder="1" applyAlignment="1">
      <alignment horizontal="center" vertical="center" wrapText="1"/>
    </xf>
    <xf numFmtId="0" fontId="11" fillId="0" borderId="105" xfId="2" applyFont="1" applyFill="1" applyBorder="1" applyAlignment="1">
      <alignment horizontal="left" vertical="center" wrapText="1"/>
    </xf>
    <xf numFmtId="3" fontId="10" fillId="0" borderId="105" xfId="2" applyNumberFormat="1" applyFont="1" applyFill="1" applyBorder="1" applyAlignment="1">
      <alignment horizontal="right" vertical="center"/>
    </xf>
    <xf numFmtId="3" fontId="10" fillId="0" borderId="105" xfId="2" applyNumberFormat="1" applyFont="1" applyFill="1" applyBorder="1" applyAlignment="1">
      <alignment horizontal="center" vertical="center"/>
    </xf>
    <xf numFmtId="3" fontId="10" fillId="0" borderId="127" xfId="2" applyNumberFormat="1" applyFont="1" applyFill="1" applyBorder="1" applyAlignment="1">
      <alignment horizontal="center" vertical="center"/>
    </xf>
    <xf numFmtId="3" fontId="10" fillId="0" borderId="128" xfId="2" applyNumberFormat="1" applyFont="1" applyFill="1" applyBorder="1" applyAlignment="1" applyProtection="1">
      <alignment horizontal="center" vertical="center"/>
      <protection locked="0"/>
    </xf>
    <xf numFmtId="3" fontId="10" fillId="0" borderId="114" xfId="2" applyNumberFormat="1" applyFont="1" applyFill="1" applyBorder="1" applyAlignment="1" applyProtection="1">
      <alignment vertical="center"/>
      <protection locked="0"/>
    </xf>
    <xf numFmtId="3" fontId="10" fillId="0" borderId="115" xfId="2" applyNumberFormat="1" applyFont="1" applyFill="1" applyBorder="1" applyAlignment="1">
      <alignment horizontal="center" vertical="center"/>
    </xf>
    <xf numFmtId="3" fontId="10" fillId="0" borderId="125" xfId="2" applyNumberFormat="1" applyFont="1" applyFill="1" applyBorder="1" applyAlignment="1">
      <alignment horizontal="right" vertical="center"/>
    </xf>
    <xf numFmtId="3" fontId="10" fillId="0" borderId="103" xfId="2" applyNumberFormat="1" applyFont="1" applyFill="1" applyBorder="1" applyAlignment="1">
      <alignment horizontal="right" vertical="center"/>
    </xf>
    <xf numFmtId="3" fontId="10" fillId="0" borderId="126" xfId="2" applyNumberFormat="1" applyFont="1" applyFill="1" applyBorder="1" applyAlignment="1" applyProtection="1">
      <alignment horizontal="right" vertical="center"/>
      <protection locked="0"/>
    </xf>
    <xf numFmtId="3" fontId="10" fillId="0" borderId="99" xfId="2" applyNumberFormat="1" applyFont="1" applyFill="1" applyBorder="1" applyAlignment="1">
      <alignment horizontal="center" vertical="center"/>
    </xf>
    <xf numFmtId="0" fontId="11" fillId="0" borderId="125" xfId="2" applyFont="1" applyFill="1" applyBorder="1" applyAlignment="1">
      <alignment vertical="center" wrapText="1"/>
    </xf>
    <xf numFmtId="3" fontId="11" fillId="0" borderId="125" xfId="2" applyNumberFormat="1" applyFont="1" applyFill="1" applyBorder="1" applyAlignment="1">
      <alignment vertical="center"/>
    </xf>
    <xf numFmtId="3" fontId="11" fillId="0" borderId="103" xfId="2" applyNumberFormat="1" applyFont="1" applyFill="1" applyBorder="1" applyAlignment="1">
      <alignment vertical="center"/>
    </xf>
    <xf numFmtId="3" fontId="11" fillId="0" borderId="126" xfId="2" applyNumberFormat="1" applyFont="1" applyFill="1" applyBorder="1" applyAlignment="1" applyProtection="1">
      <alignment vertical="center"/>
      <protection locked="0"/>
    </xf>
    <xf numFmtId="0" fontId="11" fillId="0" borderId="104" xfId="2" applyFont="1" applyFill="1" applyBorder="1" applyAlignment="1">
      <alignment vertical="center"/>
    </xf>
    <xf numFmtId="3" fontId="11" fillId="0" borderId="104" xfId="2" applyNumberFormat="1" applyFont="1" applyFill="1" applyBorder="1" applyAlignment="1">
      <alignment vertical="center"/>
    </xf>
    <xf numFmtId="3" fontId="11" fillId="0" borderId="112" xfId="2" applyNumberFormat="1" applyFont="1" applyFill="1" applyBorder="1" applyAlignment="1">
      <alignment vertical="center"/>
    </xf>
    <xf numFmtId="3" fontId="11" fillId="0" borderId="113" xfId="2" applyNumberFormat="1" applyFont="1" applyFill="1" applyBorder="1" applyAlignment="1" applyProtection="1">
      <alignment vertical="center"/>
      <protection locked="0"/>
    </xf>
    <xf numFmtId="0" fontId="11" fillId="0" borderId="106" xfId="2" applyFont="1" applyFill="1" applyBorder="1" applyAlignment="1">
      <alignment vertical="center"/>
    </xf>
    <xf numFmtId="0" fontId="11" fillId="0" borderId="106" xfId="2" applyFont="1" applyFill="1" applyBorder="1" applyAlignment="1">
      <alignment vertical="center" wrapText="1"/>
    </xf>
    <xf numFmtId="3" fontId="11" fillId="0" borderId="106" xfId="2" applyNumberFormat="1" applyFont="1" applyFill="1" applyBorder="1" applyAlignment="1">
      <alignment vertical="center"/>
    </xf>
    <xf numFmtId="3" fontId="11" fillId="0" borderId="107" xfId="2" applyNumberFormat="1" applyFont="1" applyFill="1" applyBorder="1" applyAlignment="1">
      <alignment vertical="center"/>
    </xf>
    <xf numFmtId="3" fontId="11" fillId="0" borderId="108" xfId="2" applyNumberFormat="1" applyFont="1" applyFill="1" applyBorder="1" applyAlignment="1" applyProtection="1">
      <alignment vertical="center"/>
      <protection locked="0"/>
    </xf>
    <xf numFmtId="3" fontId="11" fillId="0" borderId="109" xfId="2" applyNumberFormat="1" applyFont="1" applyFill="1" applyBorder="1" applyAlignment="1">
      <alignment vertical="center"/>
    </xf>
    <xf numFmtId="3" fontId="11" fillId="0" borderId="110" xfId="2" applyNumberFormat="1" applyFont="1" applyFill="1" applyBorder="1" applyAlignment="1">
      <alignment vertical="center"/>
    </xf>
    <xf numFmtId="3" fontId="11" fillId="0" borderId="111" xfId="2" applyNumberFormat="1" applyFont="1" applyFill="1" applyBorder="1" applyAlignment="1" applyProtection="1">
      <alignment vertical="center"/>
      <protection locked="0"/>
    </xf>
    <xf numFmtId="0" fontId="11" fillId="7" borderId="105" xfId="2" applyFont="1" applyFill="1" applyBorder="1" applyAlignment="1">
      <alignment horizontal="left" vertical="center" wrapText="1"/>
    </xf>
    <xf numFmtId="3" fontId="11" fillId="7" borderId="105" xfId="2" applyNumberFormat="1" applyFont="1" applyFill="1" applyBorder="1" applyAlignment="1">
      <alignment vertical="center"/>
    </xf>
    <xf numFmtId="3" fontId="11" fillId="7" borderId="127" xfId="2" applyNumberFormat="1" applyFont="1" applyFill="1" applyBorder="1" applyAlignment="1">
      <alignment vertical="center"/>
    </xf>
    <xf numFmtId="3" fontId="11" fillId="7" borderId="128" xfId="2" applyNumberFormat="1" applyFont="1" applyFill="1" applyBorder="1" applyAlignment="1" applyProtection="1">
      <alignment vertical="center"/>
      <protection locked="0"/>
    </xf>
    <xf numFmtId="0" fontId="10" fillId="0" borderId="122" xfId="2" applyFont="1" applyFill="1" applyBorder="1" applyAlignment="1">
      <alignment horizontal="left" vertical="center" wrapText="1"/>
    </xf>
    <xf numFmtId="3" fontId="10" fillId="0" borderId="123" xfId="2" applyNumberFormat="1" applyFont="1" applyFill="1" applyBorder="1" applyAlignment="1">
      <alignment vertical="center"/>
    </xf>
    <xf numFmtId="3" fontId="10" fillId="0" borderId="128" xfId="2" applyNumberFormat="1" applyFont="1" applyFill="1" applyBorder="1" applyAlignment="1" applyProtection="1">
      <alignment vertical="center"/>
      <protection locked="0"/>
    </xf>
    <xf numFmtId="0" fontId="10" fillId="0" borderId="114" xfId="2" applyFont="1" applyFill="1" applyBorder="1" applyAlignment="1">
      <alignment horizontal="center" vertical="center" wrapText="1"/>
    </xf>
    <xf numFmtId="3" fontId="10" fillId="0" borderId="115" xfId="2" applyNumberFormat="1" applyFont="1" applyFill="1" applyBorder="1" applyAlignment="1">
      <alignment vertical="center"/>
    </xf>
    <xf numFmtId="3" fontId="10" fillId="0" borderId="116" xfId="2" applyNumberFormat="1" applyFont="1" applyFill="1" applyBorder="1" applyAlignment="1" applyProtection="1">
      <alignment vertical="center"/>
      <protection locked="0"/>
    </xf>
    <xf numFmtId="3" fontId="10" fillId="0" borderId="117" xfId="2" applyNumberFormat="1" applyFont="1" applyFill="1" applyBorder="1" applyAlignment="1" applyProtection="1">
      <alignment vertical="center"/>
      <protection locked="0"/>
    </xf>
    <xf numFmtId="3" fontId="10" fillId="0" borderId="99" xfId="2" applyNumberFormat="1" applyFont="1" applyFill="1" applyBorder="1" applyAlignment="1" applyProtection="1">
      <alignment vertical="center"/>
      <protection locked="0"/>
    </xf>
    <xf numFmtId="3" fontId="10" fillId="0" borderId="118" xfId="2" applyNumberFormat="1" applyFont="1" applyFill="1" applyBorder="1" applyAlignment="1" applyProtection="1">
      <alignment vertical="center"/>
      <protection locked="0"/>
    </xf>
    <xf numFmtId="0" fontId="10" fillId="0" borderId="117" xfId="2" applyFont="1" applyFill="1" applyBorder="1" applyAlignment="1">
      <alignment horizontal="center" vertical="center" wrapText="1"/>
    </xf>
    <xf numFmtId="3" fontId="10" fillId="0" borderId="99" xfId="2" applyNumberFormat="1" applyFont="1" applyFill="1" applyBorder="1" applyAlignment="1">
      <alignment vertical="center"/>
    </xf>
    <xf numFmtId="3" fontId="10" fillId="0" borderId="103" xfId="2" applyNumberFormat="1" applyFont="1" applyFill="1" applyBorder="1" applyAlignment="1">
      <alignment vertical="center"/>
    </xf>
    <xf numFmtId="3" fontId="10" fillId="0" borderId="126" xfId="2" applyNumberFormat="1" applyFont="1" applyFill="1" applyBorder="1" applyAlignment="1" applyProtection="1">
      <alignment vertical="center"/>
      <protection locked="0"/>
    </xf>
    <xf numFmtId="3" fontId="10" fillId="0" borderId="115" xfId="2" applyNumberFormat="1" applyFont="1" applyFill="1" applyBorder="1" applyAlignment="1" applyProtection="1">
      <alignment vertical="center"/>
      <protection locked="0"/>
    </xf>
    <xf numFmtId="3" fontId="10" fillId="0" borderId="125" xfId="2" applyNumberFormat="1" applyFont="1" applyFill="1" applyBorder="1" applyAlignment="1" applyProtection="1">
      <alignment vertical="center"/>
      <protection locked="0"/>
    </xf>
    <xf numFmtId="3" fontId="10" fillId="0" borderId="103" xfId="2" applyNumberFormat="1" applyFont="1" applyFill="1" applyBorder="1" applyAlignment="1" applyProtection="1">
      <alignment vertical="center"/>
      <protection locked="0"/>
    </xf>
    <xf numFmtId="3" fontId="10" fillId="0" borderId="124" xfId="2" applyNumberFormat="1" applyFont="1" applyFill="1" applyBorder="1" applyAlignment="1" applyProtection="1">
      <alignment vertical="center"/>
      <protection locked="0"/>
    </xf>
    <xf numFmtId="0" fontId="10" fillId="0" borderId="117" xfId="2" applyFont="1" applyFill="1" applyBorder="1" applyAlignment="1">
      <alignment vertical="center"/>
    </xf>
    <xf numFmtId="0" fontId="10" fillId="0" borderId="129" xfId="2" applyFont="1" applyFill="1" applyBorder="1" applyAlignment="1">
      <alignment vertical="center" wrapText="1"/>
    </xf>
    <xf numFmtId="0" fontId="10" fillId="0" borderId="125" xfId="2" applyFont="1" applyFill="1" applyBorder="1" applyAlignment="1">
      <alignment horizontal="center" vertical="center" wrapText="1"/>
    </xf>
    <xf numFmtId="0" fontId="10" fillId="0" borderId="105" xfId="2" applyFont="1" applyFill="1" applyBorder="1" applyAlignment="1">
      <alignment horizontal="left" vertical="center" wrapText="1"/>
    </xf>
    <xf numFmtId="3" fontId="10" fillId="0" borderId="105" xfId="2" applyNumberFormat="1" applyFont="1" applyFill="1" applyBorder="1" applyAlignment="1">
      <alignment vertical="center"/>
    </xf>
    <xf numFmtId="3" fontId="10" fillId="0" borderId="127" xfId="2" applyNumberFormat="1" applyFont="1" applyFill="1" applyBorder="1" applyAlignment="1">
      <alignment vertical="center"/>
    </xf>
    <xf numFmtId="1" fontId="11" fillId="7" borderId="105" xfId="2" applyNumberFormat="1" applyFont="1" applyFill="1" applyBorder="1" applyAlignment="1">
      <alignment horizontal="left" vertical="center" wrapText="1"/>
    </xf>
    <xf numFmtId="1" fontId="11" fillId="0" borderId="122" xfId="2" applyNumberFormat="1" applyFont="1" applyFill="1" applyBorder="1" applyAlignment="1">
      <alignment horizontal="left" vertical="center" wrapText="1"/>
    </xf>
    <xf numFmtId="0" fontId="8" fillId="0" borderId="0" xfId="2" applyFont="1" applyFill="1" applyAlignment="1">
      <alignment vertical="center"/>
    </xf>
    <xf numFmtId="0" fontId="10" fillId="0" borderId="105" xfId="2" applyFont="1" applyFill="1" applyBorder="1" applyAlignment="1">
      <alignment horizontal="right" vertical="center" wrapText="1"/>
    </xf>
    <xf numFmtId="3" fontId="10" fillId="0" borderId="122" xfId="2" applyNumberFormat="1" applyFont="1" applyFill="1" applyBorder="1" applyAlignment="1" applyProtection="1">
      <alignment vertical="center"/>
      <protection locked="0"/>
    </xf>
    <xf numFmtId="3" fontId="10" fillId="0" borderId="105" xfId="2" applyNumberFormat="1" applyFont="1" applyFill="1" applyBorder="1" applyAlignment="1" applyProtection="1">
      <alignment vertical="center"/>
      <protection locked="0"/>
    </xf>
    <xf numFmtId="3" fontId="10" fillId="0" borderId="127" xfId="2" applyNumberFormat="1" applyFont="1" applyFill="1" applyBorder="1" applyAlignment="1" applyProtection="1">
      <alignment vertical="center"/>
      <protection locked="0"/>
    </xf>
    <xf numFmtId="0" fontId="11" fillId="7" borderId="122" xfId="2" applyFont="1" applyFill="1" applyBorder="1" applyAlignment="1">
      <alignment horizontal="left" vertical="center" wrapText="1"/>
    </xf>
    <xf numFmtId="3" fontId="11" fillId="7" borderId="122" xfId="2" applyNumberFormat="1" applyFont="1" applyFill="1" applyBorder="1" applyAlignment="1">
      <alignment vertical="center"/>
    </xf>
    <xf numFmtId="3" fontId="11" fillId="7" borderId="123" xfId="2" applyNumberFormat="1" applyFont="1" applyFill="1" applyBorder="1" applyAlignment="1">
      <alignment vertical="center"/>
    </xf>
    <xf numFmtId="3" fontId="11" fillId="7" borderId="124" xfId="2" applyNumberFormat="1" applyFont="1" applyFill="1" applyBorder="1" applyAlignment="1" applyProtection="1">
      <alignment vertical="center"/>
      <protection locked="0"/>
    </xf>
    <xf numFmtId="0" fontId="11" fillId="0" borderId="114" xfId="2" applyFont="1" applyFill="1" applyBorder="1" applyAlignment="1">
      <alignment horizontal="left" vertical="center" wrapText="1"/>
    </xf>
    <xf numFmtId="0" fontId="10" fillId="0" borderId="122" xfId="2" applyFont="1" applyFill="1" applyBorder="1" applyAlignment="1">
      <alignment horizontal="center" vertical="center" wrapText="1"/>
    </xf>
    <xf numFmtId="0" fontId="10" fillId="0" borderId="109" xfId="2" applyFont="1" applyFill="1" applyBorder="1" applyAlignment="1">
      <alignment horizontal="left" vertical="center" wrapText="1"/>
    </xf>
    <xf numFmtId="0" fontId="11" fillId="8" borderId="100" xfId="2" applyFont="1" applyFill="1" applyBorder="1" applyAlignment="1">
      <alignment horizontal="left" vertical="center" wrapText="1"/>
    </xf>
    <xf numFmtId="0" fontId="11" fillId="8" borderId="105" xfId="2" applyFont="1" applyFill="1" applyBorder="1" applyAlignment="1">
      <alignment horizontal="left" vertical="center" wrapText="1"/>
    </xf>
    <xf numFmtId="3" fontId="11" fillId="8" borderId="122" xfId="2" applyNumberFormat="1" applyFont="1" applyFill="1" applyBorder="1" applyAlignment="1">
      <alignment vertical="center"/>
    </xf>
    <xf numFmtId="3" fontId="11" fillId="8" borderId="123" xfId="2" applyNumberFormat="1" applyFont="1" applyFill="1" applyBorder="1" applyAlignment="1">
      <alignment vertical="center"/>
    </xf>
    <xf numFmtId="3" fontId="11" fillId="8" borderId="124" xfId="2" applyNumberFormat="1" applyFont="1" applyFill="1" applyBorder="1" applyAlignment="1" applyProtection="1">
      <alignment vertical="center"/>
      <protection locked="0"/>
    </xf>
    <xf numFmtId="0" fontId="11" fillId="0" borderId="130" xfId="2" applyFont="1" applyFill="1" applyBorder="1" applyAlignment="1">
      <alignment horizontal="left" vertical="center" wrapText="1"/>
    </xf>
    <xf numFmtId="0" fontId="10" fillId="0" borderId="131" xfId="2" applyFont="1" applyFill="1" applyBorder="1" applyAlignment="1">
      <alignment horizontal="center" vertical="center" wrapText="1"/>
    </xf>
    <xf numFmtId="0" fontId="10" fillId="0" borderId="131" xfId="2" applyFont="1" applyFill="1" applyBorder="1" applyAlignment="1">
      <alignment horizontal="right" vertical="center" wrapText="1"/>
    </xf>
    <xf numFmtId="0" fontId="10" fillId="0" borderId="125" xfId="2" applyFont="1" applyFill="1" applyBorder="1" applyAlignment="1">
      <alignment vertical="center"/>
    </xf>
    <xf numFmtId="0" fontId="10" fillId="0" borderId="104" xfId="2" applyFont="1" applyFill="1" applyBorder="1" applyAlignment="1">
      <alignment vertical="center"/>
    </xf>
    <xf numFmtId="3" fontId="10" fillId="0" borderId="104" xfId="2" applyNumberFormat="1" applyFont="1" applyFill="1" applyBorder="1" applyAlignment="1">
      <alignment vertical="center"/>
    </xf>
    <xf numFmtId="3" fontId="10" fillId="0" borderId="112" xfId="2" applyNumberFormat="1" applyFont="1" applyFill="1" applyBorder="1" applyAlignment="1">
      <alignment vertical="center"/>
    </xf>
    <xf numFmtId="3" fontId="10" fillId="0" borderId="113" xfId="2" applyNumberFormat="1" applyFont="1" applyFill="1" applyBorder="1" applyAlignment="1" applyProtection="1">
      <alignment vertical="center"/>
      <protection locked="0"/>
    </xf>
    <xf numFmtId="3" fontId="11" fillId="0" borderId="132" xfId="2" applyNumberFormat="1" applyFont="1" applyFill="1" applyBorder="1" applyAlignment="1">
      <alignment vertical="center"/>
    </xf>
    <xf numFmtId="3" fontId="11" fillId="0" borderId="133" xfId="2" applyNumberFormat="1" applyFont="1" applyFill="1" applyBorder="1" applyAlignment="1">
      <alignment vertical="center"/>
    </xf>
    <xf numFmtId="3" fontId="11" fillId="0" borderId="134" xfId="2" applyNumberFormat="1" applyFont="1" applyFill="1" applyBorder="1" applyAlignment="1" applyProtection="1">
      <alignment vertical="center"/>
      <protection locked="0"/>
    </xf>
    <xf numFmtId="3" fontId="11" fillId="0" borderId="122" xfId="2" applyNumberFormat="1" applyFont="1" applyFill="1" applyBorder="1" applyAlignment="1">
      <alignment vertical="center"/>
    </xf>
    <xf numFmtId="3" fontId="11" fillId="0" borderId="123" xfId="2" applyNumberFormat="1" applyFont="1" applyFill="1" applyBorder="1" applyAlignment="1">
      <alignment vertical="center"/>
    </xf>
    <xf numFmtId="3" fontId="11" fillId="0" borderId="124" xfId="2" applyNumberFormat="1" applyFont="1" applyFill="1" applyBorder="1" applyAlignment="1" applyProtection="1">
      <alignment vertical="center"/>
      <protection locked="0"/>
    </xf>
    <xf numFmtId="3" fontId="11" fillId="0" borderId="135" xfId="2" applyNumberFormat="1" applyFont="1" applyFill="1" applyBorder="1" applyAlignment="1" applyProtection="1">
      <alignment vertical="center"/>
      <protection locked="0"/>
    </xf>
    <xf numFmtId="0" fontId="11" fillId="0" borderId="122" xfId="2" applyFont="1" applyFill="1" applyBorder="1" applyAlignment="1">
      <alignment vertical="center"/>
    </xf>
    <xf numFmtId="0" fontId="10" fillId="0" borderId="114" xfId="2" applyFont="1" applyFill="1" applyBorder="1" applyAlignment="1">
      <alignment vertical="center"/>
    </xf>
    <xf numFmtId="0" fontId="10" fillId="0" borderId="119" xfId="2" applyFont="1" applyFill="1" applyBorder="1" applyAlignment="1">
      <alignment vertical="center"/>
    </xf>
    <xf numFmtId="0" fontId="10" fillId="0" borderId="119" xfId="2" applyFont="1" applyFill="1" applyBorder="1" applyAlignment="1">
      <alignment vertical="center" wrapText="1"/>
    </xf>
    <xf numFmtId="3" fontId="10" fillId="0" borderId="120" xfId="2" applyNumberFormat="1" applyFont="1" applyFill="1" applyBorder="1" applyAlignment="1" applyProtection="1">
      <alignment vertical="center"/>
      <protection locked="0"/>
    </xf>
    <xf numFmtId="3" fontId="10" fillId="0" borderId="121" xfId="2" applyNumberFormat="1" applyFont="1" applyFill="1" applyBorder="1" applyAlignment="1" applyProtection="1">
      <alignment vertical="center"/>
      <protection locked="0"/>
    </xf>
    <xf numFmtId="0" fontId="11" fillId="0" borderId="132" xfId="2" applyFont="1" applyFill="1" applyBorder="1" applyAlignment="1">
      <alignment vertical="center"/>
    </xf>
    <xf numFmtId="3" fontId="11" fillId="0" borderId="132" xfId="2" applyNumberFormat="1" applyFont="1" applyFill="1" applyBorder="1" applyAlignment="1" applyProtection="1">
      <alignment vertical="center"/>
      <protection locked="0"/>
    </xf>
    <xf numFmtId="3" fontId="11" fillId="0" borderId="133" xfId="2" applyNumberFormat="1" applyFont="1" applyFill="1" applyBorder="1" applyAlignment="1" applyProtection="1">
      <alignment vertical="center"/>
      <protection locked="0"/>
    </xf>
    <xf numFmtId="0" fontId="11" fillId="0" borderId="101" xfId="2" applyFont="1" applyFill="1" applyBorder="1" applyAlignment="1">
      <alignment vertical="center" wrapText="1"/>
    </xf>
    <xf numFmtId="3" fontId="11" fillId="0" borderId="122" xfId="2" applyNumberFormat="1" applyFont="1" applyFill="1" applyBorder="1" applyAlignment="1" applyProtection="1">
      <alignment vertical="center"/>
      <protection locked="0"/>
    </xf>
    <xf numFmtId="3" fontId="10" fillId="0" borderId="123" xfId="2" applyNumberFormat="1" applyFont="1" applyFill="1" applyBorder="1" applyAlignment="1" applyProtection="1">
      <alignment vertical="center"/>
      <protection locked="0"/>
    </xf>
    <xf numFmtId="3" fontId="2" fillId="0" borderId="60" xfId="1" applyNumberFormat="1" applyFont="1" applyFill="1" applyBorder="1" applyAlignment="1" applyProtection="1">
      <alignment horizontal="left" vertical="center" wrapText="1"/>
      <protection locked="0"/>
    </xf>
    <xf numFmtId="3" fontId="2" fillId="0" borderId="0" xfId="4" applyNumberFormat="1" applyFont="1"/>
    <xf numFmtId="0" fontId="2" fillId="0" borderId="0" xfId="5" applyNumberFormat="1" applyFont="1" applyAlignment="1">
      <alignment horizontal="right" wrapText="1"/>
    </xf>
    <xf numFmtId="3" fontId="2" fillId="0" borderId="0" xfId="5" applyNumberFormat="1" applyFont="1" applyAlignment="1">
      <alignment horizontal="right" wrapText="1"/>
    </xf>
    <xf numFmtId="3" fontId="2" fillId="0" borderId="0" xfId="5" applyNumberFormat="1" applyFont="1" applyAlignment="1">
      <alignment horizontal="right"/>
    </xf>
    <xf numFmtId="0" fontId="2" fillId="0" borderId="0" xfId="5" applyNumberFormat="1" applyFont="1"/>
    <xf numFmtId="3" fontId="2" fillId="0" borderId="0" xfId="5" applyNumberFormat="1" applyFont="1"/>
    <xf numFmtId="3" fontId="2" fillId="0" borderId="0" xfId="4" applyNumberFormat="1" applyFont="1" applyAlignment="1"/>
    <xf numFmtId="0" fontId="2" fillId="0" borderId="0" xfId="4" applyNumberFormat="1" applyFont="1" applyAlignment="1"/>
    <xf numFmtId="0" fontId="2" fillId="0" borderId="0" xfId="4" applyNumberFormat="1" applyFont="1" applyAlignment="1">
      <alignment horizontal="left"/>
    </xf>
    <xf numFmtId="3" fontId="2" fillId="0" borderId="0" xfId="4" applyNumberFormat="1" applyFont="1" applyAlignment="1">
      <alignment horizontal="left"/>
    </xf>
    <xf numFmtId="3" fontId="17" fillId="0" borderId="0" xfId="4" applyNumberFormat="1" applyFont="1" applyAlignment="1">
      <alignment horizontal="center"/>
    </xf>
    <xf numFmtId="0" fontId="17" fillId="0" borderId="0" xfId="4" applyNumberFormat="1" applyFont="1" applyAlignment="1">
      <alignment horizontal="center"/>
    </xf>
    <xf numFmtId="3" fontId="18" fillId="0" borderId="0" xfId="4" applyNumberFormat="1" applyFont="1" applyAlignment="1"/>
    <xf numFmtId="49" fontId="3" fillId="0" borderId="0" xfId="4" applyNumberFormat="1" applyFont="1" applyAlignment="1">
      <alignment horizontal="left"/>
    </xf>
    <xf numFmtId="3" fontId="2" fillId="0" borderId="44" xfId="4" applyNumberFormat="1" applyFont="1" applyBorder="1" applyAlignment="1">
      <alignment horizontal="center" vertical="center" wrapText="1"/>
    </xf>
    <xf numFmtId="0" fontId="2" fillId="0" borderId="44" xfId="4" applyNumberFormat="1" applyFont="1" applyBorder="1" applyAlignment="1">
      <alignment horizontal="center" vertical="center" wrapText="1"/>
    </xf>
    <xf numFmtId="0" fontId="3" fillId="0" borderId="44" xfId="4" applyNumberFormat="1" applyFont="1" applyBorder="1" applyAlignment="1">
      <alignment wrapText="1"/>
    </xf>
    <xf numFmtId="3" fontId="3" fillId="0" borderId="44" xfId="4" applyNumberFormat="1" applyFont="1" applyBorder="1" applyAlignment="1">
      <alignment wrapText="1"/>
    </xf>
    <xf numFmtId="3" fontId="2" fillId="0" borderId="44" xfId="4" applyNumberFormat="1" applyFont="1" applyBorder="1" applyAlignment="1" applyProtection="1">
      <alignment wrapText="1"/>
      <protection locked="0"/>
    </xf>
    <xf numFmtId="3" fontId="3" fillId="0" borderId="44" xfId="4" applyNumberFormat="1" applyFont="1" applyBorder="1" applyAlignment="1">
      <alignment vertical="center" wrapText="1"/>
    </xf>
    <xf numFmtId="3" fontId="2" fillId="0" borderId="44" xfId="4" applyNumberFormat="1" applyFont="1" applyBorder="1" applyAlignment="1" applyProtection="1">
      <alignment horizontal="center" vertical="center" wrapText="1"/>
      <protection locked="0"/>
    </xf>
    <xf numFmtId="0" fontId="3" fillId="0" borderId="44" xfId="4" applyNumberFormat="1" applyFont="1" applyBorder="1" applyAlignment="1" applyProtection="1">
      <alignment horizontal="center" vertical="center" wrapText="1"/>
      <protection locked="0"/>
    </xf>
    <xf numFmtId="3" fontId="2" fillId="0" borderId="44" xfId="4" applyNumberFormat="1" applyFont="1" applyBorder="1" applyAlignment="1" applyProtection="1">
      <alignment vertical="center" wrapText="1"/>
      <protection locked="0"/>
    </xf>
    <xf numFmtId="3" fontId="2" fillId="0" borderId="44" xfId="4" applyNumberFormat="1" applyFont="1" applyBorder="1" applyAlignment="1">
      <alignment vertical="center"/>
    </xf>
    <xf numFmtId="3" fontId="2" fillId="0" borderId="0" xfId="4" applyNumberFormat="1" applyFont="1" applyBorder="1" applyAlignment="1">
      <alignment wrapText="1"/>
    </xf>
    <xf numFmtId="0" fontId="2" fillId="0" borderId="0" xfId="4" applyNumberFormat="1" applyFont="1" applyBorder="1" applyAlignment="1">
      <alignment wrapText="1"/>
    </xf>
    <xf numFmtId="3" fontId="2" fillId="0" borderId="0" xfId="4" applyNumberFormat="1" applyFont="1" applyBorder="1" applyAlignment="1">
      <alignment vertical="center" wrapText="1"/>
    </xf>
    <xf numFmtId="3" fontId="2" fillId="0" borderId="0" xfId="4" applyNumberFormat="1" applyFont="1" applyAlignment="1">
      <alignment vertical="center"/>
    </xf>
    <xf numFmtId="0" fontId="3" fillId="0" borderId="44" xfId="4" applyNumberFormat="1" applyFont="1" applyBorder="1" applyAlignment="1" applyProtection="1">
      <alignment horizontal="center" wrapText="1"/>
      <protection locked="0"/>
    </xf>
    <xf numFmtId="3" fontId="2" fillId="0" borderId="44" xfId="4" applyNumberFormat="1" applyFont="1" applyBorder="1"/>
    <xf numFmtId="3" fontId="2" fillId="0" borderId="44" xfId="4" applyNumberFormat="1" applyFont="1" applyBorder="1" applyAlignment="1" applyProtection="1">
      <alignment horizontal="right" vertical="center" wrapText="1"/>
      <protection locked="0"/>
    </xf>
    <xf numFmtId="3" fontId="2" fillId="0" borderId="44" xfId="4" applyNumberFormat="1" applyFont="1" applyBorder="1" applyAlignment="1">
      <alignment horizontal="right" vertical="center"/>
    </xf>
    <xf numFmtId="0" fontId="2" fillId="0" borderId="0" xfId="4" applyNumberFormat="1" applyFont="1"/>
    <xf numFmtId="3" fontId="2" fillId="0" borderId="44" xfId="4" applyNumberFormat="1" applyFont="1" applyBorder="1" applyAlignment="1">
      <alignment vertical="center" wrapText="1"/>
    </xf>
    <xf numFmtId="3" fontId="2" fillId="0" borderId="44" xfId="4" applyNumberFormat="1" applyFont="1" applyBorder="1" applyAlignment="1" applyProtection="1">
      <alignment horizontal="left" wrapText="1"/>
      <protection locked="0"/>
    </xf>
    <xf numFmtId="3" fontId="2" fillId="0" borderId="46" xfId="4" applyNumberFormat="1" applyFont="1" applyBorder="1" applyAlignment="1" applyProtection="1">
      <alignment horizontal="center" vertical="center" wrapText="1"/>
      <protection locked="0"/>
    </xf>
    <xf numFmtId="3" fontId="2" fillId="0" borderId="44" xfId="4" applyNumberFormat="1" applyFont="1" applyBorder="1" applyAlignment="1">
      <alignment horizontal="center" vertical="center"/>
    </xf>
    <xf numFmtId="3" fontId="2" fillId="0" borderId="44" xfId="4" applyNumberFormat="1" applyFont="1" applyBorder="1" applyAlignment="1">
      <alignment wrapText="1"/>
    </xf>
    <xf numFmtId="3" fontId="1" fillId="0" borderId="0" xfId="4" applyNumberFormat="1"/>
    <xf numFmtId="3" fontId="2" fillId="0" borderId="46" xfId="4" applyNumberFormat="1" applyFont="1" applyBorder="1" applyAlignment="1">
      <alignment vertical="center"/>
    </xf>
    <xf numFmtId="0" fontId="3" fillId="0" borderId="44" xfId="4" applyNumberFormat="1" applyFont="1" applyBorder="1" applyAlignment="1">
      <alignment horizontal="center"/>
    </xf>
    <xf numFmtId="0" fontId="2" fillId="5" borderId="15" xfId="1" applyFont="1" applyFill="1" applyBorder="1" applyAlignment="1" applyProtection="1">
      <alignment vertical="center" wrapText="1"/>
    </xf>
    <xf numFmtId="0" fontId="2" fillId="5" borderId="15" xfId="1" applyFont="1" applyFill="1" applyBorder="1" applyAlignment="1" applyProtection="1">
      <alignment horizontal="right" vertical="center" wrapText="1"/>
    </xf>
    <xf numFmtId="3" fontId="2" fillId="5" borderId="15" xfId="1" applyNumberFormat="1" applyFont="1" applyFill="1" applyBorder="1" applyAlignment="1" applyProtection="1">
      <alignment horizontal="right" vertical="center"/>
    </xf>
    <xf numFmtId="3" fontId="2" fillId="5" borderId="33" xfId="1" applyNumberFormat="1" applyFont="1" applyFill="1" applyBorder="1" applyAlignment="1" applyProtection="1">
      <alignment horizontal="right" vertical="center"/>
      <protection locked="0"/>
    </xf>
    <xf numFmtId="3" fontId="2" fillId="5" borderId="18" xfId="1" applyNumberFormat="1" applyFont="1" applyFill="1" applyBorder="1" applyAlignment="1" applyProtection="1">
      <alignment horizontal="right" vertical="center"/>
      <protection locked="0"/>
    </xf>
    <xf numFmtId="3" fontId="2" fillId="5" borderId="34" xfId="1" applyNumberFormat="1" applyFont="1" applyFill="1" applyBorder="1" applyAlignment="1" applyProtection="1">
      <alignment horizontal="right" vertical="center"/>
    </xf>
    <xf numFmtId="3" fontId="2" fillId="5" borderId="20" xfId="1" applyNumberFormat="1" applyFont="1" applyFill="1" applyBorder="1" applyAlignment="1" applyProtection="1">
      <alignment horizontal="right" vertical="center"/>
      <protection locked="0"/>
    </xf>
    <xf numFmtId="0" fontId="3" fillId="5" borderId="21" xfId="1" applyFont="1" applyFill="1" applyBorder="1" applyAlignment="1" applyProtection="1">
      <alignment horizontal="left" vertical="center" wrapText="1"/>
    </xf>
    <xf numFmtId="3" fontId="2" fillId="5" borderId="21" xfId="1" applyNumberFormat="1" applyFont="1" applyFill="1" applyBorder="1" applyAlignment="1" applyProtection="1">
      <alignment vertical="center"/>
    </xf>
    <xf numFmtId="3" fontId="2" fillId="5" borderId="22" xfId="1" applyNumberFormat="1" applyFont="1" applyFill="1" applyBorder="1" applyAlignment="1" applyProtection="1">
      <alignment vertical="center"/>
      <protection locked="0"/>
    </xf>
    <xf numFmtId="3" fontId="2" fillId="5" borderId="23" xfId="1" applyNumberFormat="1" applyFont="1" applyFill="1" applyBorder="1" applyAlignment="1" applyProtection="1">
      <alignment vertical="center"/>
      <protection locked="0"/>
    </xf>
    <xf numFmtId="3" fontId="2" fillId="5" borderId="24" xfId="1" applyNumberFormat="1" applyFont="1" applyFill="1" applyBorder="1" applyAlignment="1" applyProtection="1">
      <alignment vertical="center"/>
    </xf>
    <xf numFmtId="3" fontId="2" fillId="5" borderId="25" xfId="1" applyNumberFormat="1" applyFont="1" applyFill="1" applyBorder="1" applyAlignment="1" applyProtection="1">
      <alignment horizontal="center" vertical="center"/>
      <protection locked="0"/>
    </xf>
    <xf numFmtId="3" fontId="2" fillId="5" borderId="23" xfId="1" applyNumberFormat="1" applyFont="1" applyFill="1" applyBorder="1" applyAlignment="1" applyProtection="1">
      <alignment horizontal="center" vertical="center"/>
      <protection locked="0"/>
    </xf>
    <xf numFmtId="3" fontId="2" fillId="5" borderId="24" xfId="1" applyNumberFormat="1" applyFont="1" applyFill="1" applyBorder="1" applyAlignment="1" applyProtection="1">
      <alignment horizontal="center" vertical="center"/>
    </xf>
    <xf numFmtId="3" fontId="2" fillId="5" borderId="22" xfId="1" applyNumberFormat="1" applyFont="1" applyFill="1" applyBorder="1" applyAlignment="1" applyProtection="1">
      <alignment horizontal="center" vertical="center"/>
    </xf>
    <xf numFmtId="3" fontId="2" fillId="5" borderId="23" xfId="1" applyNumberFormat="1" applyFont="1" applyFill="1" applyBorder="1" applyAlignment="1" applyProtection="1">
      <alignment horizontal="center" vertical="center"/>
    </xf>
    <xf numFmtId="3" fontId="2" fillId="5" borderId="48" xfId="1" applyNumberFormat="1" applyFont="1" applyFill="1" applyBorder="1" applyAlignment="1" applyProtection="1">
      <alignment horizontal="left" vertical="center" wrapText="1"/>
      <protection locked="0"/>
    </xf>
    <xf numFmtId="0" fontId="2" fillId="5" borderId="61" xfId="1" applyFont="1" applyFill="1" applyBorder="1" applyAlignment="1" applyProtection="1">
      <alignment horizontal="right" vertical="center" wrapText="1"/>
    </xf>
    <xf numFmtId="0" fontId="2" fillId="5" borderId="61" xfId="1" applyFont="1" applyFill="1" applyBorder="1" applyAlignment="1" applyProtection="1">
      <alignment horizontal="left" vertical="center" wrapText="1"/>
    </xf>
    <xf numFmtId="3" fontId="2" fillId="5" borderId="61" xfId="1" applyNumberFormat="1" applyFont="1" applyFill="1" applyBorder="1" applyAlignment="1" applyProtection="1">
      <alignment vertical="center"/>
    </xf>
    <xf numFmtId="3" fontId="2" fillId="5" borderId="62" xfId="1" applyNumberFormat="1" applyFont="1" applyFill="1" applyBorder="1" applyAlignment="1" applyProtection="1">
      <alignment horizontal="center" vertical="center"/>
    </xf>
    <xf numFmtId="3" fontId="2" fillId="5" borderId="63" xfId="1" applyNumberFormat="1" applyFont="1" applyFill="1" applyBorder="1" applyAlignment="1" applyProtection="1">
      <alignment horizontal="center" vertical="center"/>
    </xf>
    <xf numFmtId="3" fontId="2" fillId="5" borderId="64" xfId="1" applyNumberFormat="1" applyFont="1" applyFill="1" applyBorder="1" applyAlignment="1" applyProtection="1">
      <alignment horizontal="center" vertical="center"/>
    </xf>
    <xf numFmtId="3" fontId="2" fillId="5" borderId="65" xfId="1" applyNumberFormat="1" applyFont="1" applyFill="1" applyBorder="1" applyAlignment="1" applyProtection="1">
      <alignment horizontal="center" vertical="center"/>
      <protection locked="0"/>
    </xf>
    <xf numFmtId="3" fontId="2" fillId="5" borderId="63" xfId="1" applyNumberFormat="1" applyFont="1" applyFill="1" applyBorder="1" applyAlignment="1" applyProtection="1">
      <alignment horizontal="center" vertical="center"/>
      <protection locked="0"/>
    </xf>
    <xf numFmtId="3" fontId="2" fillId="5" borderId="64" xfId="1" applyNumberFormat="1" applyFont="1" applyFill="1" applyBorder="1" applyAlignment="1" applyProtection="1">
      <alignment vertical="center"/>
    </xf>
    <xf numFmtId="3" fontId="2" fillId="5" borderId="62" xfId="1" applyNumberFormat="1" applyFont="1" applyFill="1" applyBorder="1" applyAlignment="1" applyProtection="1">
      <alignment horizontal="center" vertical="center"/>
      <protection locked="0"/>
    </xf>
    <xf numFmtId="3" fontId="2" fillId="5" borderId="66" xfId="1" applyNumberFormat="1" applyFont="1" applyFill="1" applyBorder="1" applyAlignment="1" applyProtection="1">
      <alignment horizontal="center" vertical="center" wrapText="1"/>
      <protection locked="0"/>
    </xf>
    <xf numFmtId="0" fontId="2" fillId="5" borderId="67" xfId="1" applyFont="1" applyFill="1" applyBorder="1" applyAlignment="1" applyProtection="1">
      <alignment horizontal="center" vertical="center" wrapText="1"/>
    </xf>
    <xf numFmtId="0" fontId="2" fillId="5" borderId="67" xfId="1" applyFont="1" applyFill="1" applyBorder="1" applyAlignment="1" applyProtection="1">
      <alignment horizontal="left" vertical="center" wrapText="1"/>
    </xf>
    <xf numFmtId="3" fontId="2" fillId="5" borderId="67" xfId="1" applyNumberFormat="1" applyFont="1" applyFill="1" applyBorder="1" applyAlignment="1" applyProtection="1">
      <alignment vertical="center"/>
    </xf>
    <xf numFmtId="3" fontId="2" fillId="5" borderId="68" xfId="1" applyNumberFormat="1" applyFont="1" applyFill="1" applyBorder="1" applyAlignment="1" applyProtection="1">
      <alignment vertical="center"/>
      <protection locked="0"/>
    </xf>
    <xf numFmtId="3" fontId="2" fillId="5" borderId="69" xfId="1" applyNumberFormat="1" applyFont="1" applyFill="1" applyBorder="1" applyAlignment="1" applyProtection="1">
      <alignment vertical="center"/>
      <protection locked="0"/>
    </xf>
    <xf numFmtId="3" fontId="2" fillId="5" borderId="70" xfId="1" applyNumberFormat="1" applyFont="1" applyFill="1" applyBorder="1" applyAlignment="1" applyProtection="1">
      <alignment vertical="center"/>
    </xf>
    <xf numFmtId="3" fontId="2" fillId="5" borderId="71" xfId="1" applyNumberFormat="1" applyFont="1" applyFill="1" applyBorder="1" applyAlignment="1" applyProtection="1">
      <alignment vertical="center"/>
      <protection locked="0"/>
    </xf>
    <xf numFmtId="3" fontId="2" fillId="5" borderId="72" xfId="1" applyNumberFormat="1" applyFont="1" applyFill="1" applyBorder="1" applyAlignment="1" applyProtection="1">
      <alignment vertical="center" wrapText="1"/>
      <protection locked="0"/>
    </xf>
    <xf numFmtId="0" fontId="2" fillId="0" borderId="16"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3" fontId="2" fillId="0" borderId="44" xfId="4" applyNumberFormat="1" applyFont="1" applyBorder="1" applyAlignment="1">
      <alignment horizontal="center" vertical="center" wrapText="1"/>
    </xf>
    <xf numFmtId="3" fontId="2" fillId="0" borderId="0" xfId="4" applyNumberFormat="1" applyFont="1" applyAlignment="1">
      <alignment horizontal="left"/>
    </xf>
    <xf numFmtId="3" fontId="17" fillId="0" borderId="0" xfId="4" applyNumberFormat="1" applyFont="1" applyAlignment="1">
      <alignment horizontal="center"/>
    </xf>
    <xf numFmtId="3" fontId="2" fillId="0" borderId="44" xfId="4" applyNumberFormat="1" applyFont="1" applyBorder="1" applyAlignment="1" applyProtection="1">
      <alignment horizontal="center" vertical="center" wrapText="1"/>
      <protection locked="0"/>
    </xf>
    <xf numFmtId="3" fontId="2" fillId="0" borderId="44" xfId="4" applyNumberFormat="1" applyFont="1" applyBorder="1" applyAlignment="1" applyProtection="1">
      <alignment horizontal="left" wrapText="1"/>
      <protection locked="0"/>
    </xf>
    <xf numFmtId="0" fontId="10" fillId="6" borderId="0" xfId="6" applyFont="1" applyFill="1" applyAlignment="1" applyProtection="1">
      <alignment vertical="center"/>
      <protection locked="0"/>
    </xf>
    <xf numFmtId="0" fontId="11" fillId="6" borderId="0" xfId="6" applyFont="1" applyFill="1" applyAlignment="1" applyProtection="1">
      <alignment horizontal="right" vertical="center"/>
      <protection locked="0"/>
    </xf>
    <xf numFmtId="0" fontId="10" fillId="0" borderId="0" xfId="6" applyFont="1" applyFill="1" applyAlignment="1">
      <alignment vertical="center"/>
    </xf>
    <xf numFmtId="0" fontId="10" fillId="0" borderId="98" xfId="6" applyFont="1" applyFill="1" applyBorder="1" applyAlignment="1">
      <alignment vertical="center"/>
    </xf>
    <xf numFmtId="49" fontId="13" fillId="6" borderId="98" xfId="6" applyNumberFormat="1" applyFont="1" applyFill="1" applyBorder="1" applyAlignment="1">
      <alignment vertical="center"/>
    </xf>
    <xf numFmtId="49" fontId="11" fillId="6" borderId="0" xfId="6" applyNumberFormat="1" applyFont="1" applyFill="1" applyAlignment="1">
      <alignment vertical="center"/>
    </xf>
    <xf numFmtId="49" fontId="10" fillId="6" borderId="98" xfId="6" applyNumberFormat="1" applyFont="1" applyFill="1" applyBorder="1" applyAlignment="1">
      <alignment vertical="center"/>
    </xf>
    <xf numFmtId="49" fontId="10" fillId="6" borderId="0" xfId="6" applyNumberFormat="1" applyFont="1" applyFill="1" applyAlignment="1">
      <alignment vertical="center"/>
    </xf>
    <xf numFmtId="49" fontId="15" fillId="6" borderId="98" xfId="6" applyNumberFormat="1" applyFont="1" applyFill="1" applyBorder="1" applyAlignment="1">
      <alignment vertical="center"/>
    </xf>
    <xf numFmtId="49" fontId="10" fillId="6" borderId="100" xfId="6" applyNumberFormat="1" applyFont="1" applyFill="1" applyBorder="1" applyAlignment="1">
      <alignment vertical="center"/>
    </xf>
    <xf numFmtId="49" fontId="10" fillId="6" borderId="101" xfId="6" applyNumberFormat="1" applyFont="1" applyFill="1" applyBorder="1" applyAlignment="1">
      <alignment vertical="center"/>
    </xf>
    <xf numFmtId="49" fontId="10" fillId="6" borderId="102" xfId="6" applyNumberFormat="1" applyFont="1" applyFill="1" applyBorder="1" applyAlignment="1" applyProtection="1">
      <alignment vertical="center"/>
      <protection locked="0"/>
    </xf>
    <xf numFmtId="49" fontId="10" fillId="6" borderId="103" xfId="6" applyNumberFormat="1" applyFont="1" applyFill="1" applyBorder="1" applyAlignment="1" applyProtection="1">
      <alignment vertical="center"/>
      <protection locked="0"/>
    </xf>
    <xf numFmtId="49" fontId="10" fillId="0" borderId="98" xfId="6" applyNumberFormat="1" applyFont="1" applyFill="1" applyBorder="1" applyAlignment="1">
      <alignment horizontal="center" vertical="center" wrapText="1"/>
    </xf>
    <xf numFmtId="49" fontId="10" fillId="0" borderId="0" xfId="6" applyNumberFormat="1" applyFont="1" applyFill="1" applyAlignment="1">
      <alignment horizontal="center" vertical="center" wrapText="1"/>
    </xf>
    <xf numFmtId="0" fontId="10" fillId="0" borderId="98" xfId="6" applyFont="1" applyFill="1" applyBorder="1" applyAlignment="1">
      <alignment horizontal="center" vertical="center" textRotation="90"/>
    </xf>
    <xf numFmtId="0" fontId="10" fillId="0" borderId="0" xfId="6" applyFont="1" applyFill="1" applyAlignment="1">
      <alignment horizontal="center" vertical="center" textRotation="90"/>
    </xf>
    <xf numFmtId="1" fontId="16" fillId="0" borderId="106" xfId="6" applyNumberFormat="1" applyFont="1" applyFill="1" applyBorder="1" applyAlignment="1">
      <alignment horizontal="center" vertical="center"/>
    </xf>
    <xf numFmtId="1" fontId="16" fillId="0" borderId="107" xfId="6" applyNumberFormat="1" applyFont="1" applyFill="1" applyBorder="1" applyAlignment="1">
      <alignment horizontal="center" vertical="center"/>
    </xf>
    <xf numFmtId="1" fontId="16" fillId="0" borderId="108" xfId="6" applyNumberFormat="1" applyFont="1" applyFill="1" applyBorder="1" applyAlignment="1">
      <alignment horizontal="center" vertical="center"/>
    </xf>
    <xf numFmtId="0" fontId="11" fillId="0" borderId="109" xfId="6" applyFont="1" applyFill="1" applyBorder="1" applyAlignment="1">
      <alignment vertical="center" wrapText="1"/>
    </xf>
    <xf numFmtId="0" fontId="11" fillId="0" borderId="109" xfId="6" applyFont="1" applyFill="1" applyBorder="1" applyAlignment="1">
      <alignment horizontal="left" vertical="center" wrapText="1"/>
    </xf>
    <xf numFmtId="0" fontId="11" fillId="0" borderId="109" xfId="6" applyFont="1" applyFill="1" applyBorder="1" applyAlignment="1">
      <alignment vertical="center"/>
    </xf>
    <xf numFmtId="0" fontId="11" fillId="0" borderId="109" xfId="6" applyFont="1" applyFill="1" applyBorder="1" applyAlignment="1" applyProtection="1">
      <alignment vertical="center"/>
      <protection locked="0"/>
    </xf>
    <xf numFmtId="0" fontId="11" fillId="0" borderId="110" xfId="6" applyFont="1" applyFill="1" applyBorder="1" applyAlignment="1" applyProtection="1">
      <alignment vertical="center"/>
      <protection locked="0"/>
    </xf>
    <xf numFmtId="0" fontId="11" fillId="0" borderId="111" xfId="6" applyFont="1" applyFill="1" applyBorder="1" applyAlignment="1" applyProtection="1">
      <alignment vertical="center"/>
      <protection locked="0"/>
    </xf>
    <xf numFmtId="0" fontId="11" fillId="0" borderId="0" xfId="6" applyFont="1" applyFill="1" applyAlignment="1">
      <alignment vertical="center"/>
    </xf>
    <xf numFmtId="0" fontId="11" fillId="0" borderId="104" xfId="6" applyFont="1" applyFill="1" applyBorder="1" applyAlignment="1">
      <alignment vertical="center" wrapText="1"/>
    </xf>
    <xf numFmtId="0" fontId="11" fillId="0" borderId="104" xfId="6" applyFont="1" applyFill="1" applyBorder="1" applyAlignment="1">
      <alignment horizontal="left" vertical="center" wrapText="1"/>
    </xf>
    <xf numFmtId="3" fontId="11" fillId="0" borderId="104" xfId="6" applyNumberFormat="1" applyFont="1" applyFill="1" applyBorder="1" applyAlignment="1">
      <alignment horizontal="right" vertical="center"/>
    </xf>
    <xf numFmtId="3" fontId="11" fillId="0" borderId="112" xfId="6" applyNumberFormat="1" applyFont="1" applyFill="1" applyBorder="1" applyAlignment="1">
      <alignment horizontal="right" vertical="center"/>
    </xf>
    <xf numFmtId="3" fontId="3" fillId="0" borderId="104" xfId="6" applyNumberFormat="1" applyFont="1" applyFill="1" applyBorder="1" applyAlignment="1">
      <alignment horizontal="right" vertical="center"/>
    </xf>
    <xf numFmtId="3" fontId="11" fillId="0" borderId="113" xfId="6" applyNumberFormat="1" applyFont="1" applyFill="1" applyBorder="1" applyAlignment="1" applyProtection="1">
      <alignment horizontal="right" vertical="center"/>
      <protection locked="0"/>
    </xf>
    <xf numFmtId="0" fontId="10" fillId="0" borderId="106" xfId="6" applyFont="1" applyFill="1" applyBorder="1" applyAlignment="1">
      <alignment vertical="center" wrapText="1"/>
    </xf>
    <xf numFmtId="0" fontId="10" fillId="0" borderId="106" xfId="6" applyFont="1" applyFill="1" applyBorder="1" applyAlignment="1">
      <alignment horizontal="left" vertical="center" wrapText="1"/>
    </xf>
    <xf numFmtId="3" fontId="10" fillId="0" borderId="106" xfId="6" applyNumberFormat="1" applyFont="1" applyFill="1" applyBorder="1" applyAlignment="1">
      <alignment horizontal="right" vertical="center"/>
    </xf>
    <xf numFmtId="3" fontId="10" fillId="0" borderId="107" xfId="6" applyNumberFormat="1" applyFont="1" applyFill="1" applyBorder="1" applyAlignment="1">
      <alignment horizontal="right" vertical="center"/>
    </xf>
    <xf numFmtId="3" fontId="10" fillId="0" borderId="108" xfId="6" applyNumberFormat="1" applyFont="1" applyFill="1" applyBorder="1" applyAlignment="1" applyProtection="1">
      <alignment horizontal="right" vertical="center"/>
      <protection locked="0"/>
    </xf>
    <xf numFmtId="0" fontId="10" fillId="0" borderId="114" xfId="6" applyFont="1" applyFill="1" applyBorder="1" applyAlignment="1">
      <alignment vertical="center" wrapText="1"/>
    </xf>
    <xf numFmtId="0" fontId="10" fillId="0" borderId="114" xfId="6" applyFont="1" applyFill="1" applyBorder="1" applyAlignment="1">
      <alignment horizontal="right" vertical="center" wrapText="1"/>
    </xf>
    <xf numFmtId="3" fontId="10" fillId="0" borderId="114" xfId="6" applyNumberFormat="1" applyFont="1" applyFill="1" applyBorder="1" applyAlignment="1">
      <alignment horizontal="right" vertical="center"/>
    </xf>
    <xf numFmtId="3" fontId="10" fillId="0" borderId="114" xfId="6" applyNumberFormat="1" applyFont="1" applyFill="1" applyBorder="1" applyAlignment="1" applyProtection="1">
      <alignment horizontal="right" vertical="center"/>
      <protection locked="0"/>
    </xf>
    <xf numFmtId="3" fontId="10" fillId="0" borderId="115" xfId="6" applyNumberFormat="1" applyFont="1" applyFill="1" applyBorder="1" applyAlignment="1" applyProtection="1">
      <alignment horizontal="right" vertical="center"/>
      <protection locked="0"/>
    </xf>
    <xf numFmtId="3" fontId="10" fillId="0" borderId="116" xfId="6" applyNumberFormat="1" applyFont="1" applyFill="1" applyBorder="1" applyAlignment="1" applyProtection="1">
      <alignment horizontal="right" vertical="center"/>
      <protection locked="0"/>
    </xf>
    <xf numFmtId="0" fontId="10" fillId="0" borderId="117" xfId="6" applyFont="1" applyFill="1" applyBorder="1" applyAlignment="1">
      <alignment vertical="center" wrapText="1"/>
    </xf>
    <xf numFmtId="0" fontId="10" fillId="0" borderId="117" xfId="6" applyFont="1" applyFill="1" applyBorder="1" applyAlignment="1">
      <alignment horizontal="right" vertical="center" wrapText="1"/>
    </xf>
    <xf numFmtId="3" fontId="10" fillId="0" borderId="117" xfId="6" applyNumberFormat="1" applyFont="1" applyFill="1" applyBorder="1" applyAlignment="1">
      <alignment horizontal="right" vertical="center"/>
    </xf>
    <xf numFmtId="3" fontId="10" fillId="0" borderId="117" xfId="6" applyNumberFormat="1" applyFont="1" applyFill="1" applyBorder="1" applyAlignment="1" applyProtection="1">
      <alignment horizontal="right" vertical="center"/>
      <protection locked="0"/>
    </xf>
    <xf numFmtId="3" fontId="10" fillId="0" borderId="99" xfId="6" applyNumberFormat="1" applyFont="1" applyFill="1" applyBorder="1" applyAlignment="1" applyProtection="1">
      <alignment horizontal="right" vertical="center"/>
      <protection locked="0"/>
    </xf>
    <xf numFmtId="3" fontId="10" fillId="0" borderId="118" xfId="6" applyNumberFormat="1" applyFont="1" applyFill="1" applyBorder="1" applyAlignment="1" applyProtection="1">
      <alignment horizontal="right" vertical="center"/>
      <protection locked="0"/>
    </xf>
    <xf numFmtId="0" fontId="11" fillId="0" borderId="119" xfId="6" applyFont="1" applyFill="1" applyBorder="1" applyAlignment="1">
      <alignment horizontal="left" vertical="center" wrapText="1"/>
    </xf>
    <xf numFmtId="3" fontId="10" fillId="0" borderId="119" xfId="6" applyNumberFormat="1" applyFont="1" applyFill="1" applyBorder="1" applyAlignment="1">
      <alignment vertical="center"/>
    </xf>
    <xf numFmtId="3" fontId="10" fillId="0" borderId="119" xfId="6" applyNumberFormat="1" applyFont="1" applyFill="1" applyBorder="1" applyAlignment="1" applyProtection="1">
      <alignment vertical="center"/>
      <protection locked="0"/>
    </xf>
    <xf numFmtId="3" fontId="10" fillId="0" borderId="120" xfId="6" applyNumberFormat="1" applyFont="1" applyFill="1" applyBorder="1" applyAlignment="1" applyProtection="1">
      <alignment horizontal="center" vertical="center"/>
      <protection locked="0"/>
    </xf>
    <xf numFmtId="3" fontId="10" fillId="0" borderId="119" xfId="6" applyNumberFormat="1" applyFont="1" applyFill="1" applyBorder="1" applyAlignment="1" applyProtection="1">
      <alignment horizontal="center" vertical="center"/>
      <protection locked="0"/>
    </xf>
    <xf numFmtId="3" fontId="10" fillId="0" borderId="119" xfId="6" applyNumberFormat="1" applyFont="1" applyFill="1" applyBorder="1" applyAlignment="1">
      <alignment horizontal="center" vertical="center"/>
    </xf>
    <xf numFmtId="3" fontId="10" fillId="0" borderId="121" xfId="6" applyNumberFormat="1" applyFont="1" applyFill="1" applyBorder="1" applyAlignment="1" applyProtection="1">
      <alignment horizontal="center" vertical="center"/>
      <protection locked="0"/>
    </xf>
    <xf numFmtId="0" fontId="11" fillId="0" borderId="122" xfId="6" applyFont="1" applyFill="1" applyBorder="1" applyAlignment="1" applyProtection="1">
      <alignment horizontal="left" vertical="center" wrapText="1"/>
      <protection locked="0"/>
    </xf>
    <xf numFmtId="0" fontId="11" fillId="0" borderId="122" xfId="6" applyFont="1" applyFill="1" applyBorder="1" applyAlignment="1">
      <alignment horizontal="left" vertical="center" wrapText="1"/>
    </xf>
    <xf numFmtId="3" fontId="10" fillId="0" borderId="122" xfId="6" applyNumberFormat="1" applyFont="1" applyFill="1" applyBorder="1" applyAlignment="1">
      <alignment vertical="center"/>
    </xf>
    <xf numFmtId="3" fontId="10" fillId="0" borderId="122" xfId="6" applyNumberFormat="1" applyFont="1" applyFill="1" applyBorder="1" applyAlignment="1" applyProtection="1">
      <alignment horizontal="right" vertical="center"/>
      <protection locked="0"/>
    </xf>
    <xf numFmtId="3" fontId="10" fillId="0" borderId="122" xfId="6" applyNumberFormat="1" applyFont="1" applyFill="1" applyBorder="1" applyAlignment="1">
      <alignment horizontal="right" vertical="center"/>
    </xf>
    <xf numFmtId="3" fontId="10" fillId="0" borderId="122" xfId="6" applyNumberFormat="1" applyFont="1" applyFill="1" applyBorder="1" applyAlignment="1" applyProtection="1">
      <alignment horizontal="center" vertical="center"/>
      <protection locked="0"/>
    </xf>
    <xf numFmtId="3" fontId="10" fillId="0" borderId="122" xfId="6" applyNumberFormat="1" applyFont="1" applyFill="1" applyBorder="1" applyAlignment="1">
      <alignment horizontal="center" vertical="center"/>
    </xf>
    <xf numFmtId="3" fontId="10" fillId="0" borderId="123" xfId="6" applyNumberFormat="1" applyFont="1" applyFill="1" applyBorder="1" applyAlignment="1">
      <alignment horizontal="center" vertical="center"/>
    </xf>
    <xf numFmtId="3" fontId="10" fillId="0" borderId="124" xfId="6" applyNumberFormat="1" applyFont="1" applyFill="1" applyBorder="1" applyAlignment="1" applyProtection="1">
      <alignment horizontal="center" vertical="center"/>
      <protection locked="0"/>
    </xf>
    <xf numFmtId="0" fontId="11" fillId="0" borderId="122" xfId="6" applyFont="1" applyFill="1" applyBorder="1" applyAlignment="1">
      <alignment horizontal="center" vertical="center" wrapText="1"/>
    </xf>
    <xf numFmtId="0" fontId="10" fillId="0" borderId="114" xfId="6" applyFont="1" applyFill="1" applyBorder="1" applyAlignment="1">
      <alignment horizontal="left" vertical="center" wrapText="1"/>
    </xf>
    <xf numFmtId="3" fontId="10" fillId="0" borderId="114" xfId="6" applyNumberFormat="1" applyFont="1" applyFill="1" applyBorder="1" applyAlignment="1">
      <alignment vertical="center"/>
    </xf>
    <xf numFmtId="3" fontId="10" fillId="0" borderId="114" xfId="6" applyNumberFormat="1" applyFont="1" applyFill="1" applyBorder="1" applyAlignment="1">
      <alignment horizontal="center" vertical="center"/>
    </xf>
    <xf numFmtId="3" fontId="10" fillId="0" borderId="115" xfId="6" applyNumberFormat="1" applyFont="1" applyFill="1" applyBorder="1" applyAlignment="1" applyProtection="1">
      <alignment horizontal="center" vertical="center"/>
      <protection locked="0"/>
    </xf>
    <xf numFmtId="3" fontId="10" fillId="0" borderId="114" xfId="6" applyNumberFormat="1" applyFont="1" applyFill="1" applyBorder="1" applyAlignment="1" applyProtection="1">
      <alignment horizontal="center" vertical="center"/>
      <protection locked="0"/>
    </xf>
    <xf numFmtId="3" fontId="10" fillId="0" borderId="116" xfId="6" applyNumberFormat="1" applyFont="1" applyFill="1" applyBorder="1" applyAlignment="1" applyProtection="1">
      <alignment horizontal="center" vertical="center"/>
      <protection locked="0"/>
    </xf>
    <xf numFmtId="0" fontId="10" fillId="0" borderId="117" xfId="6" applyFont="1" applyFill="1" applyBorder="1" applyAlignment="1">
      <alignment horizontal="left" vertical="center" wrapText="1"/>
    </xf>
    <xf numFmtId="3" fontId="10" fillId="0" borderId="117" xfId="6" applyNumberFormat="1" applyFont="1" applyFill="1" applyBorder="1" applyAlignment="1">
      <alignment vertical="center"/>
    </xf>
    <xf numFmtId="3" fontId="10" fillId="0" borderId="117" xfId="6" applyNumberFormat="1" applyFont="1" applyFill="1" applyBorder="1" applyAlignment="1">
      <alignment horizontal="center" vertical="center"/>
    </xf>
    <xf numFmtId="3" fontId="10" fillId="0" borderId="99" xfId="6" applyNumberFormat="1" applyFont="1" applyFill="1" applyBorder="1" applyAlignment="1" applyProtection="1">
      <alignment horizontal="center" vertical="center"/>
      <protection locked="0"/>
    </xf>
    <xf numFmtId="3" fontId="10" fillId="0" borderId="117" xfId="6" applyNumberFormat="1" applyFont="1" applyFill="1" applyBorder="1" applyAlignment="1" applyProtection="1">
      <alignment horizontal="center" vertical="center"/>
      <protection locked="0"/>
    </xf>
    <xf numFmtId="3" fontId="10" fillId="0" borderId="118" xfId="6" applyNumberFormat="1" applyFont="1" applyFill="1" applyBorder="1" applyAlignment="1" applyProtection="1">
      <alignment horizontal="center" vertical="center"/>
      <protection locked="0"/>
    </xf>
    <xf numFmtId="0" fontId="11" fillId="0" borderId="125" xfId="6" applyFont="1" applyFill="1" applyBorder="1" applyAlignment="1">
      <alignment horizontal="center" vertical="center" wrapText="1"/>
    </xf>
    <xf numFmtId="0" fontId="11" fillId="0" borderId="125" xfId="6" applyFont="1" applyFill="1" applyBorder="1" applyAlignment="1">
      <alignment horizontal="left" vertical="center" wrapText="1"/>
    </xf>
    <xf numFmtId="3" fontId="10" fillId="0" borderId="125" xfId="6" applyNumberFormat="1" applyFont="1" applyFill="1" applyBorder="1" applyAlignment="1">
      <alignment vertical="center"/>
    </xf>
    <xf numFmtId="3" fontId="10" fillId="0" borderId="125" xfId="6" applyNumberFormat="1" applyFont="1" applyFill="1" applyBorder="1" applyAlignment="1">
      <alignment horizontal="center" vertical="center"/>
    </xf>
    <xf numFmtId="3" fontId="10" fillId="0" borderId="103" xfId="6" applyNumberFormat="1" applyFont="1" applyFill="1" applyBorder="1" applyAlignment="1">
      <alignment horizontal="center" vertical="center"/>
    </xf>
    <xf numFmtId="3" fontId="10" fillId="0" borderId="126" xfId="6" applyNumberFormat="1" applyFont="1" applyFill="1" applyBorder="1" applyAlignment="1" applyProtection="1">
      <alignment horizontal="center" vertical="center"/>
      <protection locked="0"/>
    </xf>
    <xf numFmtId="0" fontId="10" fillId="0" borderId="125" xfId="6" applyFont="1" applyFill="1" applyBorder="1" applyAlignment="1">
      <alignment horizontal="right" vertical="center" wrapText="1"/>
    </xf>
    <xf numFmtId="0" fontId="10" fillId="0" borderId="125" xfId="6" applyFont="1" applyFill="1" applyBorder="1" applyAlignment="1">
      <alignment horizontal="left" vertical="center" wrapText="1"/>
    </xf>
    <xf numFmtId="3" fontId="10" fillId="0" borderId="103" xfId="6" applyNumberFormat="1" applyFont="1" applyFill="1" applyBorder="1" applyAlignment="1" applyProtection="1">
      <alignment horizontal="center" vertical="center"/>
      <protection locked="0"/>
    </xf>
    <xf numFmtId="3" fontId="10" fillId="0" borderId="125" xfId="6" applyNumberFormat="1" applyFont="1" applyFill="1" applyBorder="1" applyAlignment="1" applyProtection="1">
      <alignment horizontal="center" vertical="center"/>
      <protection locked="0"/>
    </xf>
    <xf numFmtId="0" fontId="11" fillId="0" borderId="105" xfId="6" applyFont="1" applyFill="1" applyBorder="1" applyAlignment="1">
      <alignment horizontal="center" vertical="center" wrapText="1"/>
    </xf>
    <xf numFmtId="0" fontId="11" fillId="0" borderId="105" xfId="6" applyFont="1" applyFill="1" applyBorder="1" applyAlignment="1">
      <alignment horizontal="left" vertical="center" wrapText="1"/>
    </xf>
    <xf numFmtId="3" fontId="10" fillId="0" borderId="105" xfId="6" applyNumberFormat="1" applyFont="1" applyFill="1" applyBorder="1" applyAlignment="1">
      <alignment horizontal="right" vertical="center"/>
    </xf>
    <xf numFmtId="3" fontId="10" fillId="0" borderId="105" xfId="6" applyNumberFormat="1" applyFont="1" applyFill="1" applyBorder="1" applyAlignment="1">
      <alignment horizontal="center" vertical="center"/>
    </xf>
    <xf numFmtId="3" fontId="10" fillId="0" borderId="127" xfId="6" applyNumberFormat="1" applyFont="1" applyFill="1" applyBorder="1" applyAlignment="1">
      <alignment horizontal="center" vertical="center"/>
    </xf>
    <xf numFmtId="3" fontId="10" fillId="0" borderId="128" xfId="6" applyNumberFormat="1" applyFont="1" applyFill="1" applyBorder="1" applyAlignment="1" applyProtection="1">
      <alignment horizontal="center" vertical="center"/>
      <protection locked="0"/>
    </xf>
    <xf numFmtId="3" fontId="10" fillId="0" borderId="114" xfId="6" applyNumberFormat="1" applyFont="1" applyFill="1" applyBorder="1" applyAlignment="1" applyProtection="1">
      <alignment vertical="center"/>
      <protection locked="0"/>
    </xf>
    <xf numFmtId="3" fontId="10" fillId="0" borderId="115" xfId="6" applyNumberFormat="1" applyFont="1" applyFill="1" applyBorder="1" applyAlignment="1">
      <alignment horizontal="center" vertical="center"/>
    </xf>
    <xf numFmtId="3" fontId="10" fillId="0" borderId="125" xfId="6" applyNumberFormat="1" applyFont="1" applyFill="1" applyBorder="1" applyAlignment="1">
      <alignment horizontal="right" vertical="center"/>
    </xf>
    <xf numFmtId="3" fontId="10" fillId="0" borderId="103" xfId="6" applyNumberFormat="1" applyFont="1" applyFill="1" applyBorder="1" applyAlignment="1">
      <alignment horizontal="right" vertical="center"/>
    </xf>
    <xf numFmtId="3" fontId="10" fillId="0" borderId="126" xfId="6" applyNumberFormat="1" applyFont="1" applyFill="1" applyBorder="1" applyAlignment="1" applyProtection="1">
      <alignment horizontal="right" vertical="center"/>
      <protection locked="0"/>
    </xf>
    <xf numFmtId="3" fontId="10" fillId="0" borderId="99" xfId="6" applyNumberFormat="1" applyFont="1" applyFill="1" applyBorder="1" applyAlignment="1">
      <alignment horizontal="center" vertical="center"/>
    </xf>
    <xf numFmtId="0" fontId="11" fillId="0" borderId="125" xfId="6" applyFont="1" applyFill="1" applyBorder="1" applyAlignment="1">
      <alignment vertical="center" wrapText="1"/>
    </xf>
    <xf numFmtId="3" fontId="11" fillId="0" borderId="125" xfId="6" applyNumberFormat="1" applyFont="1" applyFill="1" applyBorder="1" applyAlignment="1">
      <alignment vertical="center"/>
    </xf>
    <xf numFmtId="3" fontId="11" fillId="0" borderId="103" xfId="6" applyNumberFormat="1" applyFont="1" applyFill="1" applyBorder="1" applyAlignment="1">
      <alignment vertical="center"/>
    </xf>
    <xf numFmtId="3" fontId="11" fillId="0" borderId="126" xfId="6" applyNumberFormat="1" applyFont="1" applyFill="1" applyBorder="1" applyAlignment="1" applyProtection="1">
      <alignment vertical="center"/>
      <protection locked="0"/>
    </xf>
    <xf numFmtId="0" fontId="11" fillId="0" borderId="104" xfId="6" applyFont="1" applyFill="1" applyBorder="1" applyAlignment="1">
      <alignment vertical="center"/>
    </xf>
    <xf numFmtId="3" fontId="11" fillId="0" borderId="104" xfId="6" applyNumberFormat="1" applyFont="1" applyFill="1" applyBorder="1" applyAlignment="1">
      <alignment vertical="center"/>
    </xf>
    <xf numFmtId="3" fontId="11" fillId="0" borderId="112" xfId="6" applyNumberFormat="1" applyFont="1" applyFill="1" applyBorder="1" applyAlignment="1">
      <alignment vertical="center"/>
    </xf>
    <xf numFmtId="3" fontId="11" fillId="0" borderId="113" xfId="6" applyNumberFormat="1" applyFont="1" applyFill="1" applyBorder="1" applyAlignment="1" applyProtection="1">
      <alignment vertical="center"/>
      <protection locked="0"/>
    </xf>
    <xf numFmtId="0" fontId="11" fillId="0" borderId="106" xfId="6" applyFont="1" applyFill="1" applyBorder="1" applyAlignment="1">
      <alignment vertical="center"/>
    </xf>
    <xf numFmtId="0" fontId="11" fillId="0" borderId="106" xfId="6" applyFont="1" applyFill="1" applyBorder="1" applyAlignment="1">
      <alignment vertical="center" wrapText="1"/>
    </xf>
    <xf numFmtId="3" fontId="11" fillId="0" borderId="106" xfId="6" applyNumberFormat="1" applyFont="1" applyFill="1" applyBorder="1" applyAlignment="1">
      <alignment vertical="center"/>
    </xf>
    <xf numFmtId="3" fontId="11" fillId="0" borderId="107" xfId="6" applyNumberFormat="1" applyFont="1" applyFill="1" applyBorder="1" applyAlignment="1">
      <alignment vertical="center"/>
    </xf>
    <xf numFmtId="3" fontId="11" fillId="0" borderId="108" xfId="6" applyNumberFormat="1" applyFont="1" applyFill="1" applyBorder="1" applyAlignment="1" applyProtection="1">
      <alignment vertical="center"/>
      <protection locked="0"/>
    </xf>
    <xf numFmtId="3" fontId="11" fillId="0" borderId="109" xfId="6" applyNumberFormat="1" applyFont="1" applyFill="1" applyBorder="1" applyAlignment="1">
      <alignment vertical="center"/>
    </xf>
    <xf numFmtId="3" fontId="11" fillId="0" borderId="110" xfId="6" applyNumberFormat="1" applyFont="1" applyFill="1" applyBorder="1" applyAlignment="1">
      <alignment vertical="center"/>
    </xf>
    <xf numFmtId="3" fontId="11" fillId="0" borderId="111" xfId="6" applyNumberFormat="1" applyFont="1" applyFill="1" applyBorder="1" applyAlignment="1" applyProtection="1">
      <alignment vertical="center"/>
      <protection locked="0"/>
    </xf>
    <xf numFmtId="0" fontId="11" fillId="7" borderId="105" xfId="6" applyFont="1" applyFill="1" applyBorder="1" applyAlignment="1">
      <alignment horizontal="left" vertical="center" wrapText="1"/>
    </xf>
    <xf numFmtId="3" fontId="11" fillId="7" borderId="105" xfId="6" applyNumberFormat="1" applyFont="1" applyFill="1" applyBorder="1" applyAlignment="1">
      <alignment vertical="center"/>
    </xf>
    <xf numFmtId="3" fontId="11" fillId="7" borderId="127" xfId="6" applyNumberFormat="1" applyFont="1" applyFill="1" applyBorder="1" applyAlignment="1">
      <alignment vertical="center"/>
    </xf>
    <xf numFmtId="3" fontId="11" fillId="7" borderId="128" xfId="6" applyNumberFormat="1" applyFont="1" applyFill="1" applyBorder="1" applyAlignment="1" applyProtection="1">
      <alignment vertical="center"/>
      <protection locked="0"/>
    </xf>
    <xf numFmtId="0" fontId="10" fillId="0" borderId="122" xfId="6" applyFont="1" applyFill="1" applyBorder="1" applyAlignment="1">
      <alignment horizontal="left" vertical="center" wrapText="1"/>
    </xf>
    <xf numFmtId="3" fontId="10" fillId="0" borderId="123" xfId="6" applyNumberFormat="1" applyFont="1" applyFill="1" applyBorder="1" applyAlignment="1">
      <alignment vertical="center"/>
    </xf>
    <xf numFmtId="3" fontId="10" fillId="0" borderId="128" xfId="6" applyNumberFormat="1" applyFont="1" applyFill="1" applyBorder="1" applyAlignment="1" applyProtection="1">
      <alignment vertical="center"/>
      <protection locked="0"/>
    </xf>
    <xf numFmtId="0" fontId="10" fillId="0" borderId="114" xfId="6" applyFont="1" applyFill="1" applyBorder="1" applyAlignment="1">
      <alignment horizontal="center" vertical="center" wrapText="1"/>
    </xf>
    <xf numFmtId="3" fontId="10" fillId="0" borderId="115" xfId="6" applyNumberFormat="1" applyFont="1" applyFill="1" applyBorder="1" applyAlignment="1">
      <alignment vertical="center"/>
    </xf>
    <xf numFmtId="3" fontId="10" fillId="0" borderId="116" xfId="6" applyNumberFormat="1" applyFont="1" applyFill="1" applyBorder="1" applyAlignment="1" applyProtection="1">
      <alignment vertical="center"/>
      <protection locked="0"/>
    </xf>
    <xf numFmtId="3" fontId="10" fillId="0" borderId="117" xfId="6" applyNumberFormat="1" applyFont="1" applyFill="1" applyBorder="1" applyAlignment="1" applyProtection="1">
      <alignment vertical="center"/>
      <protection locked="0"/>
    </xf>
    <xf numFmtId="3" fontId="10" fillId="0" borderId="99" xfId="6" applyNumberFormat="1" applyFont="1" applyFill="1" applyBorder="1" applyAlignment="1" applyProtection="1">
      <alignment vertical="center"/>
      <protection locked="0"/>
    </xf>
    <xf numFmtId="3" fontId="10" fillId="0" borderId="118" xfId="6" applyNumberFormat="1" applyFont="1" applyFill="1" applyBorder="1" applyAlignment="1" applyProtection="1">
      <alignment vertical="center"/>
      <protection locked="0"/>
    </xf>
    <xf numFmtId="0" fontId="10" fillId="0" borderId="117" xfId="6" applyFont="1" applyFill="1" applyBorder="1" applyAlignment="1">
      <alignment horizontal="center" vertical="center" wrapText="1"/>
    </xf>
    <xf numFmtId="3" fontId="10" fillId="0" borderId="99" xfId="6" applyNumberFormat="1" applyFont="1" applyFill="1" applyBorder="1" applyAlignment="1">
      <alignment vertical="center"/>
    </xf>
    <xf numFmtId="3" fontId="10" fillId="0" borderId="103" xfId="6" applyNumberFormat="1" applyFont="1" applyFill="1" applyBorder="1" applyAlignment="1">
      <alignment vertical="center"/>
    </xf>
    <xf numFmtId="3" fontId="10" fillId="0" borderId="126" xfId="6" applyNumberFormat="1" applyFont="1" applyFill="1" applyBorder="1" applyAlignment="1" applyProtection="1">
      <alignment vertical="center"/>
      <protection locked="0"/>
    </xf>
    <xf numFmtId="3" fontId="10" fillId="0" borderId="115" xfId="6" applyNumberFormat="1" applyFont="1" applyFill="1" applyBorder="1" applyAlignment="1" applyProtection="1">
      <alignment vertical="center"/>
      <protection locked="0"/>
    </xf>
    <xf numFmtId="3" fontId="10" fillId="0" borderId="125" xfId="6" applyNumberFormat="1" applyFont="1" applyFill="1" applyBorder="1" applyAlignment="1" applyProtection="1">
      <alignment vertical="center"/>
      <protection locked="0"/>
    </xf>
    <xf numFmtId="3" fontId="10" fillId="0" borderId="103" xfId="6" applyNumberFormat="1" applyFont="1" applyFill="1" applyBorder="1" applyAlignment="1" applyProtection="1">
      <alignment vertical="center"/>
      <protection locked="0"/>
    </xf>
    <xf numFmtId="3" fontId="10" fillId="0" borderId="124" xfId="6" applyNumberFormat="1" applyFont="1" applyFill="1" applyBorder="1" applyAlignment="1" applyProtection="1">
      <alignment vertical="center"/>
      <protection locked="0"/>
    </xf>
    <xf numFmtId="0" fontId="10" fillId="0" borderId="117" xfId="6" applyFont="1" applyFill="1" applyBorder="1" applyAlignment="1">
      <alignment vertical="center"/>
    </xf>
    <xf numFmtId="0" fontId="10" fillId="0" borderId="129" xfId="6" applyFont="1" applyFill="1" applyBorder="1" applyAlignment="1">
      <alignment vertical="center" wrapText="1"/>
    </xf>
    <xf numFmtId="0" fontId="10" fillId="0" borderId="125" xfId="6" applyFont="1" applyFill="1" applyBorder="1" applyAlignment="1">
      <alignment horizontal="center" vertical="center" wrapText="1"/>
    </xf>
    <xf numFmtId="0" fontId="10" fillId="0" borderId="105" xfId="6" applyFont="1" applyFill="1" applyBorder="1" applyAlignment="1">
      <alignment horizontal="left" vertical="center" wrapText="1"/>
    </xf>
    <xf numFmtId="3" fontId="10" fillId="0" borderId="105" xfId="6" applyNumberFormat="1" applyFont="1" applyFill="1" applyBorder="1" applyAlignment="1">
      <alignment vertical="center"/>
    </xf>
    <xf numFmtId="3" fontId="10" fillId="0" borderId="127" xfId="6" applyNumberFormat="1" applyFont="1" applyFill="1" applyBorder="1" applyAlignment="1">
      <alignment vertical="center"/>
    </xf>
    <xf numFmtId="1" fontId="11" fillId="7" borderId="105" xfId="6" applyNumberFormat="1" applyFont="1" applyFill="1" applyBorder="1" applyAlignment="1">
      <alignment horizontal="left" vertical="center" wrapText="1"/>
    </xf>
    <xf numFmtId="1" fontId="11" fillId="0" borderId="122" xfId="6" applyNumberFormat="1" applyFont="1" applyFill="1" applyBorder="1" applyAlignment="1">
      <alignment horizontal="left" vertical="center" wrapText="1"/>
    </xf>
    <xf numFmtId="0" fontId="8" fillId="0" borderId="0" xfId="6" applyFont="1" applyFill="1" applyAlignment="1">
      <alignment vertical="center"/>
    </xf>
    <xf numFmtId="0" fontId="10" fillId="0" borderId="105" xfId="6" applyFont="1" applyFill="1" applyBorder="1" applyAlignment="1">
      <alignment horizontal="right" vertical="center" wrapText="1"/>
    </xf>
    <xf numFmtId="3" fontId="10" fillId="0" borderId="122" xfId="6" applyNumberFormat="1" applyFont="1" applyFill="1" applyBorder="1" applyAlignment="1" applyProtection="1">
      <alignment vertical="center"/>
      <protection locked="0"/>
    </xf>
    <xf numFmtId="3" fontId="10" fillId="0" borderId="105" xfId="6" applyNumberFormat="1" applyFont="1" applyFill="1" applyBorder="1" applyAlignment="1" applyProtection="1">
      <alignment vertical="center"/>
      <protection locked="0"/>
    </xf>
    <xf numFmtId="3" fontId="10" fillId="0" borderId="127" xfId="6" applyNumberFormat="1" applyFont="1" applyFill="1" applyBorder="1" applyAlignment="1" applyProtection="1">
      <alignment vertical="center"/>
      <protection locked="0"/>
    </xf>
    <xf numFmtId="0" fontId="11" fillId="7" borderId="122" xfId="6" applyFont="1" applyFill="1" applyBorder="1" applyAlignment="1">
      <alignment horizontal="left" vertical="center" wrapText="1"/>
    </xf>
    <xf numFmtId="3" fontId="11" fillId="7" borderId="122" xfId="6" applyNumberFormat="1" applyFont="1" applyFill="1" applyBorder="1" applyAlignment="1">
      <alignment vertical="center"/>
    </xf>
    <xf numFmtId="3" fontId="11" fillId="7" borderId="123" xfId="6" applyNumberFormat="1" applyFont="1" applyFill="1" applyBorder="1" applyAlignment="1">
      <alignment vertical="center"/>
    </xf>
    <xf numFmtId="3" fontId="11" fillId="7" borderId="124" xfId="6" applyNumberFormat="1" applyFont="1" applyFill="1" applyBorder="1" applyAlignment="1" applyProtection="1">
      <alignment vertical="center"/>
      <protection locked="0"/>
    </xf>
    <xf numFmtId="0" fontId="11" fillId="0" borderId="114" xfId="6" applyFont="1" applyFill="1" applyBorder="1" applyAlignment="1">
      <alignment horizontal="left" vertical="center" wrapText="1"/>
    </xf>
    <xf numFmtId="0" fontId="10" fillId="0" borderId="122" xfId="6" applyFont="1" applyFill="1" applyBorder="1" applyAlignment="1">
      <alignment horizontal="center" vertical="center" wrapText="1"/>
    </xf>
    <xf numFmtId="0" fontId="10" fillId="0" borderId="109" xfId="6" applyFont="1" applyFill="1" applyBorder="1" applyAlignment="1">
      <alignment horizontal="left" vertical="center" wrapText="1"/>
    </xf>
    <xf numFmtId="0" fontId="11" fillId="8" borderId="100" xfId="6" applyFont="1" applyFill="1" applyBorder="1" applyAlignment="1">
      <alignment horizontal="left" vertical="center" wrapText="1"/>
    </xf>
    <xf numFmtId="0" fontId="11" fillId="8" borderId="105" xfId="6" applyFont="1" applyFill="1" applyBorder="1" applyAlignment="1">
      <alignment horizontal="left" vertical="center" wrapText="1"/>
    </xf>
    <xf numFmtId="3" fontId="11" fillId="8" borderId="122" xfId="6" applyNumberFormat="1" applyFont="1" applyFill="1" applyBorder="1" applyAlignment="1">
      <alignment vertical="center"/>
    </xf>
    <xf numFmtId="3" fontId="11" fillId="8" borderId="123" xfId="6" applyNumberFormat="1" applyFont="1" applyFill="1" applyBorder="1" applyAlignment="1">
      <alignment vertical="center"/>
    </xf>
    <xf numFmtId="3" fontId="11" fillId="8" borderId="124" xfId="6" applyNumberFormat="1" applyFont="1" applyFill="1" applyBorder="1" applyAlignment="1" applyProtection="1">
      <alignment vertical="center"/>
      <protection locked="0"/>
    </xf>
    <xf numFmtId="0" fontId="11" fillId="0" borderId="130" xfId="6" applyFont="1" applyFill="1" applyBorder="1" applyAlignment="1">
      <alignment horizontal="left" vertical="center" wrapText="1"/>
    </xf>
    <xf numFmtId="0" fontId="10" fillId="0" borderId="131" xfId="6" applyFont="1" applyFill="1" applyBorder="1" applyAlignment="1">
      <alignment horizontal="center" vertical="center" wrapText="1"/>
    </xf>
    <xf numFmtId="0" fontId="10" fillId="0" borderId="131" xfId="6" applyFont="1" applyFill="1" applyBorder="1" applyAlignment="1">
      <alignment horizontal="right" vertical="center" wrapText="1"/>
    </xf>
    <xf numFmtId="0" fontId="10" fillId="0" borderId="125" xfId="6" applyFont="1" applyFill="1" applyBorder="1" applyAlignment="1">
      <alignment vertical="center"/>
    </xf>
    <xf numFmtId="0" fontId="10" fillId="0" borderId="104" xfId="6" applyFont="1" applyFill="1" applyBorder="1" applyAlignment="1">
      <alignment vertical="center"/>
    </xf>
    <xf numFmtId="3" fontId="10" fillId="0" borderId="104" xfId="6" applyNumberFormat="1" applyFont="1" applyFill="1" applyBorder="1" applyAlignment="1">
      <alignment vertical="center"/>
    </xf>
    <xf numFmtId="3" fontId="10" fillId="0" borderId="112" xfId="6" applyNumberFormat="1" applyFont="1" applyFill="1" applyBorder="1" applyAlignment="1">
      <alignment vertical="center"/>
    </xf>
    <xf numFmtId="3" fontId="10" fillId="0" borderId="113" xfId="6" applyNumberFormat="1" applyFont="1" applyFill="1" applyBorder="1" applyAlignment="1" applyProtection="1">
      <alignment vertical="center"/>
      <protection locked="0"/>
    </xf>
    <xf numFmtId="3" fontId="11" fillId="0" borderId="132" xfId="6" applyNumberFormat="1" applyFont="1" applyFill="1" applyBorder="1" applyAlignment="1">
      <alignment vertical="center"/>
    </xf>
    <xf numFmtId="3" fontId="11" fillId="0" borderId="133" xfId="6" applyNumberFormat="1" applyFont="1" applyFill="1" applyBorder="1" applyAlignment="1">
      <alignment vertical="center"/>
    </xf>
    <xf numFmtId="3" fontId="11" fillId="0" borderId="134" xfId="6" applyNumberFormat="1" applyFont="1" applyFill="1" applyBorder="1" applyAlignment="1" applyProtection="1">
      <alignment vertical="center"/>
      <protection locked="0"/>
    </xf>
    <xf numFmtId="3" fontId="11" fillId="0" borderId="122" xfId="6" applyNumberFormat="1" applyFont="1" applyFill="1" applyBorder="1" applyAlignment="1">
      <alignment vertical="center"/>
    </xf>
    <xf numFmtId="3" fontId="11" fillId="0" borderId="123" xfId="6" applyNumberFormat="1" applyFont="1" applyFill="1" applyBorder="1" applyAlignment="1">
      <alignment vertical="center"/>
    </xf>
    <xf numFmtId="3" fontId="11" fillId="0" borderId="124" xfId="6" applyNumberFormat="1" applyFont="1" applyFill="1" applyBorder="1" applyAlignment="1" applyProtection="1">
      <alignment vertical="center"/>
      <protection locked="0"/>
    </xf>
    <xf numFmtId="3" fontId="11" fillId="0" borderId="135" xfId="6" applyNumberFormat="1" applyFont="1" applyFill="1" applyBorder="1" applyAlignment="1" applyProtection="1">
      <alignment vertical="center"/>
      <protection locked="0"/>
    </xf>
    <xf numFmtId="0" fontId="11" fillId="0" borderId="122" xfId="6" applyFont="1" applyFill="1" applyBorder="1" applyAlignment="1">
      <alignment vertical="center"/>
    </xf>
    <xf numFmtId="0" fontId="10" fillId="0" borderId="114" xfId="6" applyFont="1" applyFill="1" applyBorder="1" applyAlignment="1">
      <alignment vertical="center"/>
    </xf>
    <xf numFmtId="0" fontId="10" fillId="0" borderId="119" xfId="6" applyFont="1" applyFill="1" applyBorder="1" applyAlignment="1">
      <alignment vertical="center"/>
    </xf>
    <xf numFmtId="0" fontId="10" fillId="0" borderId="119" xfId="6" applyFont="1" applyFill="1" applyBorder="1" applyAlignment="1">
      <alignment vertical="center" wrapText="1"/>
    </xf>
    <xf numFmtId="3" fontId="10" fillId="0" borderId="120" xfId="6" applyNumberFormat="1" applyFont="1" applyFill="1" applyBorder="1" applyAlignment="1" applyProtection="1">
      <alignment vertical="center"/>
      <protection locked="0"/>
    </xf>
    <xf numFmtId="3" fontId="10" fillId="0" borderId="121" xfId="6" applyNumberFormat="1" applyFont="1" applyFill="1" applyBorder="1" applyAlignment="1" applyProtection="1">
      <alignment vertical="center"/>
      <protection locked="0"/>
    </xf>
    <xf numFmtId="0" fontId="11" fillId="0" borderId="132" xfId="6" applyFont="1" applyFill="1" applyBorder="1" applyAlignment="1">
      <alignment vertical="center"/>
    </xf>
    <xf numFmtId="3" fontId="11" fillId="0" borderId="132" xfId="6" applyNumberFormat="1" applyFont="1" applyFill="1" applyBorder="1" applyAlignment="1" applyProtection="1">
      <alignment vertical="center"/>
      <protection locked="0"/>
    </xf>
    <xf numFmtId="3" fontId="11" fillId="0" borderId="133" xfId="6" applyNumberFormat="1" applyFont="1" applyFill="1" applyBorder="1" applyAlignment="1" applyProtection="1">
      <alignment vertical="center"/>
      <protection locked="0"/>
    </xf>
    <xf numFmtId="0" fontId="11" fillId="0" borderId="101" xfId="6" applyFont="1" applyFill="1" applyBorder="1" applyAlignment="1">
      <alignment vertical="center" wrapText="1"/>
    </xf>
    <xf numFmtId="3" fontId="11" fillId="0" borderId="122" xfId="6" applyNumberFormat="1" applyFont="1" applyFill="1" applyBorder="1" applyAlignment="1" applyProtection="1">
      <alignment vertical="center"/>
      <protection locked="0"/>
    </xf>
    <xf numFmtId="3" fontId="10" fillId="0" borderId="123" xfId="6" applyNumberFormat="1" applyFont="1" applyFill="1" applyBorder="1" applyAlignment="1" applyProtection="1">
      <alignment vertical="center"/>
      <protection locked="0"/>
    </xf>
    <xf numFmtId="0" fontId="2" fillId="0" borderId="0" xfId="7" applyNumberFormat="1" applyFont="1" applyAlignment="1">
      <alignment horizontal="right" wrapText="1"/>
    </xf>
    <xf numFmtId="3" fontId="2" fillId="0" borderId="0" xfId="7" applyNumberFormat="1" applyFont="1" applyAlignment="1">
      <alignment horizontal="right" wrapText="1"/>
    </xf>
    <xf numFmtId="3" fontId="2" fillId="0" borderId="0" xfId="7" applyNumberFormat="1" applyFont="1" applyAlignment="1">
      <alignment horizontal="right"/>
    </xf>
    <xf numFmtId="0" fontId="2" fillId="0" borderId="0" xfId="7" applyNumberFormat="1" applyFont="1"/>
    <xf numFmtId="3" fontId="2" fillId="0" borderId="0" xfId="7" applyNumberFormat="1" applyFont="1"/>
    <xf numFmtId="3" fontId="2" fillId="0" borderId="0" xfId="8" applyNumberFormat="1" applyFont="1" applyAlignment="1"/>
    <xf numFmtId="49" fontId="2" fillId="0" borderId="0" xfId="4" applyNumberFormat="1" applyFont="1" applyAlignment="1"/>
    <xf numFmtId="49" fontId="3" fillId="0" borderId="0" xfId="4" applyNumberFormat="1" applyFont="1" applyAlignment="1"/>
    <xf numFmtId="0" fontId="3" fillId="0" borderId="44" xfId="9" applyNumberFormat="1" applyFont="1" applyBorder="1" applyAlignment="1">
      <alignment horizontal="center" vertical="center" wrapText="1"/>
    </xf>
    <xf numFmtId="3" fontId="2" fillId="0" borderId="44" xfId="9" applyNumberFormat="1" applyFont="1" applyFill="1" applyBorder="1" applyAlignment="1">
      <alignment horizontal="right" vertical="center" wrapText="1"/>
    </xf>
    <xf numFmtId="3" fontId="2" fillId="5" borderId="44" xfId="9" applyNumberFormat="1" applyFont="1" applyFill="1" applyBorder="1" applyAlignment="1">
      <alignment horizontal="right" vertical="center" wrapText="1"/>
    </xf>
    <xf numFmtId="0" fontId="3" fillId="0" borderId="44" xfId="8" applyNumberFormat="1" applyFont="1" applyBorder="1" applyAlignment="1">
      <alignment horizontal="center" vertical="center" wrapText="1"/>
    </xf>
    <xf numFmtId="3" fontId="2" fillId="0" borderId="44" xfId="8" applyNumberFormat="1" applyFont="1" applyFill="1" applyBorder="1" applyAlignment="1">
      <alignment horizontal="right" vertical="center" wrapText="1"/>
    </xf>
    <xf numFmtId="0" fontId="2" fillId="0" borderId="0" xfId="8" applyNumberFormat="1" applyFont="1" applyBorder="1" applyAlignment="1"/>
    <xf numFmtId="0" fontId="3" fillId="0" borderId="44" xfId="9" applyNumberFormat="1" applyFont="1" applyFill="1" applyBorder="1" applyAlignment="1">
      <alignment horizontal="center" vertical="center" wrapText="1"/>
    </xf>
    <xf numFmtId="3" fontId="2" fillId="0" borderId="44" xfId="4" applyNumberFormat="1" applyFont="1" applyBorder="1" applyAlignment="1" applyProtection="1">
      <alignment horizontal="right" wrapText="1"/>
      <protection locked="0"/>
    </xf>
    <xf numFmtId="3" fontId="2" fillId="0" borderId="44" xfId="4" applyNumberFormat="1" applyFont="1" applyBorder="1" applyAlignment="1">
      <alignment horizontal="right"/>
    </xf>
    <xf numFmtId="0" fontId="3" fillId="0" borderId="44" xfId="9" applyNumberFormat="1" applyFont="1" applyBorder="1" applyAlignment="1">
      <alignment horizontal="center" wrapText="1"/>
    </xf>
    <xf numFmtId="0" fontId="3" fillId="0" borderId="44" xfId="9" applyNumberFormat="1" applyFont="1" applyFill="1" applyBorder="1" applyAlignment="1">
      <alignment horizontal="center" wrapText="1"/>
    </xf>
    <xf numFmtId="0" fontId="3" fillId="0" borderId="44" xfId="9" applyNumberFormat="1" applyFont="1" applyFill="1" applyBorder="1" applyAlignment="1">
      <alignment horizontal="center" vertical="center"/>
    </xf>
    <xf numFmtId="3" fontId="2" fillId="0" borderId="44" xfId="4" applyNumberFormat="1" applyFont="1" applyBorder="1" applyAlignment="1" applyProtection="1">
      <alignment horizontal="center" vertical="center"/>
      <protection locked="0"/>
    </xf>
    <xf numFmtId="3" fontId="2" fillId="0" borderId="44" xfId="4" applyNumberFormat="1" applyFont="1" applyBorder="1" applyAlignment="1" applyProtection="1">
      <alignment horizontal="left"/>
      <protection locked="0"/>
    </xf>
    <xf numFmtId="0" fontId="2" fillId="0" borderId="44" xfId="8" applyFont="1" applyBorder="1" applyAlignment="1">
      <alignment horizontal="center" vertical="center" wrapText="1"/>
    </xf>
    <xf numFmtId="0" fontId="3" fillId="0" borderId="44" xfId="1" applyFont="1" applyBorder="1" applyAlignment="1">
      <alignment horizontal="center" vertical="center" wrapText="1"/>
    </xf>
    <xf numFmtId="3" fontId="2" fillId="5" borderId="44" xfId="1" applyNumberFormat="1" applyFont="1" applyFill="1" applyBorder="1" applyAlignment="1">
      <alignment horizontal="right" vertical="center" wrapText="1"/>
    </xf>
    <xf numFmtId="3" fontId="2" fillId="0" borderId="44" xfId="10" applyNumberFormat="1" applyFont="1" applyBorder="1" applyAlignment="1">
      <alignment horizontal="center" vertical="center" wrapText="1"/>
    </xf>
    <xf numFmtId="3" fontId="2" fillId="0" borderId="0" xfId="10" applyNumberFormat="1" applyFont="1" applyBorder="1" applyAlignment="1">
      <alignment vertical="center" wrapText="1"/>
    </xf>
    <xf numFmtId="0" fontId="2" fillId="0" borderId="0" xfId="4" applyNumberFormat="1" applyFont="1" applyBorder="1" applyAlignment="1">
      <alignment horizontal="left" wrapText="1"/>
    </xf>
    <xf numFmtId="0" fontId="3" fillId="0" borderId="44" xfId="4" applyNumberFormat="1" applyFont="1" applyBorder="1" applyAlignment="1">
      <alignment horizontal="center" vertical="center" wrapText="1"/>
    </xf>
    <xf numFmtId="3" fontId="2" fillId="0" borderId="44" xfId="4" applyNumberFormat="1" applyFont="1" applyBorder="1" applyAlignment="1">
      <alignment horizontal="right" vertical="center" wrapText="1"/>
    </xf>
    <xf numFmtId="3" fontId="2" fillId="0" borderId="44" xfId="4" applyNumberFormat="1" applyFont="1" applyBorder="1" applyAlignment="1">
      <alignment horizontal="center" wrapText="1"/>
    </xf>
    <xf numFmtId="0" fontId="3" fillId="5" borderId="44" xfId="9" applyNumberFormat="1" applyFont="1" applyFill="1" applyBorder="1" applyAlignment="1">
      <alignment horizontal="center" vertical="center" wrapText="1"/>
    </xf>
    <xf numFmtId="3" fontId="2" fillId="0" borderId="44" xfId="10" applyNumberFormat="1" applyFont="1" applyBorder="1" applyAlignment="1">
      <alignment wrapText="1"/>
    </xf>
    <xf numFmtId="3" fontId="2" fillId="0" borderId="0" xfId="4" applyNumberFormat="1" applyFont="1" applyBorder="1" applyAlignment="1" applyProtection="1">
      <alignment horizontal="center" vertical="center" wrapText="1"/>
      <protection locked="0"/>
    </xf>
    <xf numFmtId="0" fontId="2" fillId="0" borderId="0" xfId="7" applyFont="1"/>
    <xf numFmtId="3" fontId="8" fillId="0" borderId="0" xfId="7" applyNumberFormat="1" applyFont="1"/>
    <xf numFmtId="0" fontId="1" fillId="0" borderId="0" xfId="10"/>
    <xf numFmtId="0" fontId="1" fillId="0" borderId="0" xfId="10" applyFont="1"/>
    <xf numFmtId="0" fontId="3" fillId="0" borderId="0" xfId="7" applyFont="1"/>
    <xf numFmtId="0" fontId="2" fillId="0" borderId="0" xfId="7" applyFont="1" applyFill="1" applyAlignment="1"/>
    <xf numFmtId="0" fontId="2" fillId="0" borderId="0" xfId="7" applyFont="1" applyFill="1" applyAlignment="1">
      <alignment vertical="top"/>
    </xf>
    <xf numFmtId="3" fontId="2" fillId="0" borderId="0" xfId="1" applyNumberFormat="1" applyFont="1" applyAlignment="1">
      <alignment vertical="top"/>
    </xf>
    <xf numFmtId="3" fontId="3" fillId="0" borderId="0" xfId="1" applyNumberFormat="1" applyFont="1" applyFill="1" applyBorder="1" applyAlignment="1" applyProtection="1">
      <alignment vertical="center"/>
    </xf>
    <xf numFmtId="3" fontId="3" fillId="0" borderId="0"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protection locked="0"/>
    </xf>
    <xf numFmtId="3" fontId="2" fillId="0" borderId="0" xfId="1" applyNumberFormat="1" applyFont="1" applyFill="1" applyBorder="1" applyAlignment="1" applyProtection="1">
      <alignment vertical="center"/>
      <protection locked="0"/>
    </xf>
    <xf numFmtId="3" fontId="2" fillId="0" borderId="0" xfId="1" applyNumberFormat="1" applyFont="1" applyFill="1" applyBorder="1" applyAlignment="1" applyProtection="1">
      <alignment vertical="center"/>
    </xf>
    <xf numFmtId="3" fontId="2" fillId="0" borderId="0" xfId="1" applyNumberFormat="1" applyFont="1" applyFill="1" applyBorder="1" applyAlignment="1" applyProtection="1">
      <alignment horizontal="center" vertical="center"/>
      <protection locked="0"/>
    </xf>
    <xf numFmtId="3" fontId="2" fillId="0" borderId="0" xfId="1" applyNumberFormat="1" applyFont="1" applyFill="1" applyBorder="1" applyAlignment="1" applyProtection="1">
      <alignment horizontal="center" vertical="center"/>
    </xf>
    <xf numFmtId="1" fontId="3" fillId="0" borderId="0" xfId="1" applyNumberFormat="1" applyFont="1" applyFill="1" applyBorder="1" applyAlignment="1" applyProtection="1">
      <alignment vertical="center"/>
    </xf>
    <xf numFmtId="3" fontId="3" fillId="0" borderId="0" xfId="1" applyNumberFormat="1" applyFont="1" applyFill="1" applyBorder="1" applyAlignment="1" applyProtection="1">
      <alignment vertical="center"/>
      <protection locked="0"/>
    </xf>
    <xf numFmtId="0" fontId="11" fillId="0" borderId="132" xfId="2" applyFont="1" applyFill="1" applyBorder="1" applyAlignment="1">
      <alignment horizontal="left" vertical="center"/>
    </xf>
    <xf numFmtId="0" fontId="11" fillId="0" borderId="106" xfId="2" applyFont="1" applyFill="1" applyBorder="1" applyAlignment="1">
      <alignment horizontal="left" vertical="center"/>
    </xf>
    <xf numFmtId="0" fontId="10" fillId="0" borderId="104" xfId="2" applyFont="1" applyFill="1" applyBorder="1" applyAlignment="1">
      <alignment horizontal="center" vertical="center" textRotation="90" wrapText="1"/>
    </xf>
    <xf numFmtId="49" fontId="10" fillId="0" borderId="104" xfId="2" applyNumberFormat="1" applyFont="1" applyFill="1" applyBorder="1" applyAlignment="1">
      <alignment horizontal="center" vertical="center" textRotation="90" wrapText="1"/>
    </xf>
    <xf numFmtId="49" fontId="10" fillId="0" borderId="104" xfId="2" applyNumberFormat="1" applyFont="1" applyFill="1" applyBorder="1" applyAlignment="1">
      <alignment horizontal="center" vertical="center" wrapText="1"/>
    </xf>
    <xf numFmtId="49" fontId="10" fillId="0" borderId="105" xfId="2" applyNumberFormat="1" applyFont="1" applyFill="1" applyBorder="1" applyAlignment="1">
      <alignment horizontal="center" vertical="center"/>
    </xf>
    <xf numFmtId="0" fontId="10" fillId="0" borderId="104" xfId="2" applyFont="1" applyFill="1" applyBorder="1" applyAlignment="1">
      <alignment horizontal="center" vertical="center" textRotation="90"/>
    </xf>
    <xf numFmtId="0" fontId="14" fillId="0" borderId="99" xfId="3" applyFill="1" applyBorder="1"/>
    <xf numFmtId="49" fontId="10" fillId="6" borderId="99" xfId="2" applyNumberFormat="1" applyFont="1" applyFill="1" applyBorder="1" applyAlignment="1" applyProtection="1">
      <alignment horizontal="center" vertical="center"/>
      <protection locked="0"/>
    </xf>
    <xf numFmtId="0" fontId="14" fillId="6" borderId="99" xfId="3" applyFill="1" applyBorder="1"/>
    <xf numFmtId="0" fontId="10" fillId="0" borderId="104" xfId="2" applyFont="1" applyFill="1" applyBorder="1" applyAlignment="1">
      <alignment horizontal="center" vertical="center" wrapText="1"/>
    </xf>
    <xf numFmtId="49" fontId="11" fillId="6" borderId="99" xfId="2" applyNumberFormat="1" applyFont="1" applyFill="1" applyBorder="1" applyAlignment="1" applyProtection="1">
      <alignment horizontal="center" vertical="center" wrapText="1"/>
      <protection locked="0"/>
    </xf>
    <xf numFmtId="49" fontId="12" fillId="6" borderId="97" xfId="2" applyNumberFormat="1" applyFont="1" applyFill="1" applyBorder="1" applyAlignment="1">
      <alignment horizontal="center" vertical="center"/>
    </xf>
    <xf numFmtId="49" fontId="3" fillId="2" borderId="5"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49" fontId="4" fillId="2" borderId="1"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center" vertical="center"/>
    </xf>
    <xf numFmtId="49" fontId="3" fillId="2" borderId="5" xfId="1" quotePrefix="1" applyNumberFormat="1" applyFont="1" applyFill="1" applyBorder="1" applyAlignment="1" applyProtection="1">
      <alignment horizontal="center" vertical="center" wrapText="1"/>
      <protection locked="0"/>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2" fillId="2" borderId="5" xfId="1" quotePrefix="1" applyNumberFormat="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wrapText="1"/>
    </xf>
    <xf numFmtId="0" fontId="2" fillId="0" borderId="21" xfId="1" applyFont="1" applyFill="1" applyBorder="1" applyAlignment="1" applyProtection="1">
      <alignment horizontal="center" vertical="center" wrapText="1"/>
    </xf>
    <xf numFmtId="0" fontId="2" fillId="0" borderId="17" xfId="1" applyNumberFormat="1" applyFont="1" applyFill="1" applyBorder="1" applyAlignment="1" applyProtection="1">
      <alignment horizontal="center" vertical="center" textRotation="90" wrapText="1"/>
    </xf>
    <xf numFmtId="0" fontId="2" fillId="0" borderId="22" xfId="1" applyNumberFormat="1" applyFont="1" applyFill="1" applyBorder="1" applyAlignment="1" applyProtection="1">
      <alignment horizontal="center" vertical="center" textRotation="90" wrapText="1"/>
    </xf>
    <xf numFmtId="0" fontId="2" fillId="0" borderId="20" xfId="1" applyNumberFormat="1" applyFont="1" applyFill="1" applyBorder="1" applyAlignment="1" applyProtection="1">
      <alignment horizontal="center" vertical="center" textRotation="90" wrapText="1"/>
    </xf>
    <xf numFmtId="0" fontId="2" fillId="0" borderId="25" xfId="1" applyNumberFormat="1" applyFont="1" applyFill="1" applyBorder="1" applyAlignment="1" applyProtection="1">
      <alignment horizontal="center" vertical="center" textRotation="90" wrapText="1"/>
    </xf>
    <xf numFmtId="0" fontId="2" fillId="0" borderId="0" xfId="1" applyFont="1" applyFill="1" applyBorder="1" applyAlignment="1" applyProtection="1">
      <alignment horizontal="center" vertical="center" textRotation="90" wrapText="1"/>
    </xf>
    <xf numFmtId="0" fontId="2" fillId="0" borderId="26" xfId="1" applyFont="1" applyFill="1" applyBorder="1" applyAlignment="1" applyProtection="1">
      <alignment horizontal="center" vertical="center" textRotation="90" wrapText="1"/>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3" fillId="0" borderId="90" xfId="1" applyFont="1" applyFill="1" applyBorder="1" applyAlignment="1" applyProtection="1">
      <alignment horizontal="left" vertical="center"/>
    </xf>
    <xf numFmtId="0" fontId="3" fillId="0" borderId="91" xfId="1" applyFont="1" applyFill="1" applyBorder="1" applyAlignment="1" applyProtection="1">
      <alignment horizontal="left" vertical="center"/>
    </xf>
    <xf numFmtId="0" fontId="3" fillId="0" borderId="50" xfId="1" applyFont="1" applyFill="1" applyBorder="1" applyAlignment="1" applyProtection="1">
      <alignment horizontal="left" vertical="center"/>
    </xf>
    <xf numFmtId="0" fontId="3" fillId="0" borderId="52" xfId="1" applyFont="1" applyFill="1" applyBorder="1" applyAlignment="1" applyProtection="1">
      <alignment horizontal="left" vertical="center"/>
    </xf>
    <xf numFmtId="0" fontId="2" fillId="0" borderId="19"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49" fontId="2" fillId="0" borderId="11"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wrapText="1"/>
    </xf>
    <xf numFmtId="49" fontId="2" fillId="0" borderId="11" xfId="1" applyNumberFormat="1" applyFont="1" applyFill="1" applyBorder="1" applyAlignment="1" applyProtection="1">
      <alignment horizontal="center" vertical="center" wrapText="1"/>
    </xf>
    <xf numFmtId="49" fontId="2" fillId="0" borderId="15" xfId="1" applyNumberFormat="1" applyFont="1" applyFill="1" applyBorder="1" applyAlignment="1" applyProtection="1">
      <alignment horizontal="center" vertical="center" wrapText="1"/>
    </xf>
    <xf numFmtId="49" fontId="2" fillId="0" borderId="21"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0" fontId="2" fillId="0" borderId="16" xfId="1" applyFont="1" applyFill="1" applyBorder="1" applyAlignment="1" applyProtection="1">
      <alignment horizontal="center" vertical="center" textRotation="90"/>
    </xf>
    <xf numFmtId="0" fontId="2" fillId="0" borderId="21" xfId="1" applyFont="1" applyFill="1" applyBorder="1" applyAlignment="1" applyProtection="1">
      <alignment horizontal="center" vertical="center" textRotation="90"/>
    </xf>
    <xf numFmtId="0" fontId="2" fillId="0" borderId="17"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xf>
    <xf numFmtId="0" fontId="2" fillId="0" borderId="24" xfId="1" applyFont="1" applyFill="1" applyBorder="1" applyAlignment="1" applyProtection="1">
      <alignment horizontal="center" vertical="center" textRotation="90"/>
    </xf>
    <xf numFmtId="0" fontId="2" fillId="0" borderId="19" xfId="1" applyNumberFormat="1" applyFont="1" applyFill="1" applyBorder="1" applyAlignment="1" applyProtection="1">
      <alignment horizontal="center" vertical="center" textRotation="90" wrapText="1"/>
    </xf>
    <xf numFmtId="0" fontId="2" fillId="0" borderId="24" xfId="1" applyNumberFormat="1" applyFont="1" applyFill="1" applyBorder="1" applyAlignment="1" applyProtection="1">
      <alignment horizontal="center" vertical="center" textRotation="90" wrapText="1"/>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3" fontId="2" fillId="0" borderId="44" xfId="4" applyNumberFormat="1" applyFont="1" applyBorder="1" applyAlignment="1">
      <alignment horizontal="center" vertical="center" wrapText="1"/>
    </xf>
    <xf numFmtId="3" fontId="2" fillId="0" borderId="44" xfId="4" applyNumberFormat="1" applyFont="1" applyBorder="1" applyAlignment="1">
      <alignment horizontal="left" wrapText="1"/>
    </xf>
    <xf numFmtId="3" fontId="2" fillId="0" borderId="44" xfId="4" applyNumberFormat="1" applyFont="1" applyBorder="1" applyAlignment="1" applyProtection="1">
      <alignment horizontal="center" vertical="center" wrapText="1"/>
      <protection locked="0"/>
    </xf>
    <xf numFmtId="3" fontId="2" fillId="0" borderId="44" xfId="4" applyNumberFormat="1" applyFont="1" applyBorder="1" applyAlignment="1">
      <alignment horizontal="left" vertical="center" wrapText="1"/>
    </xf>
    <xf numFmtId="3" fontId="2" fillId="0" borderId="44" xfId="4" applyNumberFormat="1" applyFont="1" applyBorder="1" applyAlignment="1">
      <alignment horizontal="center" vertical="center"/>
    </xf>
    <xf numFmtId="3" fontId="2" fillId="0" borderId="44" xfId="4" applyNumberFormat="1" applyFont="1" applyBorder="1" applyAlignment="1">
      <alignment horizontal="left" vertical="center"/>
    </xf>
    <xf numFmtId="3" fontId="2" fillId="0" borderId="0" xfId="4" applyNumberFormat="1" applyFont="1" applyAlignment="1">
      <alignment horizontal="left"/>
    </xf>
    <xf numFmtId="3" fontId="3" fillId="0" borderId="44" xfId="4" applyNumberFormat="1" applyFont="1" applyBorder="1" applyAlignment="1">
      <alignment horizontal="right" wrapText="1"/>
    </xf>
    <xf numFmtId="3" fontId="2" fillId="0" borderId="44" xfId="4" applyNumberFormat="1" applyFont="1" applyBorder="1" applyAlignment="1" applyProtection="1">
      <alignment horizontal="left" vertical="center" wrapText="1"/>
      <protection locked="0"/>
    </xf>
    <xf numFmtId="3" fontId="2" fillId="0" borderId="136" xfId="4" applyNumberFormat="1" applyFont="1" applyBorder="1" applyAlignment="1">
      <alignment horizontal="center" vertical="center" wrapText="1"/>
    </xf>
    <xf numFmtId="3" fontId="2" fillId="0" borderId="46" xfId="4" applyNumberFormat="1" applyFont="1" applyBorder="1" applyAlignment="1">
      <alignment horizontal="center" vertical="center" wrapText="1"/>
    </xf>
    <xf numFmtId="3" fontId="3" fillId="0" borderId="136" xfId="4" applyNumberFormat="1" applyFont="1" applyBorder="1" applyAlignment="1">
      <alignment horizontal="right" wrapText="1"/>
    </xf>
    <xf numFmtId="3" fontId="3" fillId="0" borderId="5" xfId="4" applyNumberFormat="1" applyFont="1" applyBorder="1" applyAlignment="1">
      <alignment horizontal="right" wrapText="1"/>
    </xf>
    <xf numFmtId="3" fontId="3" fillId="0" borderId="46" xfId="4" applyNumberFormat="1" applyFont="1" applyBorder="1" applyAlignment="1">
      <alignment horizontal="right" wrapText="1"/>
    </xf>
    <xf numFmtId="3" fontId="2" fillId="0" borderId="44" xfId="4" applyNumberFormat="1" applyFont="1" applyBorder="1" applyAlignment="1" applyProtection="1">
      <alignment horizontal="left" vertical="center"/>
      <protection locked="0"/>
    </xf>
    <xf numFmtId="3" fontId="2" fillId="0" borderId="44" xfId="4" applyNumberFormat="1" applyFont="1" applyBorder="1" applyAlignment="1" applyProtection="1">
      <alignment horizontal="left" wrapText="1"/>
      <protection locked="0"/>
    </xf>
    <xf numFmtId="3" fontId="17" fillId="0" borderId="0" xfId="4" applyNumberFormat="1" applyFont="1" applyAlignment="1">
      <alignment horizontal="center"/>
    </xf>
    <xf numFmtId="49" fontId="11" fillId="6" borderId="99" xfId="6" applyNumberFormat="1" applyFont="1" applyFill="1" applyBorder="1" applyAlignment="1" applyProtection="1">
      <alignment horizontal="center" vertical="center" wrapText="1"/>
      <protection locked="0"/>
    </xf>
    <xf numFmtId="49" fontId="12" fillId="6" borderId="97" xfId="6" applyNumberFormat="1" applyFont="1" applyFill="1" applyBorder="1" applyAlignment="1">
      <alignment horizontal="center" vertical="center"/>
    </xf>
    <xf numFmtId="49" fontId="10" fillId="6" borderId="99" xfId="6" applyNumberFormat="1" applyFont="1" applyFill="1" applyBorder="1" applyAlignment="1" applyProtection="1">
      <alignment horizontal="center" vertical="center"/>
      <protection locked="0"/>
    </xf>
    <xf numFmtId="0" fontId="10" fillId="0" borderId="104" xfId="6" applyFont="1" applyFill="1" applyBorder="1" applyAlignment="1">
      <alignment horizontal="center" vertical="center" wrapText="1"/>
    </xf>
    <xf numFmtId="0" fontId="10" fillId="0" borderId="104" xfId="6" applyFont="1" applyFill="1" applyBorder="1" applyAlignment="1">
      <alignment horizontal="center" vertical="center" textRotation="90" wrapText="1"/>
    </xf>
    <xf numFmtId="0" fontId="11" fillId="0" borderId="132" xfId="6" applyFont="1" applyFill="1" applyBorder="1" applyAlignment="1">
      <alignment horizontal="left" vertical="center"/>
    </xf>
    <xf numFmtId="0" fontId="11" fillId="0" borderId="106" xfId="6" applyFont="1" applyFill="1" applyBorder="1" applyAlignment="1">
      <alignment horizontal="left" vertical="center"/>
    </xf>
    <xf numFmtId="49" fontId="10" fillId="0" borderId="104" xfId="6" applyNumberFormat="1" applyFont="1" applyFill="1" applyBorder="1" applyAlignment="1">
      <alignment horizontal="center" vertical="center" textRotation="90" wrapText="1"/>
    </xf>
    <xf numFmtId="49" fontId="10" fillId="0" borderId="104" xfId="6" applyNumberFormat="1" applyFont="1" applyFill="1" applyBorder="1" applyAlignment="1">
      <alignment horizontal="center" vertical="center" wrapText="1"/>
    </xf>
    <xf numFmtId="49" fontId="10" fillId="0" borderId="105" xfId="6" applyNumberFormat="1" applyFont="1" applyFill="1" applyBorder="1" applyAlignment="1">
      <alignment horizontal="center" vertical="center"/>
    </xf>
    <xf numFmtId="0" fontId="10" fillId="0" borderId="104" xfId="6" applyFont="1" applyFill="1" applyBorder="1" applyAlignment="1">
      <alignment horizontal="center" vertical="center" textRotation="90"/>
    </xf>
    <xf numFmtId="3" fontId="2" fillId="0" borderId="44" xfId="10" applyNumberFormat="1" applyFont="1" applyBorder="1" applyAlignment="1">
      <alignment horizontal="center" vertical="center" wrapText="1"/>
    </xf>
    <xf numFmtId="0" fontId="2" fillId="0" borderId="44" xfId="1" applyFont="1" applyFill="1" applyBorder="1" applyAlignment="1">
      <alignment horizontal="left" vertical="center" wrapText="1"/>
    </xf>
    <xf numFmtId="0" fontId="2" fillId="0" borderId="44" xfId="1" applyFont="1" applyBorder="1" applyAlignment="1">
      <alignment horizontal="left" vertical="center" wrapText="1"/>
    </xf>
    <xf numFmtId="0" fontId="2" fillId="0" borderId="0" xfId="7" applyFont="1" applyFill="1" applyAlignment="1">
      <alignment horizontal="left" vertical="top" wrapText="1"/>
    </xf>
    <xf numFmtId="3" fontId="2" fillId="0" borderId="0" xfId="1" applyNumberFormat="1" applyFont="1" applyAlignment="1">
      <alignment horizontal="left" vertical="top" wrapText="1"/>
    </xf>
  </cellXfs>
  <cellStyles count="11">
    <cellStyle name="Normal" xfId="0" builtinId="0"/>
    <cellStyle name="Normal 2" xfId="1"/>
    <cellStyle name="Normal 2 2" xfId="2"/>
    <cellStyle name="Normal 2 2 2" xfId="6"/>
    <cellStyle name="Normal 2 2 3" xfId="9"/>
    <cellStyle name="Normal 3" xfId="4"/>
    <cellStyle name="Normal 3 2" xfId="3"/>
    <cellStyle name="Normal 3 2 2 2" xfId="5"/>
    <cellStyle name="Normal 3 2 2 2 2" xfId="7"/>
    <cellStyle name="Normal 6" xfId="10"/>
    <cellStyle name="Normal_budžeta nod.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6"/>
  <sheetViews>
    <sheetView showGridLines="0" view="pageLayout" zoomScaleNormal="100" workbookViewId="0">
      <selection activeCell="C20" sqref="C20"/>
    </sheetView>
  </sheetViews>
  <sheetFormatPr defaultRowHeight="15" outlineLevelCol="1" x14ac:dyDescent="0.25"/>
  <cols>
    <col min="1" max="1" width="10.85546875" customWidth="1"/>
    <col min="2" max="2" width="28" customWidth="1"/>
    <col min="3" max="3" width="8" customWidth="1"/>
    <col min="4" max="5" width="8.7109375" hidden="1" customWidth="1" outlineLevel="1"/>
    <col min="6" max="6" width="8.7109375" customWidth="1" collapsed="1"/>
    <col min="7" max="8" width="8.7109375" hidden="1" customWidth="1" outlineLevel="1"/>
    <col min="9" max="9" width="8.7109375" customWidth="1" collapsed="1"/>
    <col min="10" max="11" width="8.28515625" hidden="1" customWidth="1" outlineLevel="1"/>
    <col min="12" max="12" width="8.28515625" customWidth="1" collapsed="1"/>
    <col min="13" max="14" width="7.42578125" hidden="1" customWidth="1" outlineLevel="1"/>
    <col min="15" max="15" width="7.42578125" customWidth="1" collapsed="1"/>
    <col min="16" max="16" width="26.7109375" hidden="1" customWidth="1" outlineLevel="1"/>
    <col min="17" max="17" width="9.140625" customWidth="1" collapsed="1"/>
  </cols>
  <sheetData>
    <row r="1" spans="1:17" x14ac:dyDescent="0.25">
      <c r="A1" s="348"/>
      <c r="B1" s="348"/>
      <c r="C1" s="348"/>
      <c r="D1" s="348"/>
      <c r="E1" s="348"/>
      <c r="F1" s="348"/>
      <c r="G1" s="348"/>
      <c r="H1" s="348"/>
      <c r="I1" s="348"/>
      <c r="J1" s="348"/>
      <c r="K1" s="348"/>
      <c r="L1" s="348"/>
      <c r="M1" s="348"/>
      <c r="N1" s="348"/>
      <c r="O1" s="349" t="s">
        <v>331</v>
      </c>
      <c r="P1" s="348"/>
      <c r="Q1" s="350"/>
    </row>
    <row r="2" spans="1:17" ht="35.25" customHeight="1" x14ac:dyDescent="0.25">
      <c r="A2" s="878" t="s">
        <v>1</v>
      </c>
      <c r="B2" s="878"/>
      <c r="C2" s="878"/>
      <c r="D2" s="878"/>
      <c r="E2" s="878"/>
      <c r="F2" s="878"/>
      <c r="G2" s="878"/>
      <c r="H2" s="878"/>
      <c r="I2" s="878"/>
      <c r="J2" s="878"/>
      <c r="K2" s="878"/>
      <c r="L2" s="878"/>
      <c r="M2" s="878"/>
      <c r="N2" s="878"/>
      <c r="O2" s="878"/>
      <c r="P2" s="878"/>
      <c r="Q2" s="351"/>
    </row>
    <row r="3" spans="1:17" ht="12.75" customHeight="1" x14ac:dyDescent="0.25">
      <c r="A3" s="352" t="s">
        <v>2</v>
      </c>
      <c r="B3" s="353"/>
      <c r="C3" s="877" t="s">
        <v>332</v>
      </c>
      <c r="D3" s="877"/>
      <c r="E3" s="877"/>
      <c r="F3" s="877"/>
      <c r="G3" s="877"/>
      <c r="H3" s="877"/>
      <c r="I3" s="877"/>
      <c r="J3" s="877"/>
      <c r="K3" s="877"/>
      <c r="L3" s="877"/>
      <c r="M3" s="877"/>
      <c r="N3" s="877"/>
      <c r="O3" s="877"/>
      <c r="P3" s="877"/>
      <c r="Q3" s="351"/>
    </row>
    <row r="4" spans="1:17" ht="12.75" customHeight="1" x14ac:dyDescent="0.25">
      <c r="A4" s="352" t="s">
        <v>4</v>
      </c>
      <c r="B4" s="353"/>
      <c r="C4" s="875"/>
      <c r="D4" s="875"/>
      <c r="E4" s="875"/>
      <c r="F4" s="875"/>
      <c r="G4" s="875"/>
      <c r="H4" s="875"/>
      <c r="I4" s="875"/>
      <c r="J4" s="875"/>
      <c r="K4" s="875"/>
      <c r="L4" s="875"/>
      <c r="M4" s="875"/>
      <c r="N4" s="875"/>
      <c r="O4" s="875"/>
      <c r="P4" s="875"/>
      <c r="Q4" s="351"/>
    </row>
    <row r="5" spans="1:17" ht="12.75" customHeight="1" x14ac:dyDescent="0.25">
      <c r="A5" s="354" t="s">
        <v>6</v>
      </c>
      <c r="B5" s="355"/>
      <c r="C5" s="874" t="s">
        <v>333</v>
      </c>
      <c r="D5" s="874"/>
      <c r="E5" s="874"/>
      <c r="F5" s="874"/>
      <c r="G5" s="874"/>
      <c r="H5" s="874"/>
      <c r="I5" s="874"/>
      <c r="J5" s="874"/>
      <c r="K5" s="874"/>
      <c r="L5" s="874"/>
      <c r="M5" s="874"/>
      <c r="N5" s="874"/>
      <c r="O5" s="874"/>
      <c r="P5" s="874"/>
      <c r="Q5" s="351"/>
    </row>
    <row r="6" spans="1:17" ht="12.75" customHeight="1" x14ac:dyDescent="0.25">
      <c r="A6" s="354" t="s">
        <v>8</v>
      </c>
      <c r="B6" s="355"/>
      <c r="C6" s="874" t="s">
        <v>334</v>
      </c>
      <c r="D6" s="874"/>
      <c r="E6" s="874"/>
      <c r="F6" s="874"/>
      <c r="G6" s="874"/>
      <c r="H6" s="874"/>
      <c r="I6" s="874"/>
      <c r="J6" s="874"/>
      <c r="K6" s="874"/>
      <c r="L6" s="874"/>
      <c r="M6" s="874"/>
      <c r="N6" s="874"/>
      <c r="O6" s="874"/>
      <c r="P6" s="874"/>
      <c r="Q6" s="351"/>
    </row>
    <row r="7" spans="1:17" x14ac:dyDescent="0.25">
      <c r="A7" s="354" t="s">
        <v>10</v>
      </c>
      <c r="B7" s="355"/>
      <c r="C7" s="877" t="s">
        <v>335</v>
      </c>
      <c r="D7" s="877"/>
      <c r="E7" s="877"/>
      <c r="F7" s="877"/>
      <c r="G7" s="877"/>
      <c r="H7" s="877"/>
      <c r="I7" s="877"/>
      <c r="J7" s="877"/>
      <c r="K7" s="877"/>
      <c r="L7" s="877"/>
      <c r="M7" s="877"/>
      <c r="N7" s="877"/>
      <c r="O7" s="877"/>
      <c r="P7" s="877"/>
      <c r="Q7" s="351"/>
    </row>
    <row r="8" spans="1:17" ht="12.75" customHeight="1" x14ac:dyDescent="0.25">
      <c r="A8" s="356" t="s">
        <v>12</v>
      </c>
      <c r="B8" s="355"/>
      <c r="C8" s="873"/>
      <c r="D8" s="873"/>
      <c r="E8" s="873"/>
      <c r="F8" s="873"/>
      <c r="G8" s="873"/>
      <c r="H8" s="873"/>
      <c r="I8" s="873"/>
      <c r="J8" s="873"/>
      <c r="K8" s="873"/>
      <c r="L8" s="873"/>
      <c r="M8" s="873"/>
      <c r="N8" s="873"/>
      <c r="O8" s="873"/>
      <c r="P8" s="873"/>
      <c r="Q8" s="351"/>
    </row>
    <row r="9" spans="1:17" ht="12.75" customHeight="1" x14ac:dyDescent="0.25">
      <c r="A9" s="354"/>
      <c r="B9" s="355" t="s">
        <v>13</v>
      </c>
      <c r="C9" s="874" t="s">
        <v>336</v>
      </c>
      <c r="D9" s="874"/>
      <c r="E9" s="874"/>
      <c r="F9" s="874"/>
      <c r="G9" s="874"/>
      <c r="H9" s="874"/>
      <c r="I9" s="874"/>
      <c r="J9" s="874"/>
      <c r="K9" s="874"/>
      <c r="L9" s="874"/>
      <c r="M9" s="874"/>
      <c r="N9" s="874"/>
      <c r="O9" s="874"/>
      <c r="P9" s="874"/>
      <c r="Q9" s="351"/>
    </row>
    <row r="10" spans="1:17" ht="12.75" customHeight="1" x14ac:dyDescent="0.25">
      <c r="A10" s="354"/>
      <c r="B10" s="355" t="s">
        <v>15</v>
      </c>
      <c r="C10" s="875"/>
      <c r="D10" s="875"/>
      <c r="E10" s="875"/>
      <c r="F10" s="875"/>
      <c r="G10" s="875"/>
      <c r="H10" s="875"/>
      <c r="I10" s="875"/>
      <c r="J10" s="875"/>
      <c r="K10" s="875"/>
      <c r="L10" s="875"/>
      <c r="M10" s="875"/>
      <c r="N10" s="875"/>
      <c r="O10" s="875"/>
      <c r="P10" s="875"/>
      <c r="Q10" s="351"/>
    </row>
    <row r="11" spans="1:17" ht="12.75" customHeight="1" x14ac:dyDescent="0.25">
      <c r="A11" s="354"/>
      <c r="B11" s="355" t="s">
        <v>17</v>
      </c>
      <c r="C11" s="873"/>
      <c r="D11" s="873"/>
      <c r="E11" s="873"/>
      <c r="F11" s="873"/>
      <c r="G11" s="873"/>
      <c r="H11" s="873"/>
      <c r="I11" s="873"/>
      <c r="J11" s="873"/>
      <c r="K11" s="873"/>
      <c r="L11" s="873"/>
      <c r="M11" s="873"/>
      <c r="N11" s="873"/>
      <c r="O11" s="873"/>
      <c r="P11" s="873"/>
      <c r="Q11" s="351"/>
    </row>
    <row r="12" spans="1:17" ht="12.75" customHeight="1" x14ac:dyDescent="0.25">
      <c r="A12" s="354"/>
      <c r="B12" s="355" t="s">
        <v>19</v>
      </c>
      <c r="C12" s="875"/>
      <c r="D12" s="875"/>
      <c r="E12" s="875"/>
      <c r="F12" s="875"/>
      <c r="G12" s="875"/>
      <c r="H12" s="875"/>
      <c r="I12" s="875"/>
      <c r="J12" s="875"/>
      <c r="K12" s="875"/>
      <c r="L12" s="875"/>
      <c r="M12" s="875"/>
      <c r="N12" s="875"/>
      <c r="O12" s="875"/>
      <c r="P12" s="875"/>
      <c r="Q12" s="351"/>
    </row>
    <row r="13" spans="1:17" ht="12.75" customHeight="1" x14ac:dyDescent="0.25">
      <c r="A13" s="354"/>
      <c r="B13" s="355" t="s">
        <v>21</v>
      </c>
      <c r="C13" s="875"/>
      <c r="D13" s="875"/>
      <c r="E13" s="875"/>
      <c r="F13" s="875"/>
      <c r="G13" s="875"/>
      <c r="H13" s="875"/>
      <c r="I13" s="875"/>
      <c r="J13" s="875"/>
      <c r="K13" s="875"/>
      <c r="L13" s="875"/>
      <c r="M13" s="875"/>
      <c r="N13" s="875"/>
      <c r="O13" s="875"/>
      <c r="P13" s="875"/>
      <c r="Q13" s="351"/>
    </row>
    <row r="14" spans="1:17" ht="12.75" customHeight="1" x14ac:dyDescent="0.25">
      <c r="A14" s="357"/>
      <c r="B14" s="358"/>
      <c r="C14" s="359"/>
      <c r="D14" s="359"/>
      <c r="E14" s="359"/>
      <c r="F14" s="359"/>
      <c r="G14" s="359"/>
      <c r="H14" s="359"/>
      <c r="I14" s="359"/>
      <c r="J14" s="359"/>
      <c r="K14" s="359"/>
      <c r="L14" s="359"/>
      <c r="M14" s="359"/>
      <c r="N14" s="359"/>
      <c r="O14" s="359"/>
      <c r="P14" s="360"/>
      <c r="Q14" s="351"/>
    </row>
    <row r="15" spans="1:17" s="362" customFormat="1" ht="12.75" customHeight="1" thickBot="1" x14ac:dyDescent="0.3">
      <c r="A15" s="869" t="s">
        <v>23</v>
      </c>
      <c r="B15" s="870" t="s">
        <v>24</v>
      </c>
      <c r="C15" s="871" t="s">
        <v>25</v>
      </c>
      <c r="D15" s="871"/>
      <c r="E15" s="871"/>
      <c r="F15" s="871"/>
      <c r="G15" s="871"/>
      <c r="H15" s="871"/>
      <c r="I15" s="871"/>
      <c r="J15" s="871"/>
      <c r="K15" s="871"/>
      <c r="L15" s="871"/>
      <c r="M15" s="871"/>
      <c r="N15" s="871"/>
      <c r="O15" s="871"/>
      <c r="P15" s="871"/>
      <c r="Q15" s="361"/>
    </row>
    <row r="16" spans="1:17" s="362" customFormat="1" ht="12.75" customHeight="1" thickTop="1" thickBot="1" x14ac:dyDescent="0.3">
      <c r="A16" s="869"/>
      <c r="B16" s="870"/>
      <c r="C16" s="872" t="s">
        <v>26</v>
      </c>
      <c r="D16" s="868" t="s">
        <v>27</v>
      </c>
      <c r="E16" s="868" t="s">
        <v>28</v>
      </c>
      <c r="F16" s="872" t="s">
        <v>29</v>
      </c>
      <c r="G16" s="868" t="s">
        <v>30</v>
      </c>
      <c r="H16" s="868" t="s">
        <v>31</v>
      </c>
      <c r="I16" s="868" t="s">
        <v>32</v>
      </c>
      <c r="J16" s="868" t="s">
        <v>33</v>
      </c>
      <c r="K16" s="868" t="s">
        <v>34</v>
      </c>
      <c r="L16" s="868" t="s">
        <v>35</v>
      </c>
      <c r="M16" s="868" t="s">
        <v>36</v>
      </c>
      <c r="N16" s="868" t="s">
        <v>37</v>
      </c>
      <c r="O16" s="868" t="s">
        <v>38</v>
      </c>
      <c r="P16" s="876" t="s">
        <v>39</v>
      </c>
      <c r="Q16" s="361"/>
    </row>
    <row r="17" spans="1:17" s="364" customFormat="1" ht="60.75" customHeight="1" thickTop="1" thickBot="1" x14ac:dyDescent="0.3">
      <c r="A17" s="869"/>
      <c r="B17" s="870"/>
      <c r="C17" s="872"/>
      <c r="D17" s="868"/>
      <c r="E17" s="868"/>
      <c r="F17" s="872"/>
      <c r="G17" s="868"/>
      <c r="H17" s="868"/>
      <c r="I17" s="868"/>
      <c r="J17" s="868"/>
      <c r="K17" s="868"/>
      <c r="L17" s="868"/>
      <c r="M17" s="868"/>
      <c r="N17" s="868"/>
      <c r="O17" s="868"/>
      <c r="P17" s="876"/>
      <c r="Q17" s="363"/>
    </row>
    <row r="18" spans="1:17" s="364" customFormat="1" ht="9.75" customHeight="1" thickTop="1" x14ac:dyDescent="0.25">
      <c r="A18" s="365" t="s">
        <v>40</v>
      </c>
      <c r="B18" s="365">
        <v>2</v>
      </c>
      <c r="C18" s="365">
        <v>8</v>
      </c>
      <c r="D18" s="365"/>
      <c r="E18" s="365"/>
      <c r="F18" s="365">
        <v>9</v>
      </c>
      <c r="G18" s="365"/>
      <c r="H18" s="365"/>
      <c r="I18" s="365">
        <v>10</v>
      </c>
      <c r="J18" s="366"/>
      <c r="K18" s="365"/>
      <c r="L18" s="365">
        <v>11</v>
      </c>
      <c r="M18" s="365"/>
      <c r="N18" s="365"/>
      <c r="O18" s="365"/>
      <c r="P18" s="367">
        <v>12</v>
      </c>
    </row>
    <row r="19" spans="1:17" s="374" customFormat="1" ht="12" hidden="1" x14ac:dyDescent="0.25">
      <c r="A19" s="368"/>
      <c r="B19" s="369" t="s">
        <v>41</v>
      </c>
      <c r="C19" s="370"/>
      <c r="D19" s="370"/>
      <c r="E19" s="370"/>
      <c r="F19" s="371"/>
      <c r="G19" s="371"/>
      <c r="H19" s="371"/>
      <c r="I19" s="371"/>
      <c r="J19" s="372"/>
      <c r="K19" s="371"/>
      <c r="L19" s="371"/>
      <c r="M19" s="371"/>
      <c r="N19" s="371"/>
      <c r="O19" s="371"/>
      <c r="P19" s="373"/>
    </row>
    <row r="20" spans="1:17" s="374" customFormat="1" ht="12.75" thickBot="1" x14ac:dyDescent="0.3">
      <c r="A20" s="375"/>
      <c r="B20" s="376" t="s">
        <v>42</v>
      </c>
      <c r="C20" s="377">
        <f>F20+I20+L20+O20</f>
        <v>164224</v>
      </c>
      <c r="D20" s="377">
        <f>SUM(D21,D24,D25,D41,D43)</f>
        <v>165496</v>
      </c>
      <c r="E20" s="377">
        <f>SUM(E21,E24,E25,E41,E43)</f>
        <v>-1272</v>
      </c>
      <c r="F20" s="377">
        <f>SUM(F21,F24,F25,F41,F43)</f>
        <v>164224</v>
      </c>
      <c r="G20" s="377">
        <f>SUM(G21,G24,G43)</f>
        <v>0</v>
      </c>
      <c r="H20" s="377">
        <f>SUM(H21,H24,H43)</f>
        <v>0</v>
      </c>
      <c r="I20" s="377">
        <f>SUM(I21,I24,I43)</f>
        <v>0</v>
      </c>
      <c r="J20" s="378">
        <f>SUM(J21,J26,J43)</f>
        <v>0</v>
      </c>
      <c r="K20" s="377">
        <f>SUM(K21,K26,K43)</f>
        <v>0</v>
      </c>
      <c r="L20" s="377">
        <f>SUM(L21,L26,L43)</f>
        <v>0</v>
      </c>
      <c r="M20" s="379">
        <f>SUM(M21,M45)</f>
        <v>0</v>
      </c>
      <c r="N20" s="377">
        <f>SUM(N21,N45)</f>
        <v>0</v>
      </c>
      <c r="O20" s="377">
        <f>SUM(O21,O45)</f>
        <v>0</v>
      </c>
      <c r="P20" s="380"/>
    </row>
    <row r="21" spans="1:17" ht="15.75" hidden="1" thickTop="1" x14ac:dyDescent="0.25">
      <c r="A21" s="381"/>
      <c r="B21" s="382" t="s">
        <v>43</v>
      </c>
      <c r="C21" s="383">
        <f>F21+I21+L21+O21</f>
        <v>0</v>
      </c>
      <c r="D21" s="383">
        <f t="shared" ref="D21:O21" si="0">SUM(D22:D23)</f>
        <v>0</v>
      </c>
      <c r="E21" s="383">
        <f t="shared" si="0"/>
        <v>0</v>
      </c>
      <c r="F21" s="383">
        <f t="shared" si="0"/>
        <v>0</v>
      </c>
      <c r="G21" s="383">
        <f t="shared" si="0"/>
        <v>0</v>
      </c>
      <c r="H21" s="383">
        <f t="shared" si="0"/>
        <v>0</v>
      </c>
      <c r="I21" s="383">
        <f t="shared" si="0"/>
        <v>0</v>
      </c>
      <c r="J21" s="384">
        <f t="shared" si="0"/>
        <v>0</v>
      </c>
      <c r="K21" s="383">
        <f t="shared" si="0"/>
        <v>0</v>
      </c>
      <c r="L21" s="383">
        <f t="shared" si="0"/>
        <v>0</v>
      </c>
      <c r="M21" s="383">
        <f t="shared" si="0"/>
        <v>0</v>
      </c>
      <c r="N21" s="383">
        <f t="shared" si="0"/>
        <v>0</v>
      </c>
      <c r="O21" s="383">
        <f t="shared" si="0"/>
        <v>0</v>
      </c>
      <c r="P21" s="385"/>
      <c r="Q21" s="350"/>
    </row>
    <row r="22" spans="1:17" ht="15.75" hidden="1" thickTop="1" x14ac:dyDescent="0.25">
      <c r="A22" s="386"/>
      <c r="B22" s="387" t="s">
        <v>44</v>
      </c>
      <c r="C22" s="388">
        <f>F22+I22+L22+O22</f>
        <v>0</v>
      </c>
      <c r="D22" s="389"/>
      <c r="E22" s="389"/>
      <c r="F22" s="388">
        <f>D22+E22</f>
        <v>0</v>
      </c>
      <c r="G22" s="389"/>
      <c r="H22" s="389"/>
      <c r="I22" s="388">
        <f>G22+H22</f>
        <v>0</v>
      </c>
      <c r="J22" s="390"/>
      <c r="K22" s="389"/>
      <c r="L22" s="388">
        <f>J22+K22</f>
        <v>0</v>
      </c>
      <c r="M22" s="389"/>
      <c r="N22" s="389"/>
      <c r="O22" s="388">
        <f>M22+N22</f>
        <v>0</v>
      </c>
      <c r="P22" s="391"/>
      <c r="Q22" s="350"/>
    </row>
    <row r="23" spans="1:17" ht="15.75" hidden="1" thickTop="1" x14ac:dyDescent="0.25">
      <c r="A23" s="392"/>
      <c r="B23" s="393" t="s">
        <v>45</v>
      </c>
      <c r="C23" s="394">
        <f>F23+I23+L23+O23</f>
        <v>0</v>
      </c>
      <c r="D23" s="395"/>
      <c r="E23" s="395"/>
      <c r="F23" s="394">
        <f>D23+E23</f>
        <v>0</v>
      </c>
      <c r="G23" s="395"/>
      <c r="H23" s="395"/>
      <c r="I23" s="394">
        <f>G23+H23</f>
        <v>0</v>
      </c>
      <c r="J23" s="396"/>
      <c r="K23" s="395"/>
      <c r="L23" s="394">
        <f>J23+K23</f>
        <v>0</v>
      </c>
      <c r="M23" s="395"/>
      <c r="N23" s="395"/>
      <c r="O23" s="394">
        <f>M23+N23</f>
        <v>0</v>
      </c>
      <c r="P23" s="397"/>
      <c r="Q23" s="350"/>
    </row>
    <row r="24" spans="1:17" s="374" customFormat="1" ht="25.5" thickTop="1" thickBot="1" x14ac:dyDescent="0.3">
      <c r="A24" s="398">
        <v>19300</v>
      </c>
      <c r="B24" s="398" t="s">
        <v>46</v>
      </c>
      <c r="C24" s="399">
        <f>F24+I24</f>
        <v>164224</v>
      </c>
      <c r="D24" s="400">
        <v>165496</v>
      </c>
      <c r="E24" s="400">
        <v>-1272</v>
      </c>
      <c r="F24" s="399">
        <f>D24+E24</f>
        <v>164224</v>
      </c>
      <c r="G24" s="400"/>
      <c r="H24" s="400"/>
      <c r="I24" s="399">
        <f>G24+H24</f>
        <v>0</v>
      </c>
      <c r="J24" s="401" t="s">
        <v>47</v>
      </c>
      <c r="K24" s="402" t="s">
        <v>47</v>
      </c>
      <c r="L24" s="403" t="s">
        <v>47</v>
      </c>
      <c r="M24" s="403" t="s">
        <v>47</v>
      </c>
      <c r="N24" s="403" t="s">
        <v>47</v>
      </c>
      <c r="O24" s="403" t="s">
        <v>47</v>
      </c>
      <c r="P24" s="404"/>
    </row>
    <row r="25" spans="1:17" s="374" customFormat="1" ht="24.75" hidden="1" thickTop="1" x14ac:dyDescent="0.25">
      <c r="A25" s="405"/>
      <c r="B25" s="406" t="s">
        <v>48</v>
      </c>
      <c r="C25" s="407">
        <f>F25</f>
        <v>0</v>
      </c>
      <c r="D25" s="408"/>
      <c r="E25" s="408"/>
      <c r="F25" s="409">
        <f>D25+E25</f>
        <v>0</v>
      </c>
      <c r="G25" s="410" t="s">
        <v>47</v>
      </c>
      <c r="H25" s="410" t="s">
        <v>47</v>
      </c>
      <c r="I25" s="411" t="s">
        <v>47</v>
      </c>
      <c r="J25" s="412" t="s">
        <v>47</v>
      </c>
      <c r="K25" s="411" t="s">
        <v>47</v>
      </c>
      <c r="L25" s="411" t="s">
        <v>47</v>
      </c>
      <c r="M25" s="411" t="s">
        <v>47</v>
      </c>
      <c r="N25" s="411" t="s">
        <v>47</v>
      </c>
      <c r="O25" s="411" t="s">
        <v>47</v>
      </c>
      <c r="P25" s="413"/>
    </row>
    <row r="26" spans="1:17" s="374" customFormat="1" ht="36.75" hidden="1" thickTop="1" x14ac:dyDescent="0.25">
      <c r="A26" s="406">
        <v>21300</v>
      </c>
      <c r="B26" s="406" t="s">
        <v>49</v>
      </c>
      <c r="C26" s="407">
        <f t="shared" ref="C26:C40" si="1">L26</f>
        <v>0</v>
      </c>
      <c r="D26" s="411" t="s">
        <v>47</v>
      </c>
      <c r="E26" s="411" t="s">
        <v>47</v>
      </c>
      <c r="F26" s="411" t="s">
        <v>47</v>
      </c>
      <c r="G26" s="411" t="s">
        <v>47</v>
      </c>
      <c r="H26" s="411" t="s">
        <v>47</v>
      </c>
      <c r="I26" s="411" t="s">
        <v>47</v>
      </c>
      <c r="J26" s="412">
        <f>SUM(J27,J31,J33,J36)</f>
        <v>0</v>
      </c>
      <c r="K26" s="411">
        <f>SUM(K27,K31,K33,K36)</f>
        <v>0</v>
      </c>
      <c r="L26" s="407">
        <f>SUM(L27,L31,L33,L36)</f>
        <v>0</v>
      </c>
      <c r="M26" s="411" t="s">
        <v>47</v>
      </c>
      <c r="N26" s="411" t="s">
        <v>47</v>
      </c>
      <c r="O26" s="411" t="s">
        <v>47</v>
      </c>
      <c r="P26" s="413"/>
    </row>
    <row r="27" spans="1:17" s="374" customFormat="1" ht="24.75" hidden="1" thickTop="1" x14ac:dyDescent="0.25">
      <c r="A27" s="414">
        <v>21350</v>
      </c>
      <c r="B27" s="406" t="s">
        <v>50</v>
      </c>
      <c r="C27" s="407">
        <f t="shared" si="1"/>
        <v>0</v>
      </c>
      <c r="D27" s="411" t="s">
        <v>47</v>
      </c>
      <c r="E27" s="411" t="s">
        <v>47</v>
      </c>
      <c r="F27" s="411" t="s">
        <v>47</v>
      </c>
      <c r="G27" s="411" t="s">
        <v>47</v>
      </c>
      <c r="H27" s="411" t="s">
        <v>47</v>
      </c>
      <c r="I27" s="411" t="s">
        <v>47</v>
      </c>
      <c r="J27" s="412">
        <f>SUM(J28:J30)</f>
        <v>0</v>
      </c>
      <c r="K27" s="411">
        <f>SUM(K28:K30)</f>
        <v>0</v>
      </c>
      <c r="L27" s="407">
        <f>SUM(L28:L30)</f>
        <v>0</v>
      </c>
      <c r="M27" s="411" t="s">
        <v>47</v>
      </c>
      <c r="N27" s="411" t="s">
        <v>47</v>
      </c>
      <c r="O27" s="411" t="s">
        <v>47</v>
      </c>
      <c r="P27" s="413"/>
    </row>
    <row r="28" spans="1:17" ht="15.75" hidden="1" thickTop="1" x14ac:dyDescent="0.25">
      <c r="A28" s="386">
        <v>21351</v>
      </c>
      <c r="B28" s="415" t="s">
        <v>51</v>
      </c>
      <c r="C28" s="416">
        <f t="shared" si="1"/>
        <v>0</v>
      </c>
      <c r="D28" s="417" t="s">
        <v>47</v>
      </c>
      <c r="E28" s="417" t="s">
        <v>47</v>
      </c>
      <c r="F28" s="417" t="s">
        <v>47</v>
      </c>
      <c r="G28" s="417" t="s">
        <v>47</v>
      </c>
      <c r="H28" s="417" t="s">
        <v>47</v>
      </c>
      <c r="I28" s="417" t="s">
        <v>47</v>
      </c>
      <c r="J28" s="418"/>
      <c r="K28" s="419"/>
      <c r="L28" s="416">
        <f>J28+K28</f>
        <v>0</v>
      </c>
      <c r="M28" s="419" t="s">
        <v>47</v>
      </c>
      <c r="N28" s="419" t="s">
        <v>47</v>
      </c>
      <c r="O28" s="417" t="s">
        <v>47</v>
      </c>
      <c r="P28" s="420"/>
      <c r="Q28" s="350"/>
    </row>
    <row r="29" spans="1:17" ht="15.75" hidden="1" thickTop="1" x14ac:dyDescent="0.25">
      <c r="A29" s="392">
        <v>21352</v>
      </c>
      <c r="B29" s="421" t="s">
        <v>52</v>
      </c>
      <c r="C29" s="422">
        <f t="shared" si="1"/>
        <v>0</v>
      </c>
      <c r="D29" s="423" t="s">
        <v>47</v>
      </c>
      <c r="E29" s="423" t="s">
        <v>47</v>
      </c>
      <c r="F29" s="423" t="s">
        <v>47</v>
      </c>
      <c r="G29" s="423" t="s">
        <v>47</v>
      </c>
      <c r="H29" s="423" t="s">
        <v>47</v>
      </c>
      <c r="I29" s="423" t="s">
        <v>47</v>
      </c>
      <c r="J29" s="424"/>
      <c r="K29" s="425"/>
      <c r="L29" s="422">
        <f>J29+K29</f>
        <v>0</v>
      </c>
      <c r="M29" s="425" t="s">
        <v>47</v>
      </c>
      <c r="N29" s="425" t="s">
        <v>47</v>
      </c>
      <c r="O29" s="423" t="s">
        <v>47</v>
      </c>
      <c r="P29" s="426"/>
      <c r="Q29" s="350"/>
    </row>
    <row r="30" spans="1:17" ht="24.75" hidden="1" thickTop="1" x14ac:dyDescent="0.25">
      <c r="A30" s="392">
        <v>21359</v>
      </c>
      <c r="B30" s="421" t="s">
        <v>53</v>
      </c>
      <c r="C30" s="422">
        <f t="shared" si="1"/>
        <v>0</v>
      </c>
      <c r="D30" s="423" t="s">
        <v>47</v>
      </c>
      <c r="E30" s="423" t="s">
        <v>47</v>
      </c>
      <c r="F30" s="423" t="s">
        <v>47</v>
      </c>
      <c r="G30" s="423" t="s">
        <v>47</v>
      </c>
      <c r="H30" s="423" t="s">
        <v>47</v>
      </c>
      <c r="I30" s="423" t="s">
        <v>47</v>
      </c>
      <c r="J30" s="424"/>
      <c r="K30" s="425"/>
      <c r="L30" s="422">
        <f>J30+K30</f>
        <v>0</v>
      </c>
      <c r="M30" s="425" t="s">
        <v>47</v>
      </c>
      <c r="N30" s="425" t="s">
        <v>47</v>
      </c>
      <c r="O30" s="423" t="s">
        <v>47</v>
      </c>
      <c r="P30" s="426"/>
      <c r="Q30" s="350"/>
    </row>
    <row r="31" spans="1:17" s="374" customFormat="1" ht="36.75" hidden="1" thickTop="1" x14ac:dyDescent="0.25">
      <c r="A31" s="427">
        <v>21370</v>
      </c>
      <c r="B31" s="428" t="s">
        <v>54</v>
      </c>
      <c r="C31" s="429">
        <f t="shared" si="1"/>
        <v>0</v>
      </c>
      <c r="D31" s="430" t="s">
        <v>47</v>
      </c>
      <c r="E31" s="430" t="s">
        <v>47</v>
      </c>
      <c r="F31" s="430" t="s">
        <v>47</v>
      </c>
      <c r="G31" s="430" t="s">
        <v>47</v>
      </c>
      <c r="H31" s="430" t="s">
        <v>47</v>
      </c>
      <c r="I31" s="430" t="s">
        <v>47</v>
      </c>
      <c r="J31" s="431">
        <f>SUM(J32)</f>
        <v>0</v>
      </c>
      <c r="K31" s="430">
        <f>SUM(K32)</f>
        <v>0</v>
      </c>
      <c r="L31" s="429">
        <f>SUM(L32)</f>
        <v>0</v>
      </c>
      <c r="M31" s="430" t="s">
        <v>47</v>
      </c>
      <c r="N31" s="430" t="s">
        <v>47</v>
      </c>
      <c r="O31" s="430" t="s">
        <v>47</v>
      </c>
      <c r="P31" s="432"/>
    </row>
    <row r="32" spans="1:17" ht="36.75" hidden="1" thickTop="1" x14ac:dyDescent="0.25">
      <c r="A32" s="387">
        <v>21379</v>
      </c>
      <c r="B32" s="415" t="s">
        <v>55</v>
      </c>
      <c r="C32" s="416">
        <f t="shared" si="1"/>
        <v>0</v>
      </c>
      <c r="D32" s="417" t="s">
        <v>47</v>
      </c>
      <c r="E32" s="417" t="s">
        <v>47</v>
      </c>
      <c r="F32" s="417" t="s">
        <v>47</v>
      </c>
      <c r="G32" s="417" t="s">
        <v>47</v>
      </c>
      <c r="H32" s="417" t="s">
        <v>47</v>
      </c>
      <c r="I32" s="417" t="s">
        <v>47</v>
      </c>
      <c r="J32" s="418"/>
      <c r="K32" s="419"/>
      <c r="L32" s="416">
        <f>J32+K32</f>
        <v>0</v>
      </c>
      <c r="M32" s="419" t="s">
        <v>47</v>
      </c>
      <c r="N32" s="419" t="s">
        <v>47</v>
      </c>
      <c r="O32" s="417" t="s">
        <v>47</v>
      </c>
      <c r="P32" s="420"/>
      <c r="Q32" s="350"/>
    </row>
    <row r="33" spans="1:16" s="374" customFormat="1" ht="12.75" hidden="1" thickTop="1" x14ac:dyDescent="0.25">
      <c r="A33" s="427">
        <v>21380</v>
      </c>
      <c r="B33" s="428" t="s">
        <v>56</v>
      </c>
      <c r="C33" s="429">
        <f t="shared" si="1"/>
        <v>0</v>
      </c>
      <c r="D33" s="430" t="s">
        <v>47</v>
      </c>
      <c r="E33" s="430" t="s">
        <v>47</v>
      </c>
      <c r="F33" s="430" t="s">
        <v>47</v>
      </c>
      <c r="G33" s="430" t="s">
        <v>47</v>
      </c>
      <c r="H33" s="430" t="s">
        <v>47</v>
      </c>
      <c r="I33" s="430" t="s">
        <v>47</v>
      </c>
      <c r="J33" s="431">
        <f>SUM(J34:J35)</f>
        <v>0</v>
      </c>
      <c r="K33" s="430">
        <f>SUM(K34:K35)</f>
        <v>0</v>
      </c>
      <c r="L33" s="429">
        <f>SUM(L34:L35)</f>
        <v>0</v>
      </c>
      <c r="M33" s="430" t="s">
        <v>47</v>
      </c>
      <c r="N33" s="430" t="s">
        <v>47</v>
      </c>
      <c r="O33" s="430" t="s">
        <v>47</v>
      </c>
      <c r="P33" s="432"/>
    </row>
    <row r="34" spans="1:16" ht="15.75" hidden="1" thickTop="1" x14ac:dyDescent="0.25">
      <c r="A34" s="387">
        <v>21381</v>
      </c>
      <c r="B34" s="415" t="s">
        <v>57</v>
      </c>
      <c r="C34" s="416">
        <f t="shared" si="1"/>
        <v>0</v>
      </c>
      <c r="D34" s="417" t="s">
        <v>47</v>
      </c>
      <c r="E34" s="417" t="s">
        <v>47</v>
      </c>
      <c r="F34" s="417" t="s">
        <v>47</v>
      </c>
      <c r="G34" s="417" t="s">
        <v>47</v>
      </c>
      <c r="H34" s="417" t="s">
        <v>47</v>
      </c>
      <c r="I34" s="417" t="s">
        <v>47</v>
      </c>
      <c r="J34" s="418"/>
      <c r="K34" s="419"/>
      <c r="L34" s="416">
        <f>J34+K34</f>
        <v>0</v>
      </c>
      <c r="M34" s="419" t="s">
        <v>47</v>
      </c>
      <c r="N34" s="419" t="s">
        <v>47</v>
      </c>
      <c r="O34" s="417" t="s">
        <v>47</v>
      </c>
      <c r="P34" s="420"/>
    </row>
    <row r="35" spans="1:16" ht="24.75" hidden="1" thickTop="1" x14ac:dyDescent="0.25">
      <c r="A35" s="393">
        <v>21383</v>
      </c>
      <c r="B35" s="421" t="s">
        <v>58</v>
      </c>
      <c r="C35" s="422">
        <f t="shared" si="1"/>
        <v>0</v>
      </c>
      <c r="D35" s="423" t="s">
        <v>47</v>
      </c>
      <c r="E35" s="423" t="s">
        <v>47</v>
      </c>
      <c r="F35" s="423" t="s">
        <v>47</v>
      </c>
      <c r="G35" s="423" t="s">
        <v>47</v>
      </c>
      <c r="H35" s="423" t="s">
        <v>47</v>
      </c>
      <c r="I35" s="423" t="s">
        <v>47</v>
      </c>
      <c r="J35" s="424"/>
      <c r="K35" s="425"/>
      <c r="L35" s="422">
        <f>J35+K35</f>
        <v>0</v>
      </c>
      <c r="M35" s="425" t="s">
        <v>47</v>
      </c>
      <c r="N35" s="425" t="s">
        <v>47</v>
      </c>
      <c r="O35" s="423" t="s">
        <v>47</v>
      </c>
      <c r="P35" s="426"/>
    </row>
    <row r="36" spans="1:16" s="374" customFormat="1" ht="25.5" hidden="1" customHeight="1" x14ac:dyDescent="0.25">
      <c r="A36" s="427">
        <v>21390</v>
      </c>
      <c r="B36" s="428" t="s">
        <v>59</v>
      </c>
      <c r="C36" s="429">
        <f t="shared" si="1"/>
        <v>0</v>
      </c>
      <c r="D36" s="430" t="s">
        <v>47</v>
      </c>
      <c r="E36" s="430" t="s">
        <v>47</v>
      </c>
      <c r="F36" s="430" t="s">
        <v>47</v>
      </c>
      <c r="G36" s="430" t="s">
        <v>47</v>
      </c>
      <c r="H36" s="430" t="s">
        <v>47</v>
      </c>
      <c r="I36" s="430" t="s">
        <v>47</v>
      </c>
      <c r="J36" s="431">
        <f>SUM(J37:J40)</f>
        <v>0</v>
      </c>
      <c r="K36" s="430">
        <f>SUM(K37:K40)</f>
        <v>0</v>
      </c>
      <c r="L36" s="429">
        <f>SUM(L37:L40)</f>
        <v>0</v>
      </c>
      <c r="M36" s="430" t="s">
        <v>47</v>
      </c>
      <c r="N36" s="430" t="s">
        <v>47</v>
      </c>
      <c r="O36" s="430" t="s">
        <v>47</v>
      </c>
      <c r="P36" s="432"/>
    </row>
    <row r="37" spans="1:16" ht="24.75" hidden="1" thickTop="1" x14ac:dyDescent="0.25">
      <c r="A37" s="387">
        <v>21391</v>
      </c>
      <c r="B37" s="415" t="s">
        <v>60</v>
      </c>
      <c r="C37" s="416">
        <f t="shared" si="1"/>
        <v>0</v>
      </c>
      <c r="D37" s="417" t="s">
        <v>47</v>
      </c>
      <c r="E37" s="417" t="s">
        <v>47</v>
      </c>
      <c r="F37" s="417" t="s">
        <v>47</v>
      </c>
      <c r="G37" s="417" t="s">
        <v>47</v>
      </c>
      <c r="H37" s="417" t="s">
        <v>47</v>
      </c>
      <c r="I37" s="417" t="s">
        <v>47</v>
      </c>
      <c r="J37" s="418"/>
      <c r="K37" s="419"/>
      <c r="L37" s="416">
        <f>J37+K37</f>
        <v>0</v>
      </c>
      <c r="M37" s="419" t="s">
        <v>47</v>
      </c>
      <c r="N37" s="419" t="s">
        <v>47</v>
      </c>
      <c r="O37" s="417" t="s">
        <v>47</v>
      </c>
      <c r="P37" s="420"/>
    </row>
    <row r="38" spans="1:16" ht="15.75" hidden="1" thickTop="1" x14ac:dyDescent="0.25">
      <c r="A38" s="393">
        <v>21393</v>
      </c>
      <c r="B38" s="421" t="s">
        <v>61</v>
      </c>
      <c r="C38" s="422">
        <f t="shared" si="1"/>
        <v>0</v>
      </c>
      <c r="D38" s="423" t="s">
        <v>47</v>
      </c>
      <c r="E38" s="423" t="s">
        <v>47</v>
      </c>
      <c r="F38" s="423" t="s">
        <v>47</v>
      </c>
      <c r="G38" s="423" t="s">
        <v>47</v>
      </c>
      <c r="H38" s="423" t="s">
        <v>47</v>
      </c>
      <c r="I38" s="423" t="s">
        <v>47</v>
      </c>
      <c r="J38" s="424"/>
      <c r="K38" s="425"/>
      <c r="L38" s="422">
        <f>J38+K38</f>
        <v>0</v>
      </c>
      <c r="M38" s="425" t="s">
        <v>47</v>
      </c>
      <c r="N38" s="425" t="s">
        <v>47</v>
      </c>
      <c r="O38" s="423" t="s">
        <v>47</v>
      </c>
      <c r="P38" s="426"/>
    </row>
    <row r="39" spans="1:16" ht="15.75" hidden="1" thickTop="1" x14ac:dyDescent="0.25">
      <c r="A39" s="393">
        <v>21395</v>
      </c>
      <c r="B39" s="421" t="s">
        <v>62</v>
      </c>
      <c r="C39" s="422">
        <f t="shared" si="1"/>
        <v>0</v>
      </c>
      <c r="D39" s="423" t="s">
        <v>47</v>
      </c>
      <c r="E39" s="423" t="s">
        <v>47</v>
      </c>
      <c r="F39" s="423" t="s">
        <v>47</v>
      </c>
      <c r="G39" s="423" t="s">
        <v>47</v>
      </c>
      <c r="H39" s="423" t="s">
        <v>47</v>
      </c>
      <c r="I39" s="423" t="s">
        <v>47</v>
      </c>
      <c r="J39" s="424"/>
      <c r="K39" s="425"/>
      <c r="L39" s="422">
        <f>J39+K39</f>
        <v>0</v>
      </c>
      <c r="M39" s="425" t="s">
        <v>47</v>
      </c>
      <c r="N39" s="425" t="s">
        <v>47</v>
      </c>
      <c r="O39" s="423" t="s">
        <v>47</v>
      </c>
      <c r="P39" s="426"/>
    </row>
    <row r="40" spans="1:16" ht="24.75" hidden="1" thickTop="1" x14ac:dyDescent="0.25">
      <c r="A40" s="433">
        <v>21399</v>
      </c>
      <c r="B40" s="434" t="s">
        <v>63</v>
      </c>
      <c r="C40" s="429">
        <f t="shared" si="1"/>
        <v>0</v>
      </c>
      <c r="D40" s="430" t="s">
        <v>47</v>
      </c>
      <c r="E40" s="430" t="s">
        <v>47</v>
      </c>
      <c r="F40" s="430" t="s">
        <v>47</v>
      </c>
      <c r="G40" s="430" t="s">
        <v>47</v>
      </c>
      <c r="H40" s="430" t="s">
        <v>47</v>
      </c>
      <c r="I40" s="430" t="s">
        <v>47</v>
      </c>
      <c r="J40" s="435"/>
      <c r="K40" s="436"/>
      <c r="L40" s="429">
        <f>J40+K40</f>
        <v>0</v>
      </c>
      <c r="M40" s="436" t="s">
        <v>47</v>
      </c>
      <c r="N40" s="436" t="s">
        <v>47</v>
      </c>
      <c r="O40" s="430" t="s">
        <v>47</v>
      </c>
      <c r="P40" s="432"/>
    </row>
    <row r="41" spans="1:16" s="374" customFormat="1" ht="26.25" hidden="1" customHeight="1" x14ac:dyDescent="0.25">
      <c r="A41" s="437">
        <v>21420</v>
      </c>
      <c r="B41" s="438" t="s">
        <v>64</v>
      </c>
      <c r="C41" s="439">
        <f>F41</f>
        <v>0</v>
      </c>
      <c r="D41" s="439">
        <f>SUM(D42)</f>
        <v>0</v>
      </c>
      <c r="E41" s="439">
        <f>SUM(E42)</f>
        <v>0</v>
      </c>
      <c r="F41" s="439">
        <f>SUM(F42)</f>
        <v>0</v>
      </c>
      <c r="G41" s="439" t="s">
        <v>47</v>
      </c>
      <c r="H41" s="439" t="s">
        <v>47</v>
      </c>
      <c r="I41" s="440" t="s">
        <v>47</v>
      </c>
      <c r="J41" s="441" t="s">
        <v>47</v>
      </c>
      <c r="K41" s="440" t="s">
        <v>47</v>
      </c>
      <c r="L41" s="440" t="s">
        <v>47</v>
      </c>
      <c r="M41" s="440" t="s">
        <v>47</v>
      </c>
      <c r="N41" s="440" t="s">
        <v>47</v>
      </c>
      <c r="O41" s="440" t="s">
        <v>47</v>
      </c>
      <c r="P41" s="442"/>
    </row>
    <row r="42" spans="1:16" s="374" customFormat="1" ht="26.25" hidden="1" customHeight="1" x14ac:dyDescent="0.25">
      <c r="A42" s="387">
        <v>21429</v>
      </c>
      <c r="B42" s="415" t="s">
        <v>65</v>
      </c>
      <c r="C42" s="416">
        <f>F42</f>
        <v>0</v>
      </c>
      <c r="D42" s="443"/>
      <c r="E42" s="443"/>
      <c r="F42" s="388">
        <f>D42+E42</f>
        <v>0</v>
      </c>
      <c r="G42" s="389" t="s">
        <v>47</v>
      </c>
      <c r="H42" s="389" t="s">
        <v>47</v>
      </c>
      <c r="I42" s="417" t="s">
        <v>47</v>
      </c>
      <c r="J42" s="444" t="s">
        <v>47</v>
      </c>
      <c r="K42" s="417" t="s">
        <v>47</v>
      </c>
      <c r="L42" s="417" t="s">
        <v>47</v>
      </c>
      <c r="M42" s="417" t="s">
        <v>47</v>
      </c>
      <c r="N42" s="417" t="s">
        <v>47</v>
      </c>
      <c r="O42" s="417" t="s">
        <v>47</v>
      </c>
      <c r="P42" s="420"/>
    </row>
    <row r="43" spans="1:16" s="374" customFormat="1" ht="24.75" hidden="1" thickTop="1" x14ac:dyDescent="0.25">
      <c r="A43" s="427">
        <v>21490</v>
      </c>
      <c r="B43" s="428" t="s">
        <v>66</v>
      </c>
      <c r="C43" s="445">
        <f>F43+I43+L43</f>
        <v>0</v>
      </c>
      <c r="D43" s="445">
        <f t="shared" ref="D43:L43" si="2">D44</f>
        <v>0</v>
      </c>
      <c r="E43" s="445">
        <f t="shared" si="2"/>
        <v>0</v>
      </c>
      <c r="F43" s="445">
        <f t="shared" si="2"/>
        <v>0</v>
      </c>
      <c r="G43" s="445">
        <f t="shared" si="2"/>
        <v>0</v>
      </c>
      <c r="H43" s="445">
        <f t="shared" si="2"/>
        <v>0</v>
      </c>
      <c r="I43" s="445">
        <f t="shared" si="2"/>
        <v>0</v>
      </c>
      <c r="J43" s="446">
        <f t="shared" si="2"/>
        <v>0</v>
      </c>
      <c r="K43" s="445">
        <f t="shared" si="2"/>
        <v>0</v>
      </c>
      <c r="L43" s="445">
        <f t="shared" si="2"/>
        <v>0</v>
      </c>
      <c r="M43" s="430" t="s">
        <v>47</v>
      </c>
      <c r="N43" s="430" t="s">
        <v>47</v>
      </c>
      <c r="O43" s="430" t="s">
        <v>47</v>
      </c>
      <c r="P43" s="432"/>
    </row>
    <row r="44" spans="1:16" s="374" customFormat="1" ht="24.75" hidden="1" thickTop="1" x14ac:dyDescent="0.25">
      <c r="A44" s="387">
        <v>21499</v>
      </c>
      <c r="B44" s="415" t="s">
        <v>67</v>
      </c>
      <c r="C44" s="388">
        <f>F44+I44+L44</f>
        <v>0</v>
      </c>
      <c r="D44" s="389"/>
      <c r="E44" s="389"/>
      <c r="F44" s="388">
        <f>D44+E44</f>
        <v>0</v>
      </c>
      <c r="G44" s="389"/>
      <c r="H44" s="389"/>
      <c r="I44" s="388">
        <f>G44+H44</f>
        <v>0</v>
      </c>
      <c r="J44" s="418"/>
      <c r="K44" s="419"/>
      <c r="L44" s="388">
        <f>J44+K44</f>
        <v>0</v>
      </c>
      <c r="M44" s="419" t="s">
        <v>47</v>
      </c>
      <c r="N44" s="419" t="s">
        <v>47</v>
      </c>
      <c r="O44" s="417" t="s">
        <v>47</v>
      </c>
      <c r="P44" s="420"/>
    </row>
    <row r="45" spans="1:16" ht="12.75" hidden="1" customHeight="1" x14ac:dyDescent="0.25">
      <c r="A45" s="427">
        <v>23000</v>
      </c>
      <c r="B45" s="428" t="s">
        <v>68</v>
      </c>
      <c r="C45" s="445">
        <f>O45</f>
        <v>0</v>
      </c>
      <c r="D45" s="445" t="s">
        <v>47</v>
      </c>
      <c r="E45" s="445" t="s">
        <v>47</v>
      </c>
      <c r="F45" s="430" t="s">
        <v>47</v>
      </c>
      <c r="G45" s="430" t="s">
        <v>47</v>
      </c>
      <c r="H45" s="430" t="s">
        <v>47</v>
      </c>
      <c r="I45" s="430" t="s">
        <v>47</v>
      </c>
      <c r="J45" s="431" t="s">
        <v>47</v>
      </c>
      <c r="K45" s="430" t="s">
        <v>47</v>
      </c>
      <c r="L45" s="430" t="s">
        <v>47</v>
      </c>
      <c r="M45" s="445">
        <f>SUM(M46:M47)</f>
        <v>0</v>
      </c>
      <c r="N45" s="445">
        <f>SUM(N46:N47)</f>
        <v>0</v>
      </c>
      <c r="O45" s="445">
        <f>SUM(O46:O47)</f>
        <v>0</v>
      </c>
      <c r="P45" s="447"/>
    </row>
    <row r="46" spans="1:16" ht="24.75" hidden="1" thickTop="1" x14ac:dyDescent="0.25">
      <c r="A46" s="387">
        <v>23410</v>
      </c>
      <c r="B46" s="415" t="s">
        <v>69</v>
      </c>
      <c r="C46" s="388">
        <f>O46</f>
        <v>0</v>
      </c>
      <c r="D46" s="388" t="s">
        <v>47</v>
      </c>
      <c r="E46" s="388" t="s">
        <v>47</v>
      </c>
      <c r="F46" s="417" t="s">
        <v>47</v>
      </c>
      <c r="G46" s="417" t="s">
        <v>47</v>
      </c>
      <c r="H46" s="417" t="s">
        <v>47</v>
      </c>
      <c r="I46" s="417" t="s">
        <v>47</v>
      </c>
      <c r="J46" s="444" t="s">
        <v>47</v>
      </c>
      <c r="K46" s="417" t="s">
        <v>47</v>
      </c>
      <c r="L46" s="417" t="s">
        <v>47</v>
      </c>
      <c r="M46" s="419"/>
      <c r="N46" s="419"/>
      <c r="O46" s="388">
        <f>M46+N46</f>
        <v>0</v>
      </c>
      <c r="P46" s="391"/>
    </row>
    <row r="47" spans="1:16" ht="24.75" hidden="1" thickTop="1" x14ac:dyDescent="0.25">
      <c r="A47" s="393">
        <v>23510</v>
      </c>
      <c r="B47" s="421" t="s">
        <v>70</v>
      </c>
      <c r="C47" s="394">
        <f>O47</f>
        <v>0</v>
      </c>
      <c r="D47" s="394" t="s">
        <v>47</v>
      </c>
      <c r="E47" s="394" t="s">
        <v>47</v>
      </c>
      <c r="F47" s="423" t="s">
        <v>47</v>
      </c>
      <c r="G47" s="423" t="s">
        <v>47</v>
      </c>
      <c r="H47" s="423" t="s">
        <v>47</v>
      </c>
      <c r="I47" s="423" t="s">
        <v>47</v>
      </c>
      <c r="J47" s="448" t="s">
        <v>47</v>
      </c>
      <c r="K47" s="423" t="s">
        <v>47</v>
      </c>
      <c r="L47" s="423" t="s">
        <v>47</v>
      </c>
      <c r="M47" s="425"/>
      <c r="N47" s="425"/>
      <c r="O47" s="394">
        <f>M47+N47</f>
        <v>0</v>
      </c>
      <c r="P47" s="397"/>
    </row>
    <row r="48" spans="1:16" ht="15.75" hidden="1" thickTop="1" x14ac:dyDescent="0.25">
      <c r="A48" s="392"/>
      <c r="B48" s="421"/>
      <c r="C48" s="422"/>
      <c r="D48" s="422"/>
      <c r="E48" s="422"/>
      <c r="F48" s="423"/>
      <c r="G48" s="423"/>
      <c r="H48" s="423"/>
      <c r="I48" s="423"/>
      <c r="J48" s="448"/>
      <c r="K48" s="423"/>
      <c r="L48" s="394"/>
      <c r="M48" s="394"/>
      <c r="N48" s="394"/>
      <c r="O48" s="394"/>
      <c r="P48" s="397"/>
    </row>
    <row r="49" spans="1:16" s="374" customFormat="1" ht="12.75" hidden="1" thickTop="1" x14ac:dyDescent="0.25">
      <c r="A49" s="449"/>
      <c r="B49" s="428" t="s">
        <v>71</v>
      </c>
      <c r="C49" s="450"/>
      <c r="D49" s="450"/>
      <c r="E49" s="450"/>
      <c r="F49" s="450"/>
      <c r="G49" s="450"/>
      <c r="H49" s="450"/>
      <c r="I49" s="450"/>
      <c r="J49" s="451"/>
      <c r="K49" s="450"/>
      <c r="L49" s="450"/>
      <c r="M49" s="450"/>
      <c r="N49" s="450"/>
      <c r="O49" s="450"/>
      <c r="P49" s="452"/>
    </row>
    <row r="50" spans="1:16" s="374" customFormat="1" ht="13.5" thickTop="1" thickBot="1" x14ac:dyDescent="0.3">
      <c r="A50" s="453"/>
      <c r="B50" s="375" t="s">
        <v>72</v>
      </c>
      <c r="C50" s="454">
        <f t="shared" ref="C50:C113" si="3">F50+I50+L50+O50</f>
        <v>164224</v>
      </c>
      <c r="D50" s="454">
        <f t="shared" ref="D50:O50" si="4">SUM(D51,D269)</f>
        <v>165496</v>
      </c>
      <c r="E50" s="454">
        <f t="shared" si="4"/>
        <v>-1272</v>
      </c>
      <c r="F50" s="454">
        <f t="shared" si="4"/>
        <v>164224</v>
      </c>
      <c r="G50" s="454">
        <f t="shared" si="4"/>
        <v>0</v>
      </c>
      <c r="H50" s="454">
        <f t="shared" si="4"/>
        <v>0</v>
      </c>
      <c r="I50" s="454">
        <f t="shared" si="4"/>
        <v>0</v>
      </c>
      <c r="J50" s="455">
        <f t="shared" si="4"/>
        <v>0</v>
      </c>
      <c r="K50" s="454">
        <f t="shared" si="4"/>
        <v>0</v>
      </c>
      <c r="L50" s="454">
        <f t="shared" si="4"/>
        <v>0</v>
      </c>
      <c r="M50" s="454">
        <f t="shared" si="4"/>
        <v>0</v>
      </c>
      <c r="N50" s="454">
        <f t="shared" si="4"/>
        <v>0</v>
      </c>
      <c r="O50" s="454">
        <f t="shared" si="4"/>
        <v>0</v>
      </c>
      <c r="P50" s="456"/>
    </row>
    <row r="51" spans="1:16" s="374" customFormat="1" ht="36.75" thickTop="1" x14ac:dyDescent="0.25">
      <c r="A51" s="457"/>
      <c r="B51" s="458" t="s">
        <v>73</v>
      </c>
      <c r="C51" s="459">
        <f t="shared" si="3"/>
        <v>164224</v>
      </c>
      <c r="D51" s="459">
        <f t="shared" ref="D51:O51" si="5">SUM(D52,D181)</f>
        <v>165496</v>
      </c>
      <c r="E51" s="459">
        <f t="shared" si="5"/>
        <v>-1272</v>
      </c>
      <c r="F51" s="459">
        <f t="shared" si="5"/>
        <v>164224</v>
      </c>
      <c r="G51" s="459">
        <f t="shared" si="5"/>
        <v>0</v>
      </c>
      <c r="H51" s="459">
        <f t="shared" si="5"/>
        <v>0</v>
      </c>
      <c r="I51" s="459">
        <f t="shared" si="5"/>
        <v>0</v>
      </c>
      <c r="J51" s="460">
        <f t="shared" si="5"/>
        <v>0</v>
      </c>
      <c r="K51" s="459">
        <f t="shared" si="5"/>
        <v>0</v>
      </c>
      <c r="L51" s="459">
        <f t="shared" si="5"/>
        <v>0</v>
      </c>
      <c r="M51" s="459">
        <f t="shared" si="5"/>
        <v>0</v>
      </c>
      <c r="N51" s="459">
        <f t="shared" si="5"/>
        <v>0</v>
      </c>
      <c r="O51" s="459">
        <f t="shared" si="5"/>
        <v>0</v>
      </c>
      <c r="P51" s="461"/>
    </row>
    <row r="52" spans="1:16" s="374" customFormat="1" ht="24" x14ac:dyDescent="0.25">
      <c r="A52" s="370"/>
      <c r="B52" s="368" t="s">
        <v>74</v>
      </c>
      <c r="C52" s="462">
        <f t="shared" si="3"/>
        <v>164224</v>
      </c>
      <c r="D52" s="462">
        <f t="shared" ref="D52:O52" si="6">SUM(D53,D75,D160,D174)</f>
        <v>165496</v>
      </c>
      <c r="E52" s="462">
        <f t="shared" si="6"/>
        <v>-1272</v>
      </c>
      <c r="F52" s="462">
        <f t="shared" si="6"/>
        <v>164224</v>
      </c>
      <c r="G52" s="462">
        <f t="shared" si="6"/>
        <v>0</v>
      </c>
      <c r="H52" s="462">
        <f t="shared" si="6"/>
        <v>0</v>
      </c>
      <c r="I52" s="462">
        <f t="shared" si="6"/>
        <v>0</v>
      </c>
      <c r="J52" s="463">
        <f t="shared" si="6"/>
        <v>0</v>
      </c>
      <c r="K52" s="462">
        <f t="shared" si="6"/>
        <v>0</v>
      </c>
      <c r="L52" s="462">
        <f t="shared" si="6"/>
        <v>0</v>
      </c>
      <c r="M52" s="462">
        <f t="shared" si="6"/>
        <v>0</v>
      </c>
      <c r="N52" s="462">
        <f t="shared" si="6"/>
        <v>0</v>
      </c>
      <c r="O52" s="462">
        <f t="shared" si="6"/>
        <v>0</v>
      </c>
      <c r="P52" s="464"/>
    </row>
    <row r="53" spans="1:16" s="374" customFormat="1" ht="12" hidden="1" x14ac:dyDescent="0.25">
      <c r="A53" s="465">
        <v>1000</v>
      </c>
      <c r="B53" s="465" t="s">
        <v>75</v>
      </c>
      <c r="C53" s="466">
        <f t="shared" si="3"/>
        <v>0</v>
      </c>
      <c r="D53" s="466">
        <f t="shared" ref="D53:O53" si="7">SUM(D54,D67)</f>
        <v>0</v>
      </c>
      <c r="E53" s="466">
        <f t="shared" si="7"/>
        <v>0</v>
      </c>
      <c r="F53" s="466">
        <f t="shared" si="7"/>
        <v>0</v>
      </c>
      <c r="G53" s="466">
        <f t="shared" si="7"/>
        <v>0</v>
      </c>
      <c r="H53" s="466">
        <f t="shared" si="7"/>
        <v>0</v>
      </c>
      <c r="I53" s="466">
        <f t="shared" si="7"/>
        <v>0</v>
      </c>
      <c r="J53" s="467">
        <f t="shared" si="7"/>
        <v>0</v>
      </c>
      <c r="K53" s="466">
        <f t="shared" si="7"/>
        <v>0</v>
      </c>
      <c r="L53" s="466">
        <f t="shared" si="7"/>
        <v>0</v>
      </c>
      <c r="M53" s="466">
        <f t="shared" si="7"/>
        <v>0</v>
      </c>
      <c r="N53" s="466">
        <f t="shared" si="7"/>
        <v>0</v>
      </c>
      <c r="O53" s="466">
        <f t="shared" si="7"/>
        <v>0</v>
      </c>
      <c r="P53" s="468"/>
    </row>
    <row r="54" spans="1:16" hidden="1" x14ac:dyDescent="0.25">
      <c r="A54" s="406">
        <v>1100</v>
      </c>
      <c r="B54" s="469" t="s">
        <v>76</v>
      </c>
      <c r="C54" s="407">
        <f t="shared" si="3"/>
        <v>0</v>
      </c>
      <c r="D54" s="407">
        <f t="shared" ref="D54:O54" si="8">SUM(D55,D58,D66)</f>
        <v>0</v>
      </c>
      <c r="E54" s="407">
        <f t="shared" si="8"/>
        <v>0</v>
      </c>
      <c r="F54" s="407">
        <f t="shared" si="8"/>
        <v>0</v>
      </c>
      <c r="G54" s="407">
        <f t="shared" si="8"/>
        <v>0</v>
      </c>
      <c r="H54" s="407">
        <f t="shared" si="8"/>
        <v>0</v>
      </c>
      <c r="I54" s="407">
        <f t="shared" si="8"/>
        <v>0</v>
      </c>
      <c r="J54" s="470">
        <f t="shared" si="8"/>
        <v>0</v>
      </c>
      <c r="K54" s="407">
        <f t="shared" si="8"/>
        <v>0</v>
      </c>
      <c r="L54" s="407">
        <f t="shared" si="8"/>
        <v>0</v>
      </c>
      <c r="M54" s="407">
        <f t="shared" si="8"/>
        <v>0</v>
      </c>
      <c r="N54" s="407">
        <f t="shared" si="8"/>
        <v>0</v>
      </c>
      <c r="O54" s="407">
        <f t="shared" si="8"/>
        <v>0</v>
      </c>
      <c r="P54" s="471"/>
    </row>
    <row r="55" spans="1:16" hidden="1" x14ac:dyDescent="0.25">
      <c r="A55" s="472">
        <v>1110</v>
      </c>
      <c r="B55" s="415" t="s">
        <v>77</v>
      </c>
      <c r="C55" s="416">
        <f t="shared" si="3"/>
        <v>0</v>
      </c>
      <c r="D55" s="416">
        <f t="shared" ref="D55:O55" si="9">SUM(D56:D57)</f>
        <v>0</v>
      </c>
      <c r="E55" s="416">
        <f t="shared" si="9"/>
        <v>0</v>
      </c>
      <c r="F55" s="416">
        <f t="shared" si="9"/>
        <v>0</v>
      </c>
      <c r="G55" s="416">
        <f t="shared" si="9"/>
        <v>0</v>
      </c>
      <c r="H55" s="416">
        <f t="shared" si="9"/>
        <v>0</v>
      </c>
      <c r="I55" s="416">
        <f t="shared" si="9"/>
        <v>0</v>
      </c>
      <c r="J55" s="473">
        <f t="shared" si="9"/>
        <v>0</v>
      </c>
      <c r="K55" s="416">
        <f t="shared" si="9"/>
        <v>0</v>
      </c>
      <c r="L55" s="416">
        <f t="shared" si="9"/>
        <v>0</v>
      </c>
      <c r="M55" s="416">
        <f t="shared" si="9"/>
        <v>0</v>
      </c>
      <c r="N55" s="416">
        <f t="shared" si="9"/>
        <v>0</v>
      </c>
      <c r="O55" s="416">
        <f t="shared" si="9"/>
        <v>0</v>
      </c>
      <c r="P55" s="474"/>
    </row>
    <row r="56" spans="1:16" hidden="1" x14ac:dyDescent="0.25">
      <c r="A56" s="393">
        <v>1111</v>
      </c>
      <c r="B56" s="421" t="s">
        <v>78</v>
      </c>
      <c r="C56" s="422">
        <f t="shared" si="3"/>
        <v>0</v>
      </c>
      <c r="D56" s="475"/>
      <c r="E56" s="475"/>
      <c r="F56" s="422">
        <f>D56+E56</f>
        <v>0</v>
      </c>
      <c r="G56" s="475"/>
      <c r="H56" s="475"/>
      <c r="I56" s="422">
        <f>G56+H56</f>
        <v>0</v>
      </c>
      <c r="J56" s="476"/>
      <c r="K56" s="475"/>
      <c r="L56" s="422">
        <f>J56+K56</f>
        <v>0</v>
      </c>
      <c r="M56" s="475"/>
      <c r="N56" s="475"/>
      <c r="O56" s="422">
        <f>M56+N56</f>
        <v>0</v>
      </c>
      <c r="P56" s="477"/>
    </row>
    <row r="57" spans="1:16" ht="24" hidden="1" customHeight="1" x14ac:dyDescent="0.25">
      <c r="A57" s="393">
        <v>1119</v>
      </c>
      <c r="B57" s="421" t="s">
        <v>79</v>
      </c>
      <c r="C57" s="422">
        <f t="shared" si="3"/>
        <v>0</v>
      </c>
      <c r="D57" s="475"/>
      <c r="E57" s="475"/>
      <c r="F57" s="422">
        <f>D57+E57</f>
        <v>0</v>
      </c>
      <c r="G57" s="475"/>
      <c r="H57" s="475"/>
      <c r="I57" s="422">
        <f>G57+H57</f>
        <v>0</v>
      </c>
      <c r="J57" s="476"/>
      <c r="K57" s="475"/>
      <c r="L57" s="422">
        <f>J57+K57</f>
        <v>0</v>
      </c>
      <c r="M57" s="475"/>
      <c r="N57" s="475"/>
      <c r="O57" s="422">
        <f>M57+N57</f>
        <v>0</v>
      </c>
      <c r="P57" s="477"/>
    </row>
    <row r="58" spans="1:16" hidden="1" x14ac:dyDescent="0.25">
      <c r="A58" s="478">
        <v>1140</v>
      </c>
      <c r="B58" s="421" t="s">
        <v>80</v>
      </c>
      <c r="C58" s="422">
        <f t="shared" si="3"/>
        <v>0</v>
      </c>
      <c r="D58" s="422">
        <f t="shared" ref="D58:O58" si="10">SUM(D59:D65)</f>
        <v>0</v>
      </c>
      <c r="E58" s="422">
        <f t="shared" si="10"/>
        <v>0</v>
      </c>
      <c r="F58" s="422">
        <f t="shared" si="10"/>
        <v>0</v>
      </c>
      <c r="G58" s="422">
        <f t="shared" si="10"/>
        <v>0</v>
      </c>
      <c r="H58" s="422">
        <f t="shared" si="10"/>
        <v>0</v>
      </c>
      <c r="I58" s="422">
        <f t="shared" si="10"/>
        <v>0</v>
      </c>
      <c r="J58" s="479">
        <f t="shared" si="10"/>
        <v>0</v>
      </c>
      <c r="K58" s="422">
        <f t="shared" si="10"/>
        <v>0</v>
      </c>
      <c r="L58" s="422">
        <f t="shared" si="10"/>
        <v>0</v>
      </c>
      <c r="M58" s="422">
        <f t="shared" si="10"/>
        <v>0</v>
      </c>
      <c r="N58" s="422">
        <f t="shared" si="10"/>
        <v>0</v>
      </c>
      <c r="O58" s="422">
        <f t="shared" si="10"/>
        <v>0</v>
      </c>
      <c r="P58" s="477"/>
    </row>
    <row r="59" spans="1:16" hidden="1" x14ac:dyDescent="0.25">
      <c r="A59" s="393">
        <v>1141</v>
      </c>
      <c r="B59" s="421" t="s">
        <v>81</v>
      </c>
      <c r="C59" s="422">
        <f t="shared" si="3"/>
        <v>0</v>
      </c>
      <c r="D59" s="475"/>
      <c r="E59" s="475"/>
      <c r="F59" s="422">
        <f t="shared" ref="F59:F66" si="11">D59+E59</f>
        <v>0</v>
      </c>
      <c r="G59" s="475"/>
      <c r="H59" s="475"/>
      <c r="I59" s="422">
        <f t="shared" ref="I59:I66" si="12">G59+H59</f>
        <v>0</v>
      </c>
      <c r="J59" s="476"/>
      <c r="K59" s="475"/>
      <c r="L59" s="422">
        <f t="shared" ref="L59:L66" si="13">J59+K59</f>
        <v>0</v>
      </c>
      <c r="M59" s="475"/>
      <c r="N59" s="475"/>
      <c r="O59" s="422">
        <f t="shared" ref="O59:O66" si="14">M59+N59</f>
        <v>0</v>
      </c>
      <c r="P59" s="477"/>
    </row>
    <row r="60" spans="1:16" ht="24.75" hidden="1" customHeight="1" x14ac:dyDescent="0.25">
      <c r="A60" s="393">
        <v>1142</v>
      </c>
      <c r="B60" s="421" t="s">
        <v>82</v>
      </c>
      <c r="C60" s="422">
        <f t="shared" si="3"/>
        <v>0</v>
      </c>
      <c r="D60" s="475"/>
      <c r="E60" s="475"/>
      <c r="F60" s="422">
        <f t="shared" si="11"/>
        <v>0</v>
      </c>
      <c r="G60" s="475"/>
      <c r="H60" s="475"/>
      <c r="I60" s="422">
        <f t="shared" si="12"/>
        <v>0</v>
      </c>
      <c r="J60" s="476"/>
      <c r="K60" s="475"/>
      <c r="L60" s="422">
        <f t="shared" si="13"/>
        <v>0</v>
      </c>
      <c r="M60" s="475"/>
      <c r="N60" s="475"/>
      <c r="O60" s="422">
        <f t="shared" si="14"/>
        <v>0</v>
      </c>
      <c r="P60" s="477"/>
    </row>
    <row r="61" spans="1:16" ht="24" hidden="1" x14ac:dyDescent="0.25">
      <c r="A61" s="393">
        <v>1145</v>
      </c>
      <c r="B61" s="421" t="s">
        <v>83</v>
      </c>
      <c r="C61" s="422">
        <f t="shared" si="3"/>
        <v>0</v>
      </c>
      <c r="D61" s="475"/>
      <c r="E61" s="475"/>
      <c r="F61" s="422">
        <f t="shared" si="11"/>
        <v>0</v>
      </c>
      <c r="G61" s="475"/>
      <c r="H61" s="475"/>
      <c r="I61" s="422">
        <f t="shared" si="12"/>
        <v>0</v>
      </c>
      <c r="J61" s="476"/>
      <c r="K61" s="475"/>
      <c r="L61" s="422">
        <f t="shared" si="13"/>
        <v>0</v>
      </c>
      <c r="M61" s="475"/>
      <c r="N61" s="475"/>
      <c r="O61" s="422">
        <f t="shared" si="14"/>
        <v>0</v>
      </c>
      <c r="P61" s="477"/>
    </row>
    <row r="62" spans="1:16" ht="27.75" hidden="1" customHeight="1" x14ac:dyDescent="0.25">
      <c r="A62" s="393">
        <v>1146</v>
      </c>
      <c r="B62" s="421" t="s">
        <v>84</v>
      </c>
      <c r="C62" s="422">
        <f t="shared" si="3"/>
        <v>0</v>
      </c>
      <c r="D62" s="475"/>
      <c r="E62" s="475"/>
      <c r="F62" s="422">
        <f t="shared" si="11"/>
        <v>0</v>
      </c>
      <c r="G62" s="475"/>
      <c r="H62" s="475"/>
      <c r="I62" s="422">
        <f t="shared" si="12"/>
        <v>0</v>
      </c>
      <c r="J62" s="476"/>
      <c r="K62" s="475"/>
      <c r="L62" s="422">
        <f t="shared" si="13"/>
        <v>0</v>
      </c>
      <c r="M62" s="475"/>
      <c r="N62" s="475"/>
      <c r="O62" s="422">
        <f t="shared" si="14"/>
        <v>0</v>
      </c>
      <c r="P62" s="477"/>
    </row>
    <row r="63" spans="1:16" hidden="1" x14ac:dyDescent="0.25">
      <c r="A63" s="393">
        <v>1147</v>
      </c>
      <c r="B63" s="421" t="s">
        <v>85</v>
      </c>
      <c r="C63" s="422">
        <f t="shared" si="3"/>
        <v>0</v>
      </c>
      <c r="D63" s="475"/>
      <c r="E63" s="475"/>
      <c r="F63" s="422">
        <f t="shared" si="11"/>
        <v>0</v>
      </c>
      <c r="G63" s="475"/>
      <c r="H63" s="475"/>
      <c r="I63" s="422">
        <f t="shared" si="12"/>
        <v>0</v>
      </c>
      <c r="J63" s="476"/>
      <c r="K63" s="475"/>
      <c r="L63" s="422">
        <f t="shared" si="13"/>
        <v>0</v>
      </c>
      <c r="M63" s="475"/>
      <c r="N63" s="475"/>
      <c r="O63" s="422">
        <f t="shared" si="14"/>
        <v>0</v>
      </c>
      <c r="P63" s="477"/>
    </row>
    <row r="64" spans="1:16" hidden="1" x14ac:dyDescent="0.25">
      <c r="A64" s="393">
        <v>1148</v>
      </c>
      <c r="B64" s="421" t="s">
        <v>86</v>
      </c>
      <c r="C64" s="422">
        <f t="shared" si="3"/>
        <v>0</v>
      </c>
      <c r="D64" s="475"/>
      <c r="E64" s="475"/>
      <c r="F64" s="422">
        <f t="shared" si="11"/>
        <v>0</v>
      </c>
      <c r="G64" s="475"/>
      <c r="H64" s="475"/>
      <c r="I64" s="422">
        <f t="shared" si="12"/>
        <v>0</v>
      </c>
      <c r="J64" s="476"/>
      <c r="K64" s="475"/>
      <c r="L64" s="422">
        <f t="shared" si="13"/>
        <v>0</v>
      </c>
      <c r="M64" s="475"/>
      <c r="N64" s="475"/>
      <c r="O64" s="422">
        <f t="shared" si="14"/>
        <v>0</v>
      </c>
      <c r="P64" s="477"/>
    </row>
    <row r="65" spans="1:16" ht="24" hidden="1" customHeight="1" x14ac:dyDescent="0.25">
      <c r="A65" s="393">
        <v>1149</v>
      </c>
      <c r="B65" s="421" t="s">
        <v>87</v>
      </c>
      <c r="C65" s="422">
        <f t="shared" si="3"/>
        <v>0</v>
      </c>
      <c r="D65" s="475"/>
      <c r="E65" s="475"/>
      <c r="F65" s="422">
        <f t="shared" si="11"/>
        <v>0</v>
      </c>
      <c r="G65" s="475"/>
      <c r="H65" s="475"/>
      <c r="I65" s="422">
        <f t="shared" si="12"/>
        <v>0</v>
      </c>
      <c r="J65" s="476"/>
      <c r="K65" s="475"/>
      <c r="L65" s="422">
        <f t="shared" si="13"/>
        <v>0</v>
      </c>
      <c r="M65" s="475"/>
      <c r="N65" s="475"/>
      <c r="O65" s="422">
        <f t="shared" si="14"/>
        <v>0</v>
      </c>
      <c r="P65" s="477"/>
    </row>
    <row r="66" spans="1:16" ht="36" hidden="1" x14ac:dyDescent="0.25">
      <c r="A66" s="478">
        <v>1150</v>
      </c>
      <c r="B66" s="421" t="s">
        <v>88</v>
      </c>
      <c r="C66" s="422">
        <f t="shared" si="3"/>
        <v>0</v>
      </c>
      <c r="D66" s="475"/>
      <c r="E66" s="475"/>
      <c r="F66" s="422">
        <f t="shared" si="11"/>
        <v>0</v>
      </c>
      <c r="G66" s="475"/>
      <c r="H66" s="475"/>
      <c r="I66" s="422">
        <f t="shared" si="12"/>
        <v>0</v>
      </c>
      <c r="J66" s="476"/>
      <c r="K66" s="475"/>
      <c r="L66" s="422">
        <f t="shared" si="13"/>
        <v>0</v>
      </c>
      <c r="M66" s="475"/>
      <c r="N66" s="475"/>
      <c r="O66" s="422">
        <f t="shared" si="14"/>
        <v>0</v>
      </c>
      <c r="P66" s="477"/>
    </row>
    <row r="67" spans="1:16" ht="36" hidden="1" x14ac:dyDescent="0.25">
      <c r="A67" s="428">
        <v>1200</v>
      </c>
      <c r="B67" s="434" t="s">
        <v>89</v>
      </c>
      <c r="C67" s="429">
        <f t="shared" si="3"/>
        <v>0</v>
      </c>
      <c r="D67" s="429">
        <f t="shared" ref="D67:O67" si="15">SUM(D68:D69)</f>
        <v>0</v>
      </c>
      <c r="E67" s="429">
        <f t="shared" si="15"/>
        <v>0</v>
      </c>
      <c r="F67" s="429">
        <f t="shared" si="15"/>
        <v>0</v>
      </c>
      <c r="G67" s="429">
        <f t="shared" si="15"/>
        <v>0</v>
      </c>
      <c r="H67" s="429">
        <f t="shared" si="15"/>
        <v>0</v>
      </c>
      <c r="I67" s="429">
        <f t="shared" si="15"/>
        <v>0</v>
      </c>
      <c r="J67" s="480">
        <f t="shared" si="15"/>
        <v>0</v>
      </c>
      <c r="K67" s="429">
        <f t="shared" si="15"/>
        <v>0</v>
      </c>
      <c r="L67" s="429">
        <f t="shared" si="15"/>
        <v>0</v>
      </c>
      <c r="M67" s="429">
        <f t="shared" si="15"/>
        <v>0</v>
      </c>
      <c r="N67" s="429">
        <f t="shared" si="15"/>
        <v>0</v>
      </c>
      <c r="O67" s="429">
        <f t="shared" si="15"/>
        <v>0</v>
      </c>
      <c r="P67" s="481"/>
    </row>
    <row r="68" spans="1:16" ht="24" hidden="1" x14ac:dyDescent="0.25">
      <c r="A68" s="472">
        <v>1210</v>
      </c>
      <c r="B68" s="415" t="s">
        <v>90</v>
      </c>
      <c r="C68" s="416">
        <f t="shared" si="3"/>
        <v>0</v>
      </c>
      <c r="D68" s="443"/>
      <c r="E68" s="443"/>
      <c r="F68" s="416">
        <f>D68+E68</f>
        <v>0</v>
      </c>
      <c r="G68" s="443"/>
      <c r="H68" s="443"/>
      <c r="I68" s="416">
        <f>G68+H68</f>
        <v>0</v>
      </c>
      <c r="J68" s="482"/>
      <c r="K68" s="443"/>
      <c r="L68" s="416">
        <f>J68+K68</f>
        <v>0</v>
      </c>
      <c r="M68" s="443"/>
      <c r="N68" s="443"/>
      <c r="O68" s="416">
        <f>M68+N68</f>
        <v>0</v>
      </c>
      <c r="P68" s="474"/>
    </row>
    <row r="69" spans="1:16" ht="24" hidden="1" x14ac:dyDescent="0.25">
      <c r="A69" s="478">
        <v>1220</v>
      </c>
      <c r="B69" s="421" t="s">
        <v>91</v>
      </c>
      <c r="C69" s="422">
        <f t="shared" si="3"/>
        <v>0</v>
      </c>
      <c r="D69" s="422">
        <f t="shared" ref="D69:O69" si="16">SUM(D70:D74)</f>
        <v>0</v>
      </c>
      <c r="E69" s="422">
        <f t="shared" si="16"/>
        <v>0</v>
      </c>
      <c r="F69" s="422">
        <f t="shared" si="16"/>
        <v>0</v>
      </c>
      <c r="G69" s="422">
        <f t="shared" si="16"/>
        <v>0</v>
      </c>
      <c r="H69" s="422">
        <f t="shared" si="16"/>
        <v>0</v>
      </c>
      <c r="I69" s="422">
        <f t="shared" si="16"/>
        <v>0</v>
      </c>
      <c r="J69" s="479">
        <f t="shared" si="16"/>
        <v>0</v>
      </c>
      <c r="K69" s="422">
        <f t="shared" si="16"/>
        <v>0</v>
      </c>
      <c r="L69" s="422">
        <f t="shared" si="16"/>
        <v>0</v>
      </c>
      <c r="M69" s="422">
        <f t="shared" si="16"/>
        <v>0</v>
      </c>
      <c r="N69" s="422">
        <f t="shared" si="16"/>
        <v>0</v>
      </c>
      <c r="O69" s="422">
        <f t="shared" si="16"/>
        <v>0</v>
      </c>
      <c r="P69" s="477"/>
    </row>
    <row r="70" spans="1:16" ht="60" hidden="1" x14ac:dyDescent="0.25">
      <c r="A70" s="393">
        <v>1221</v>
      </c>
      <c r="B70" s="421" t="s">
        <v>92</v>
      </c>
      <c r="C70" s="422">
        <f t="shared" si="3"/>
        <v>0</v>
      </c>
      <c r="D70" s="475"/>
      <c r="E70" s="475"/>
      <c r="F70" s="422">
        <f>D70+E70</f>
        <v>0</v>
      </c>
      <c r="G70" s="475"/>
      <c r="H70" s="475"/>
      <c r="I70" s="422">
        <f>G70+H70</f>
        <v>0</v>
      </c>
      <c r="J70" s="476"/>
      <c r="K70" s="475"/>
      <c r="L70" s="422">
        <f>J70+K70</f>
        <v>0</v>
      </c>
      <c r="M70" s="475"/>
      <c r="N70" s="475"/>
      <c r="O70" s="422">
        <f>M70+N70</f>
        <v>0</v>
      </c>
      <c r="P70" s="477"/>
    </row>
    <row r="71" spans="1:16" hidden="1" x14ac:dyDescent="0.25">
      <c r="A71" s="393">
        <v>1223</v>
      </c>
      <c r="B71" s="421" t="s">
        <v>93</v>
      </c>
      <c r="C71" s="422">
        <f t="shared" si="3"/>
        <v>0</v>
      </c>
      <c r="D71" s="475"/>
      <c r="E71" s="475"/>
      <c r="F71" s="422">
        <f>D71+E71</f>
        <v>0</v>
      </c>
      <c r="G71" s="475"/>
      <c r="H71" s="475"/>
      <c r="I71" s="422">
        <f>G71+H71</f>
        <v>0</v>
      </c>
      <c r="J71" s="476"/>
      <c r="K71" s="475"/>
      <c r="L71" s="422">
        <f>J71+K71</f>
        <v>0</v>
      </c>
      <c r="M71" s="475"/>
      <c r="N71" s="475"/>
      <c r="O71" s="422">
        <f>M71+N71</f>
        <v>0</v>
      </c>
      <c r="P71" s="477"/>
    </row>
    <row r="72" spans="1:16" ht="24" hidden="1" x14ac:dyDescent="0.25">
      <c r="A72" s="393">
        <v>1225</v>
      </c>
      <c r="B72" s="421" t="s">
        <v>94</v>
      </c>
      <c r="C72" s="422">
        <f t="shared" si="3"/>
        <v>0</v>
      </c>
      <c r="D72" s="475"/>
      <c r="E72" s="475"/>
      <c r="F72" s="422">
        <f>D72+E72</f>
        <v>0</v>
      </c>
      <c r="G72" s="475"/>
      <c r="H72" s="475"/>
      <c r="I72" s="422">
        <f>G72+H72</f>
        <v>0</v>
      </c>
      <c r="J72" s="476"/>
      <c r="K72" s="475"/>
      <c r="L72" s="422">
        <f>J72+K72</f>
        <v>0</v>
      </c>
      <c r="M72" s="475"/>
      <c r="N72" s="475"/>
      <c r="O72" s="422">
        <f>M72+N72</f>
        <v>0</v>
      </c>
      <c r="P72" s="477"/>
    </row>
    <row r="73" spans="1:16" ht="36" hidden="1" x14ac:dyDescent="0.25">
      <c r="A73" s="393">
        <v>1227</v>
      </c>
      <c r="B73" s="421" t="s">
        <v>95</v>
      </c>
      <c r="C73" s="422">
        <f t="shared" si="3"/>
        <v>0</v>
      </c>
      <c r="D73" s="475"/>
      <c r="E73" s="475"/>
      <c r="F73" s="422">
        <f>D73+E73</f>
        <v>0</v>
      </c>
      <c r="G73" s="475"/>
      <c r="H73" s="475"/>
      <c r="I73" s="422">
        <f>G73+H73</f>
        <v>0</v>
      </c>
      <c r="J73" s="476"/>
      <c r="K73" s="475"/>
      <c r="L73" s="422">
        <f>J73+K73</f>
        <v>0</v>
      </c>
      <c r="M73" s="475"/>
      <c r="N73" s="475"/>
      <c r="O73" s="422">
        <f>M73+N73</f>
        <v>0</v>
      </c>
      <c r="P73" s="477"/>
    </row>
    <row r="74" spans="1:16" ht="60" hidden="1" x14ac:dyDescent="0.25">
      <c r="A74" s="433">
        <v>1228</v>
      </c>
      <c r="B74" s="434" t="s">
        <v>96</v>
      </c>
      <c r="C74" s="429">
        <f t="shared" si="3"/>
        <v>0</v>
      </c>
      <c r="D74" s="483"/>
      <c r="E74" s="483"/>
      <c r="F74" s="429">
        <f>D74+E74</f>
        <v>0</v>
      </c>
      <c r="G74" s="483"/>
      <c r="H74" s="483"/>
      <c r="I74" s="429">
        <f>G74+H74</f>
        <v>0</v>
      </c>
      <c r="J74" s="484"/>
      <c r="K74" s="483"/>
      <c r="L74" s="429">
        <f>J74+K74</f>
        <v>0</v>
      </c>
      <c r="M74" s="483"/>
      <c r="N74" s="483"/>
      <c r="O74" s="429">
        <f>M74+N74</f>
        <v>0</v>
      </c>
      <c r="P74" s="481"/>
    </row>
    <row r="75" spans="1:16" x14ac:dyDescent="0.25">
      <c r="A75" s="465">
        <v>2000</v>
      </c>
      <c r="B75" s="465" t="s">
        <v>97</v>
      </c>
      <c r="C75" s="466">
        <f t="shared" si="3"/>
        <v>164224</v>
      </c>
      <c r="D75" s="466">
        <f t="shared" ref="D75:O75" si="17">SUM(D76,D83,D120,D151,D152)</f>
        <v>165496</v>
      </c>
      <c r="E75" s="466">
        <f t="shared" si="17"/>
        <v>-1272</v>
      </c>
      <c r="F75" s="466">
        <f t="shared" si="17"/>
        <v>164224</v>
      </c>
      <c r="G75" s="466">
        <f t="shared" si="17"/>
        <v>0</v>
      </c>
      <c r="H75" s="466">
        <f t="shared" si="17"/>
        <v>0</v>
      </c>
      <c r="I75" s="466">
        <f t="shared" si="17"/>
        <v>0</v>
      </c>
      <c r="J75" s="467">
        <f t="shared" si="17"/>
        <v>0</v>
      </c>
      <c r="K75" s="466">
        <f t="shared" si="17"/>
        <v>0</v>
      </c>
      <c r="L75" s="466">
        <f t="shared" si="17"/>
        <v>0</v>
      </c>
      <c r="M75" s="466">
        <f t="shared" si="17"/>
        <v>0</v>
      </c>
      <c r="N75" s="466">
        <f t="shared" si="17"/>
        <v>0</v>
      </c>
      <c r="O75" s="466">
        <f t="shared" si="17"/>
        <v>0</v>
      </c>
      <c r="P75" s="468"/>
    </row>
    <row r="76" spans="1:16" ht="24" hidden="1" x14ac:dyDescent="0.25">
      <c r="A76" s="406">
        <v>2100</v>
      </c>
      <c r="B76" s="469" t="s">
        <v>98</v>
      </c>
      <c r="C76" s="407">
        <f t="shared" si="3"/>
        <v>0</v>
      </c>
      <c r="D76" s="407">
        <f t="shared" ref="D76:O76" si="18">SUM(D77,D80)</f>
        <v>0</v>
      </c>
      <c r="E76" s="407">
        <f t="shared" si="18"/>
        <v>0</v>
      </c>
      <c r="F76" s="407">
        <f t="shared" si="18"/>
        <v>0</v>
      </c>
      <c r="G76" s="407">
        <f t="shared" si="18"/>
        <v>0</v>
      </c>
      <c r="H76" s="407">
        <f t="shared" si="18"/>
        <v>0</v>
      </c>
      <c r="I76" s="407">
        <f t="shared" si="18"/>
        <v>0</v>
      </c>
      <c r="J76" s="470">
        <f t="shared" si="18"/>
        <v>0</v>
      </c>
      <c r="K76" s="407">
        <f t="shared" si="18"/>
        <v>0</v>
      </c>
      <c r="L76" s="407">
        <f t="shared" si="18"/>
        <v>0</v>
      </c>
      <c r="M76" s="407">
        <f t="shared" si="18"/>
        <v>0</v>
      </c>
      <c r="N76" s="407">
        <f t="shared" si="18"/>
        <v>0</v>
      </c>
      <c r="O76" s="407">
        <f t="shared" si="18"/>
        <v>0</v>
      </c>
      <c r="P76" s="485"/>
    </row>
    <row r="77" spans="1:16" ht="24" hidden="1" x14ac:dyDescent="0.25">
      <c r="A77" s="472">
        <v>2110</v>
      </c>
      <c r="B77" s="415" t="s">
        <v>99</v>
      </c>
      <c r="C77" s="416">
        <f t="shared" si="3"/>
        <v>0</v>
      </c>
      <c r="D77" s="416">
        <f t="shared" ref="D77:O77" si="19">SUM(D78:D79)</f>
        <v>0</v>
      </c>
      <c r="E77" s="416">
        <f t="shared" si="19"/>
        <v>0</v>
      </c>
      <c r="F77" s="416">
        <f t="shared" si="19"/>
        <v>0</v>
      </c>
      <c r="G77" s="416">
        <f t="shared" si="19"/>
        <v>0</v>
      </c>
      <c r="H77" s="416">
        <f t="shared" si="19"/>
        <v>0</v>
      </c>
      <c r="I77" s="416">
        <f t="shared" si="19"/>
        <v>0</v>
      </c>
      <c r="J77" s="473">
        <f t="shared" si="19"/>
        <v>0</v>
      </c>
      <c r="K77" s="416">
        <f t="shared" si="19"/>
        <v>0</v>
      </c>
      <c r="L77" s="416">
        <f t="shared" si="19"/>
        <v>0</v>
      </c>
      <c r="M77" s="416">
        <f t="shared" si="19"/>
        <v>0</v>
      </c>
      <c r="N77" s="416">
        <f t="shared" si="19"/>
        <v>0</v>
      </c>
      <c r="O77" s="416">
        <f t="shared" si="19"/>
        <v>0</v>
      </c>
      <c r="P77" s="474"/>
    </row>
    <row r="78" spans="1:16" hidden="1" x14ac:dyDescent="0.25">
      <c r="A78" s="393">
        <v>2111</v>
      </c>
      <c r="B78" s="421" t="s">
        <v>100</v>
      </c>
      <c r="C78" s="422">
        <f t="shared" si="3"/>
        <v>0</v>
      </c>
      <c r="D78" s="475"/>
      <c r="E78" s="475"/>
      <c r="F78" s="422">
        <f>D78+E78</f>
        <v>0</v>
      </c>
      <c r="G78" s="475"/>
      <c r="H78" s="475"/>
      <c r="I78" s="422">
        <f>G78+H78</f>
        <v>0</v>
      </c>
      <c r="J78" s="476"/>
      <c r="K78" s="475"/>
      <c r="L78" s="422">
        <f>J78+K78</f>
        <v>0</v>
      </c>
      <c r="M78" s="475"/>
      <c r="N78" s="475"/>
      <c r="O78" s="422">
        <f>M78+N78</f>
        <v>0</v>
      </c>
      <c r="P78" s="477"/>
    </row>
    <row r="79" spans="1:16" ht="24" hidden="1" x14ac:dyDescent="0.25">
      <c r="A79" s="393">
        <v>2112</v>
      </c>
      <c r="B79" s="421" t="s">
        <v>101</v>
      </c>
      <c r="C79" s="422">
        <f t="shared" si="3"/>
        <v>0</v>
      </c>
      <c r="D79" s="475"/>
      <c r="E79" s="475"/>
      <c r="F79" s="422">
        <f>D79+E79</f>
        <v>0</v>
      </c>
      <c r="G79" s="475"/>
      <c r="H79" s="475"/>
      <c r="I79" s="422">
        <f>G79+H79</f>
        <v>0</v>
      </c>
      <c r="J79" s="476"/>
      <c r="K79" s="475"/>
      <c r="L79" s="422">
        <f>J79+K79</f>
        <v>0</v>
      </c>
      <c r="M79" s="475"/>
      <c r="N79" s="475"/>
      <c r="O79" s="422">
        <f>M79+N79</f>
        <v>0</v>
      </c>
      <c r="P79" s="477"/>
    </row>
    <row r="80" spans="1:16" ht="24" hidden="1" x14ac:dyDescent="0.25">
      <c r="A80" s="478">
        <v>2120</v>
      </c>
      <c r="B80" s="421" t="s">
        <v>102</v>
      </c>
      <c r="C80" s="422">
        <f t="shared" si="3"/>
        <v>0</v>
      </c>
      <c r="D80" s="422">
        <f t="shared" ref="D80:O80" si="20">SUM(D81:D82)</f>
        <v>0</v>
      </c>
      <c r="E80" s="422">
        <f t="shared" si="20"/>
        <v>0</v>
      </c>
      <c r="F80" s="422">
        <f t="shared" si="20"/>
        <v>0</v>
      </c>
      <c r="G80" s="422">
        <f t="shared" si="20"/>
        <v>0</v>
      </c>
      <c r="H80" s="422">
        <f t="shared" si="20"/>
        <v>0</v>
      </c>
      <c r="I80" s="422">
        <f t="shared" si="20"/>
        <v>0</v>
      </c>
      <c r="J80" s="479">
        <f t="shared" si="20"/>
        <v>0</v>
      </c>
      <c r="K80" s="422">
        <f t="shared" si="20"/>
        <v>0</v>
      </c>
      <c r="L80" s="422">
        <f t="shared" si="20"/>
        <v>0</v>
      </c>
      <c r="M80" s="422">
        <f t="shared" si="20"/>
        <v>0</v>
      </c>
      <c r="N80" s="422">
        <f t="shared" si="20"/>
        <v>0</v>
      </c>
      <c r="O80" s="422">
        <f t="shared" si="20"/>
        <v>0</v>
      </c>
      <c r="P80" s="477"/>
    </row>
    <row r="81" spans="1:16" hidden="1" x14ac:dyDescent="0.25">
      <c r="A81" s="393">
        <v>2121</v>
      </c>
      <c r="B81" s="421" t="s">
        <v>100</v>
      </c>
      <c r="C81" s="422">
        <f t="shared" si="3"/>
        <v>0</v>
      </c>
      <c r="D81" s="475"/>
      <c r="E81" s="475"/>
      <c r="F81" s="422">
        <f>D81+E81</f>
        <v>0</v>
      </c>
      <c r="G81" s="475"/>
      <c r="H81" s="475"/>
      <c r="I81" s="422">
        <f>G81+H81</f>
        <v>0</v>
      </c>
      <c r="J81" s="476"/>
      <c r="K81" s="475"/>
      <c r="L81" s="422">
        <f>J81+K81</f>
        <v>0</v>
      </c>
      <c r="M81" s="475"/>
      <c r="N81" s="475"/>
      <c r="O81" s="422">
        <f>M81+N81</f>
        <v>0</v>
      </c>
      <c r="P81" s="477"/>
    </row>
    <row r="82" spans="1:16" ht="24" hidden="1" x14ac:dyDescent="0.25">
      <c r="A82" s="393">
        <v>2122</v>
      </c>
      <c r="B82" s="421" t="s">
        <v>101</v>
      </c>
      <c r="C82" s="422">
        <f t="shared" si="3"/>
        <v>0</v>
      </c>
      <c r="D82" s="475"/>
      <c r="E82" s="475"/>
      <c r="F82" s="422">
        <f>D82+E82</f>
        <v>0</v>
      </c>
      <c r="G82" s="475"/>
      <c r="H82" s="475"/>
      <c r="I82" s="422">
        <f>G82+H82</f>
        <v>0</v>
      </c>
      <c r="J82" s="476"/>
      <c r="K82" s="475"/>
      <c r="L82" s="422">
        <f>J82+K82</f>
        <v>0</v>
      </c>
      <c r="M82" s="475"/>
      <c r="N82" s="475"/>
      <c r="O82" s="422">
        <f>M82+N82</f>
        <v>0</v>
      </c>
      <c r="P82" s="477"/>
    </row>
    <row r="83" spans="1:16" x14ac:dyDescent="0.25">
      <c r="A83" s="428">
        <v>2200</v>
      </c>
      <c r="B83" s="434" t="s">
        <v>103</v>
      </c>
      <c r="C83" s="429">
        <f t="shared" si="3"/>
        <v>164224</v>
      </c>
      <c r="D83" s="429">
        <f t="shared" ref="D83:O83" si="21">SUM(D84,D85,D91,D99,D107,D108,D114,D119)</f>
        <v>165496</v>
      </c>
      <c r="E83" s="429">
        <f t="shared" si="21"/>
        <v>-1272</v>
      </c>
      <c r="F83" s="429">
        <f t="shared" si="21"/>
        <v>164224</v>
      </c>
      <c r="G83" s="429">
        <f t="shared" si="21"/>
        <v>0</v>
      </c>
      <c r="H83" s="429">
        <f t="shared" si="21"/>
        <v>0</v>
      </c>
      <c r="I83" s="429">
        <f t="shared" si="21"/>
        <v>0</v>
      </c>
      <c r="J83" s="480">
        <f t="shared" si="21"/>
        <v>0</v>
      </c>
      <c r="K83" s="429">
        <f t="shared" si="21"/>
        <v>0</v>
      </c>
      <c r="L83" s="429">
        <f t="shared" si="21"/>
        <v>0</v>
      </c>
      <c r="M83" s="429">
        <f t="shared" si="21"/>
        <v>0</v>
      </c>
      <c r="N83" s="429">
        <f t="shared" si="21"/>
        <v>0</v>
      </c>
      <c r="O83" s="429">
        <f t="shared" si="21"/>
        <v>0</v>
      </c>
      <c r="P83" s="481"/>
    </row>
    <row r="84" spans="1:16" hidden="1" x14ac:dyDescent="0.25">
      <c r="A84" s="472">
        <v>2210</v>
      </c>
      <c r="B84" s="415" t="s">
        <v>104</v>
      </c>
      <c r="C84" s="416">
        <f t="shared" si="3"/>
        <v>0</v>
      </c>
      <c r="D84" s="443"/>
      <c r="E84" s="443"/>
      <c r="F84" s="416">
        <f>D84+E84</f>
        <v>0</v>
      </c>
      <c r="G84" s="443"/>
      <c r="H84" s="443"/>
      <c r="I84" s="416">
        <f>G84+H84</f>
        <v>0</v>
      </c>
      <c r="J84" s="482"/>
      <c r="K84" s="443"/>
      <c r="L84" s="416">
        <f>J84+K84</f>
        <v>0</v>
      </c>
      <c r="M84" s="443"/>
      <c r="N84" s="443"/>
      <c r="O84" s="416">
        <f>M84+N84</f>
        <v>0</v>
      </c>
      <c r="P84" s="474"/>
    </row>
    <row r="85" spans="1:16" ht="24" hidden="1" x14ac:dyDescent="0.25">
      <c r="A85" s="478">
        <v>2220</v>
      </c>
      <c r="B85" s="421" t="s">
        <v>105</v>
      </c>
      <c r="C85" s="422">
        <f t="shared" si="3"/>
        <v>0</v>
      </c>
      <c r="D85" s="422">
        <f t="shared" ref="D85:O85" si="22">SUM(D86:D90)</f>
        <v>0</v>
      </c>
      <c r="E85" s="422">
        <f t="shared" si="22"/>
        <v>0</v>
      </c>
      <c r="F85" s="422">
        <f t="shared" si="22"/>
        <v>0</v>
      </c>
      <c r="G85" s="422">
        <f t="shared" si="22"/>
        <v>0</v>
      </c>
      <c r="H85" s="422">
        <f t="shared" si="22"/>
        <v>0</v>
      </c>
      <c r="I85" s="422">
        <f t="shared" si="22"/>
        <v>0</v>
      </c>
      <c r="J85" s="479">
        <f t="shared" si="22"/>
        <v>0</v>
      </c>
      <c r="K85" s="422">
        <f t="shared" si="22"/>
        <v>0</v>
      </c>
      <c r="L85" s="422">
        <f t="shared" si="22"/>
        <v>0</v>
      </c>
      <c r="M85" s="422">
        <f t="shared" si="22"/>
        <v>0</v>
      </c>
      <c r="N85" s="422">
        <f t="shared" si="22"/>
        <v>0</v>
      </c>
      <c r="O85" s="422">
        <f t="shared" si="22"/>
        <v>0</v>
      </c>
      <c r="P85" s="477"/>
    </row>
    <row r="86" spans="1:16" hidden="1" x14ac:dyDescent="0.25">
      <c r="A86" s="393">
        <v>2221</v>
      </c>
      <c r="B86" s="421" t="s">
        <v>106</v>
      </c>
      <c r="C86" s="422">
        <f t="shared" si="3"/>
        <v>0</v>
      </c>
      <c r="D86" s="475"/>
      <c r="E86" s="475"/>
      <c r="F86" s="422">
        <f>D86+E86</f>
        <v>0</v>
      </c>
      <c r="G86" s="475"/>
      <c r="H86" s="475"/>
      <c r="I86" s="422">
        <f>G86+H86</f>
        <v>0</v>
      </c>
      <c r="J86" s="476"/>
      <c r="K86" s="475"/>
      <c r="L86" s="422">
        <f>J86+K86</f>
        <v>0</v>
      </c>
      <c r="M86" s="475"/>
      <c r="N86" s="475"/>
      <c r="O86" s="422">
        <f>M86+N86</f>
        <v>0</v>
      </c>
      <c r="P86" s="477"/>
    </row>
    <row r="87" spans="1:16" ht="24" hidden="1" x14ac:dyDescent="0.25">
      <c r="A87" s="393">
        <v>2222</v>
      </c>
      <c r="B87" s="421" t="s">
        <v>107</v>
      </c>
      <c r="C87" s="422">
        <f t="shared" si="3"/>
        <v>0</v>
      </c>
      <c r="D87" s="475"/>
      <c r="E87" s="475"/>
      <c r="F87" s="422">
        <f>D87+E87</f>
        <v>0</v>
      </c>
      <c r="G87" s="475"/>
      <c r="H87" s="475"/>
      <c r="I87" s="422">
        <f>G87+H87</f>
        <v>0</v>
      </c>
      <c r="J87" s="476"/>
      <c r="K87" s="475"/>
      <c r="L87" s="422">
        <f>J87+K87</f>
        <v>0</v>
      </c>
      <c r="M87" s="475"/>
      <c r="N87" s="475"/>
      <c r="O87" s="422">
        <f>M87+N87</f>
        <v>0</v>
      </c>
      <c r="P87" s="477"/>
    </row>
    <row r="88" spans="1:16" hidden="1" x14ac:dyDescent="0.25">
      <c r="A88" s="393">
        <v>2223</v>
      </c>
      <c r="B88" s="421" t="s">
        <v>108</v>
      </c>
      <c r="C88" s="422">
        <f t="shared" si="3"/>
        <v>0</v>
      </c>
      <c r="D88" s="475"/>
      <c r="E88" s="475"/>
      <c r="F88" s="422">
        <f>D88+E88</f>
        <v>0</v>
      </c>
      <c r="G88" s="475"/>
      <c r="H88" s="475"/>
      <c r="I88" s="422">
        <f>G88+H88</f>
        <v>0</v>
      </c>
      <c r="J88" s="476"/>
      <c r="K88" s="475"/>
      <c r="L88" s="422">
        <f>J88+K88</f>
        <v>0</v>
      </c>
      <c r="M88" s="475"/>
      <c r="N88" s="475"/>
      <c r="O88" s="422">
        <f>M88+N88</f>
        <v>0</v>
      </c>
      <c r="P88" s="477"/>
    </row>
    <row r="89" spans="1:16" ht="48" hidden="1" x14ac:dyDescent="0.25">
      <c r="A89" s="393">
        <v>2224</v>
      </c>
      <c r="B89" s="421" t="s">
        <v>109</v>
      </c>
      <c r="C89" s="422">
        <f t="shared" si="3"/>
        <v>0</v>
      </c>
      <c r="D89" s="475"/>
      <c r="E89" s="475"/>
      <c r="F89" s="422">
        <f>D89+E89</f>
        <v>0</v>
      </c>
      <c r="G89" s="475"/>
      <c r="H89" s="475"/>
      <c r="I89" s="422">
        <f>G89+H89</f>
        <v>0</v>
      </c>
      <c r="J89" s="476"/>
      <c r="K89" s="475"/>
      <c r="L89" s="422">
        <f>J89+K89</f>
        <v>0</v>
      </c>
      <c r="M89" s="475"/>
      <c r="N89" s="475"/>
      <c r="O89" s="422">
        <f>M89+N89</f>
        <v>0</v>
      </c>
      <c r="P89" s="477"/>
    </row>
    <row r="90" spans="1:16" ht="24" hidden="1" x14ac:dyDescent="0.25">
      <c r="A90" s="393">
        <v>2229</v>
      </c>
      <c r="B90" s="421" t="s">
        <v>110</v>
      </c>
      <c r="C90" s="422">
        <f t="shared" si="3"/>
        <v>0</v>
      </c>
      <c r="D90" s="475"/>
      <c r="E90" s="475"/>
      <c r="F90" s="422">
        <f>D90+E90</f>
        <v>0</v>
      </c>
      <c r="G90" s="475"/>
      <c r="H90" s="475"/>
      <c r="I90" s="422">
        <f>G90+H90</f>
        <v>0</v>
      </c>
      <c r="J90" s="476"/>
      <c r="K90" s="475"/>
      <c r="L90" s="422">
        <f>J90+K90</f>
        <v>0</v>
      </c>
      <c r="M90" s="475"/>
      <c r="N90" s="475"/>
      <c r="O90" s="422">
        <f>M90+N90</f>
        <v>0</v>
      </c>
      <c r="P90" s="477"/>
    </row>
    <row r="91" spans="1:16" hidden="1" x14ac:dyDescent="0.25">
      <c r="A91" s="478">
        <v>2230</v>
      </c>
      <c r="B91" s="421" t="s">
        <v>111</v>
      </c>
      <c r="C91" s="422">
        <f t="shared" si="3"/>
        <v>0</v>
      </c>
      <c r="D91" s="422">
        <f t="shared" ref="D91:O91" si="23">SUM(D92:D98)</f>
        <v>0</v>
      </c>
      <c r="E91" s="422">
        <f t="shared" si="23"/>
        <v>0</v>
      </c>
      <c r="F91" s="422">
        <f t="shared" si="23"/>
        <v>0</v>
      </c>
      <c r="G91" s="422">
        <f t="shared" si="23"/>
        <v>0</v>
      </c>
      <c r="H91" s="422">
        <f t="shared" si="23"/>
        <v>0</v>
      </c>
      <c r="I91" s="422">
        <f t="shared" si="23"/>
        <v>0</v>
      </c>
      <c r="J91" s="479">
        <f t="shared" si="23"/>
        <v>0</v>
      </c>
      <c r="K91" s="422">
        <f t="shared" si="23"/>
        <v>0</v>
      </c>
      <c r="L91" s="422">
        <f t="shared" si="23"/>
        <v>0</v>
      </c>
      <c r="M91" s="422">
        <f t="shared" si="23"/>
        <v>0</v>
      </c>
      <c r="N91" s="422">
        <f t="shared" si="23"/>
        <v>0</v>
      </c>
      <c r="O91" s="422">
        <f t="shared" si="23"/>
        <v>0</v>
      </c>
      <c r="P91" s="477"/>
    </row>
    <row r="92" spans="1:16" ht="24" hidden="1" x14ac:dyDescent="0.25">
      <c r="A92" s="393">
        <v>2231</v>
      </c>
      <c r="B92" s="421" t="s">
        <v>112</v>
      </c>
      <c r="C92" s="422">
        <f t="shared" si="3"/>
        <v>0</v>
      </c>
      <c r="D92" s="475"/>
      <c r="E92" s="475"/>
      <c r="F92" s="422">
        <f t="shared" ref="F92:F98" si="24">D92+E92</f>
        <v>0</v>
      </c>
      <c r="G92" s="475"/>
      <c r="H92" s="475"/>
      <c r="I92" s="422">
        <f t="shared" ref="I92:I98" si="25">G92+H92</f>
        <v>0</v>
      </c>
      <c r="J92" s="476"/>
      <c r="K92" s="475"/>
      <c r="L92" s="422">
        <f t="shared" ref="L92:L98" si="26">J92+K92</f>
        <v>0</v>
      </c>
      <c r="M92" s="475"/>
      <c r="N92" s="475"/>
      <c r="O92" s="422">
        <f t="shared" ref="O92:O98" si="27">M92+N92</f>
        <v>0</v>
      </c>
      <c r="P92" s="477"/>
    </row>
    <row r="93" spans="1:16" ht="24.75" hidden="1" customHeight="1" x14ac:dyDescent="0.25">
      <c r="A93" s="393">
        <v>2232</v>
      </c>
      <c r="B93" s="421" t="s">
        <v>113</v>
      </c>
      <c r="C93" s="422">
        <f t="shared" si="3"/>
        <v>0</v>
      </c>
      <c r="D93" s="475"/>
      <c r="E93" s="475"/>
      <c r="F93" s="422">
        <f t="shared" si="24"/>
        <v>0</v>
      </c>
      <c r="G93" s="475"/>
      <c r="H93" s="475"/>
      <c r="I93" s="422">
        <f t="shared" si="25"/>
        <v>0</v>
      </c>
      <c r="J93" s="476"/>
      <c r="K93" s="475"/>
      <c r="L93" s="422">
        <f t="shared" si="26"/>
        <v>0</v>
      </c>
      <c r="M93" s="475"/>
      <c r="N93" s="475"/>
      <c r="O93" s="422">
        <f t="shared" si="27"/>
        <v>0</v>
      </c>
      <c r="P93" s="477"/>
    </row>
    <row r="94" spans="1:16" ht="24" hidden="1" x14ac:dyDescent="0.25">
      <c r="A94" s="393">
        <v>2233</v>
      </c>
      <c r="B94" s="421" t="s">
        <v>114</v>
      </c>
      <c r="C94" s="422">
        <f t="shared" si="3"/>
        <v>0</v>
      </c>
      <c r="D94" s="475"/>
      <c r="E94" s="475"/>
      <c r="F94" s="422">
        <f t="shared" si="24"/>
        <v>0</v>
      </c>
      <c r="G94" s="475"/>
      <c r="H94" s="475"/>
      <c r="I94" s="422">
        <f t="shared" si="25"/>
        <v>0</v>
      </c>
      <c r="J94" s="476"/>
      <c r="K94" s="475"/>
      <c r="L94" s="422">
        <f t="shared" si="26"/>
        <v>0</v>
      </c>
      <c r="M94" s="475"/>
      <c r="N94" s="475"/>
      <c r="O94" s="422">
        <f t="shared" si="27"/>
        <v>0</v>
      </c>
      <c r="P94" s="477"/>
    </row>
    <row r="95" spans="1:16" ht="36" hidden="1" x14ac:dyDescent="0.25">
      <c r="A95" s="393">
        <v>2234</v>
      </c>
      <c r="B95" s="421" t="s">
        <v>115</v>
      </c>
      <c r="C95" s="422">
        <f t="shared" si="3"/>
        <v>0</v>
      </c>
      <c r="D95" s="475"/>
      <c r="E95" s="475"/>
      <c r="F95" s="422">
        <f t="shared" si="24"/>
        <v>0</v>
      </c>
      <c r="G95" s="475"/>
      <c r="H95" s="475"/>
      <c r="I95" s="422">
        <f t="shared" si="25"/>
        <v>0</v>
      </c>
      <c r="J95" s="476"/>
      <c r="K95" s="475"/>
      <c r="L95" s="422">
        <f t="shared" si="26"/>
        <v>0</v>
      </c>
      <c r="M95" s="475"/>
      <c r="N95" s="475"/>
      <c r="O95" s="422">
        <f t="shared" si="27"/>
        <v>0</v>
      </c>
      <c r="P95" s="477"/>
    </row>
    <row r="96" spans="1:16" ht="24" hidden="1" x14ac:dyDescent="0.25">
      <c r="A96" s="393">
        <v>2235</v>
      </c>
      <c r="B96" s="421" t="s">
        <v>116</v>
      </c>
      <c r="C96" s="422">
        <f t="shared" si="3"/>
        <v>0</v>
      </c>
      <c r="D96" s="475"/>
      <c r="E96" s="475"/>
      <c r="F96" s="422">
        <f t="shared" si="24"/>
        <v>0</v>
      </c>
      <c r="G96" s="475"/>
      <c r="H96" s="475"/>
      <c r="I96" s="422">
        <f t="shared" si="25"/>
        <v>0</v>
      </c>
      <c r="J96" s="476"/>
      <c r="K96" s="475"/>
      <c r="L96" s="422">
        <f t="shared" si="26"/>
        <v>0</v>
      </c>
      <c r="M96" s="475"/>
      <c r="N96" s="475"/>
      <c r="O96" s="422">
        <f t="shared" si="27"/>
        <v>0</v>
      </c>
      <c r="P96" s="477"/>
    </row>
    <row r="97" spans="1:16" hidden="1" x14ac:dyDescent="0.25">
      <c r="A97" s="393">
        <v>2236</v>
      </c>
      <c r="B97" s="421" t="s">
        <v>117</v>
      </c>
      <c r="C97" s="422">
        <f t="shared" si="3"/>
        <v>0</v>
      </c>
      <c r="D97" s="475"/>
      <c r="E97" s="475"/>
      <c r="F97" s="422">
        <f t="shared" si="24"/>
        <v>0</v>
      </c>
      <c r="G97" s="475"/>
      <c r="H97" s="475"/>
      <c r="I97" s="422">
        <f t="shared" si="25"/>
        <v>0</v>
      </c>
      <c r="J97" s="476"/>
      <c r="K97" s="475"/>
      <c r="L97" s="422">
        <f t="shared" si="26"/>
        <v>0</v>
      </c>
      <c r="M97" s="475"/>
      <c r="N97" s="475"/>
      <c r="O97" s="422">
        <f t="shared" si="27"/>
        <v>0</v>
      </c>
      <c r="P97" s="477"/>
    </row>
    <row r="98" spans="1:16" hidden="1" x14ac:dyDescent="0.25">
      <c r="A98" s="393">
        <v>2239</v>
      </c>
      <c r="B98" s="421" t="s">
        <v>118</v>
      </c>
      <c r="C98" s="422">
        <f t="shared" si="3"/>
        <v>0</v>
      </c>
      <c r="D98" s="475"/>
      <c r="E98" s="475"/>
      <c r="F98" s="422">
        <f t="shared" si="24"/>
        <v>0</v>
      </c>
      <c r="G98" s="475"/>
      <c r="H98" s="475"/>
      <c r="I98" s="422">
        <f t="shared" si="25"/>
        <v>0</v>
      </c>
      <c r="J98" s="476"/>
      <c r="K98" s="475"/>
      <c r="L98" s="422">
        <f t="shared" si="26"/>
        <v>0</v>
      </c>
      <c r="M98" s="475"/>
      <c r="N98" s="475"/>
      <c r="O98" s="422">
        <f t="shared" si="27"/>
        <v>0</v>
      </c>
      <c r="P98" s="477"/>
    </row>
    <row r="99" spans="1:16" ht="36" hidden="1" x14ac:dyDescent="0.25">
      <c r="A99" s="478">
        <v>2240</v>
      </c>
      <c r="B99" s="421" t="s">
        <v>119</v>
      </c>
      <c r="C99" s="422">
        <f t="shared" si="3"/>
        <v>0</v>
      </c>
      <c r="D99" s="422">
        <f t="shared" ref="D99:O99" si="28">SUM(D100:D106)</f>
        <v>0</v>
      </c>
      <c r="E99" s="422">
        <f t="shared" si="28"/>
        <v>0</v>
      </c>
      <c r="F99" s="422">
        <f t="shared" si="28"/>
        <v>0</v>
      </c>
      <c r="G99" s="422">
        <f t="shared" si="28"/>
        <v>0</v>
      </c>
      <c r="H99" s="422">
        <f t="shared" si="28"/>
        <v>0</v>
      </c>
      <c r="I99" s="422">
        <f t="shared" si="28"/>
        <v>0</v>
      </c>
      <c r="J99" s="479">
        <f t="shared" si="28"/>
        <v>0</v>
      </c>
      <c r="K99" s="422">
        <f t="shared" si="28"/>
        <v>0</v>
      </c>
      <c r="L99" s="422">
        <f t="shared" si="28"/>
        <v>0</v>
      </c>
      <c r="M99" s="422">
        <f t="shared" si="28"/>
        <v>0</v>
      </c>
      <c r="N99" s="422">
        <f t="shared" si="28"/>
        <v>0</v>
      </c>
      <c r="O99" s="422">
        <f t="shared" si="28"/>
        <v>0</v>
      </c>
      <c r="P99" s="477"/>
    </row>
    <row r="100" spans="1:16" hidden="1" x14ac:dyDescent="0.25">
      <c r="A100" s="393">
        <v>2241</v>
      </c>
      <c r="B100" s="421" t="s">
        <v>120</v>
      </c>
      <c r="C100" s="422">
        <f t="shared" si="3"/>
        <v>0</v>
      </c>
      <c r="D100" s="475"/>
      <c r="E100" s="475"/>
      <c r="F100" s="422">
        <f t="shared" ref="F100:F107" si="29">D100+E100</f>
        <v>0</v>
      </c>
      <c r="G100" s="475"/>
      <c r="H100" s="475"/>
      <c r="I100" s="422">
        <f t="shared" ref="I100:I107" si="30">G100+H100</f>
        <v>0</v>
      </c>
      <c r="J100" s="476"/>
      <c r="K100" s="475"/>
      <c r="L100" s="422">
        <f t="shared" ref="L100:L107" si="31">J100+K100</f>
        <v>0</v>
      </c>
      <c r="M100" s="475"/>
      <c r="N100" s="475"/>
      <c r="O100" s="422">
        <f t="shared" ref="O100:O107" si="32">M100+N100</f>
        <v>0</v>
      </c>
      <c r="P100" s="477"/>
    </row>
    <row r="101" spans="1:16" ht="24" hidden="1" x14ac:dyDescent="0.25">
      <c r="A101" s="393">
        <v>2242</v>
      </c>
      <c r="B101" s="421" t="s">
        <v>121</v>
      </c>
      <c r="C101" s="422">
        <f t="shared" si="3"/>
        <v>0</v>
      </c>
      <c r="D101" s="475"/>
      <c r="E101" s="475"/>
      <c r="F101" s="422">
        <f t="shared" si="29"/>
        <v>0</v>
      </c>
      <c r="G101" s="475"/>
      <c r="H101" s="475"/>
      <c r="I101" s="422">
        <f t="shared" si="30"/>
        <v>0</v>
      </c>
      <c r="J101" s="476"/>
      <c r="K101" s="475"/>
      <c r="L101" s="422">
        <f t="shared" si="31"/>
        <v>0</v>
      </c>
      <c r="M101" s="475"/>
      <c r="N101" s="475"/>
      <c r="O101" s="422">
        <f t="shared" si="32"/>
        <v>0</v>
      </c>
      <c r="P101" s="477"/>
    </row>
    <row r="102" spans="1:16" ht="24" hidden="1" x14ac:dyDescent="0.25">
      <c r="A102" s="393">
        <v>2243</v>
      </c>
      <c r="B102" s="421" t="s">
        <v>122</v>
      </c>
      <c r="C102" s="422">
        <f t="shared" si="3"/>
        <v>0</v>
      </c>
      <c r="D102" s="475"/>
      <c r="E102" s="475"/>
      <c r="F102" s="422">
        <f t="shared" si="29"/>
        <v>0</v>
      </c>
      <c r="G102" s="475"/>
      <c r="H102" s="475"/>
      <c r="I102" s="422">
        <f t="shared" si="30"/>
        <v>0</v>
      </c>
      <c r="J102" s="476"/>
      <c r="K102" s="475"/>
      <c r="L102" s="422">
        <f t="shared" si="31"/>
        <v>0</v>
      </c>
      <c r="M102" s="475"/>
      <c r="N102" s="475"/>
      <c r="O102" s="422">
        <f t="shared" si="32"/>
        <v>0</v>
      </c>
      <c r="P102" s="477"/>
    </row>
    <row r="103" spans="1:16" hidden="1" x14ac:dyDescent="0.25">
      <c r="A103" s="393">
        <v>2244</v>
      </c>
      <c r="B103" s="421" t="s">
        <v>123</v>
      </c>
      <c r="C103" s="422">
        <f t="shared" si="3"/>
        <v>0</v>
      </c>
      <c r="D103" s="475"/>
      <c r="E103" s="475"/>
      <c r="F103" s="422">
        <f t="shared" si="29"/>
        <v>0</v>
      </c>
      <c r="G103" s="475"/>
      <c r="H103" s="475"/>
      <c r="I103" s="422">
        <f t="shared" si="30"/>
        <v>0</v>
      </c>
      <c r="J103" s="476"/>
      <c r="K103" s="475"/>
      <c r="L103" s="422">
        <f t="shared" si="31"/>
        <v>0</v>
      </c>
      <c r="M103" s="475"/>
      <c r="N103" s="475"/>
      <c r="O103" s="422">
        <f t="shared" si="32"/>
        <v>0</v>
      </c>
      <c r="P103" s="477"/>
    </row>
    <row r="104" spans="1:16" ht="24" hidden="1" x14ac:dyDescent="0.25">
      <c r="A104" s="393">
        <v>2246</v>
      </c>
      <c r="B104" s="421" t="s">
        <v>124</v>
      </c>
      <c r="C104" s="422">
        <f t="shared" si="3"/>
        <v>0</v>
      </c>
      <c r="D104" s="475"/>
      <c r="E104" s="475"/>
      <c r="F104" s="422">
        <f t="shared" si="29"/>
        <v>0</v>
      </c>
      <c r="G104" s="475"/>
      <c r="H104" s="475"/>
      <c r="I104" s="422">
        <f t="shared" si="30"/>
        <v>0</v>
      </c>
      <c r="J104" s="476"/>
      <c r="K104" s="475"/>
      <c r="L104" s="422">
        <f t="shared" si="31"/>
        <v>0</v>
      </c>
      <c r="M104" s="475"/>
      <c r="N104" s="475"/>
      <c r="O104" s="422">
        <f t="shared" si="32"/>
        <v>0</v>
      </c>
      <c r="P104" s="477"/>
    </row>
    <row r="105" spans="1:16" hidden="1" x14ac:dyDescent="0.25">
      <c r="A105" s="393">
        <v>2247</v>
      </c>
      <c r="B105" s="421" t="s">
        <v>125</v>
      </c>
      <c r="C105" s="422">
        <f t="shared" si="3"/>
        <v>0</v>
      </c>
      <c r="D105" s="475"/>
      <c r="E105" s="475"/>
      <c r="F105" s="422">
        <f t="shared" si="29"/>
        <v>0</v>
      </c>
      <c r="G105" s="475"/>
      <c r="H105" s="475"/>
      <c r="I105" s="422">
        <f t="shared" si="30"/>
        <v>0</v>
      </c>
      <c r="J105" s="476"/>
      <c r="K105" s="475"/>
      <c r="L105" s="422">
        <f t="shared" si="31"/>
        <v>0</v>
      </c>
      <c r="M105" s="475"/>
      <c r="N105" s="475"/>
      <c r="O105" s="422">
        <f t="shared" si="32"/>
        <v>0</v>
      </c>
      <c r="P105" s="477"/>
    </row>
    <row r="106" spans="1:16" ht="24" hidden="1" x14ac:dyDescent="0.25">
      <c r="A106" s="393">
        <v>2249</v>
      </c>
      <c r="B106" s="421" t="s">
        <v>126</v>
      </c>
      <c r="C106" s="422">
        <f t="shared" si="3"/>
        <v>0</v>
      </c>
      <c r="D106" s="475"/>
      <c r="E106" s="475"/>
      <c r="F106" s="422">
        <f t="shared" si="29"/>
        <v>0</v>
      </c>
      <c r="G106" s="475"/>
      <c r="H106" s="475"/>
      <c r="I106" s="422">
        <f t="shared" si="30"/>
        <v>0</v>
      </c>
      <c r="J106" s="476"/>
      <c r="K106" s="475"/>
      <c r="L106" s="422">
        <f t="shared" si="31"/>
        <v>0</v>
      </c>
      <c r="M106" s="475"/>
      <c r="N106" s="475"/>
      <c r="O106" s="422">
        <f t="shared" si="32"/>
        <v>0</v>
      </c>
      <c r="P106" s="477"/>
    </row>
    <row r="107" spans="1:16" hidden="1" x14ac:dyDescent="0.25">
      <c r="A107" s="478">
        <v>2250</v>
      </c>
      <c r="B107" s="421" t="s">
        <v>127</v>
      </c>
      <c r="C107" s="422">
        <f t="shared" si="3"/>
        <v>0</v>
      </c>
      <c r="D107" s="475"/>
      <c r="E107" s="475"/>
      <c r="F107" s="422">
        <f t="shared" si="29"/>
        <v>0</v>
      </c>
      <c r="G107" s="475"/>
      <c r="H107" s="475"/>
      <c r="I107" s="422">
        <f t="shared" si="30"/>
        <v>0</v>
      </c>
      <c r="J107" s="476"/>
      <c r="K107" s="475"/>
      <c r="L107" s="422">
        <f t="shared" si="31"/>
        <v>0</v>
      </c>
      <c r="M107" s="475"/>
      <c r="N107" s="475"/>
      <c r="O107" s="422">
        <f t="shared" si="32"/>
        <v>0</v>
      </c>
      <c r="P107" s="477"/>
    </row>
    <row r="108" spans="1:16" hidden="1" x14ac:dyDescent="0.25">
      <c r="A108" s="478">
        <v>2260</v>
      </c>
      <c r="B108" s="421" t="s">
        <v>129</v>
      </c>
      <c r="C108" s="422">
        <f t="shared" si="3"/>
        <v>0</v>
      </c>
      <c r="D108" s="422">
        <f t="shared" ref="D108:O108" si="33">SUM(D109:D113)</f>
        <v>0</v>
      </c>
      <c r="E108" s="422">
        <f t="shared" si="33"/>
        <v>0</v>
      </c>
      <c r="F108" s="422">
        <f t="shared" si="33"/>
        <v>0</v>
      </c>
      <c r="G108" s="422">
        <f t="shared" si="33"/>
        <v>0</v>
      </c>
      <c r="H108" s="422">
        <f t="shared" si="33"/>
        <v>0</v>
      </c>
      <c r="I108" s="422">
        <f t="shared" si="33"/>
        <v>0</v>
      </c>
      <c r="J108" s="479">
        <f t="shared" si="33"/>
        <v>0</v>
      </c>
      <c r="K108" s="422">
        <f t="shared" si="33"/>
        <v>0</v>
      </c>
      <c r="L108" s="422">
        <f t="shared" si="33"/>
        <v>0</v>
      </c>
      <c r="M108" s="422">
        <f t="shared" si="33"/>
        <v>0</v>
      </c>
      <c r="N108" s="422">
        <f t="shared" si="33"/>
        <v>0</v>
      </c>
      <c r="O108" s="422">
        <f t="shared" si="33"/>
        <v>0</v>
      </c>
      <c r="P108" s="477"/>
    </row>
    <row r="109" spans="1:16" hidden="1" x14ac:dyDescent="0.25">
      <c r="A109" s="393">
        <v>2261</v>
      </c>
      <c r="B109" s="421" t="s">
        <v>130</v>
      </c>
      <c r="C109" s="422">
        <f t="shared" si="3"/>
        <v>0</v>
      </c>
      <c r="D109" s="475"/>
      <c r="E109" s="475"/>
      <c r="F109" s="422">
        <f>D109+E109</f>
        <v>0</v>
      </c>
      <c r="G109" s="475"/>
      <c r="H109" s="475"/>
      <c r="I109" s="422">
        <f>G109+H109</f>
        <v>0</v>
      </c>
      <c r="J109" s="476"/>
      <c r="K109" s="475"/>
      <c r="L109" s="422">
        <f>J109+K109</f>
        <v>0</v>
      </c>
      <c r="M109" s="475"/>
      <c r="N109" s="475"/>
      <c r="O109" s="422">
        <f>M109+N109</f>
        <v>0</v>
      </c>
      <c r="P109" s="477"/>
    </row>
    <row r="110" spans="1:16" hidden="1" x14ac:dyDescent="0.25">
      <c r="A110" s="393">
        <v>2262</v>
      </c>
      <c r="B110" s="421" t="s">
        <v>131</v>
      </c>
      <c r="C110" s="422">
        <f t="shared" si="3"/>
        <v>0</v>
      </c>
      <c r="D110" s="475"/>
      <c r="E110" s="475"/>
      <c r="F110" s="422">
        <f>D110+E110</f>
        <v>0</v>
      </c>
      <c r="G110" s="475"/>
      <c r="H110" s="475"/>
      <c r="I110" s="422">
        <f>G110+H110</f>
        <v>0</v>
      </c>
      <c r="J110" s="476"/>
      <c r="K110" s="475"/>
      <c r="L110" s="422">
        <f>J110+K110</f>
        <v>0</v>
      </c>
      <c r="M110" s="475"/>
      <c r="N110" s="475"/>
      <c r="O110" s="422">
        <f>M110+N110</f>
        <v>0</v>
      </c>
      <c r="P110" s="477"/>
    </row>
    <row r="111" spans="1:16" hidden="1" x14ac:dyDescent="0.25">
      <c r="A111" s="393">
        <v>2263</v>
      </c>
      <c r="B111" s="421" t="s">
        <v>132</v>
      </c>
      <c r="C111" s="422">
        <f t="shared" si="3"/>
        <v>0</v>
      </c>
      <c r="D111" s="475"/>
      <c r="E111" s="475"/>
      <c r="F111" s="422">
        <f>D111+E111</f>
        <v>0</v>
      </c>
      <c r="G111" s="475"/>
      <c r="H111" s="475"/>
      <c r="I111" s="422">
        <f>G111+H111</f>
        <v>0</v>
      </c>
      <c r="J111" s="476"/>
      <c r="K111" s="475"/>
      <c r="L111" s="422">
        <f>J111+K111</f>
        <v>0</v>
      </c>
      <c r="M111" s="475"/>
      <c r="N111" s="475"/>
      <c r="O111" s="422">
        <f>M111+N111</f>
        <v>0</v>
      </c>
      <c r="P111" s="477"/>
    </row>
    <row r="112" spans="1:16" ht="24" hidden="1" x14ac:dyDescent="0.25">
      <c r="A112" s="393">
        <v>2264</v>
      </c>
      <c r="B112" s="421" t="s">
        <v>133</v>
      </c>
      <c r="C112" s="422">
        <f t="shared" si="3"/>
        <v>0</v>
      </c>
      <c r="D112" s="475"/>
      <c r="E112" s="475"/>
      <c r="F112" s="422">
        <f>D112+E112</f>
        <v>0</v>
      </c>
      <c r="G112" s="475"/>
      <c r="H112" s="475"/>
      <c r="I112" s="422">
        <f>G112+H112</f>
        <v>0</v>
      </c>
      <c r="J112" s="476"/>
      <c r="K112" s="475"/>
      <c r="L112" s="422">
        <f>J112+K112</f>
        <v>0</v>
      </c>
      <c r="M112" s="475"/>
      <c r="N112" s="475"/>
      <c r="O112" s="422">
        <f>M112+N112</f>
        <v>0</v>
      </c>
      <c r="P112" s="477"/>
    </row>
    <row r="113" spans="1:16" hidden="1" x14ac:dyDescent="0.25">
      <c r="A113" s="393">
        <v>2269</v>
      </c>
      <c r="B113" s="421" t="s">
        <v>134</v>
      </c>
      <c r="C113" s="422">
        <f t="shared" si="3"/>
        <v>0</v>
      </c>
      <c r="D113" s="475"/>
      <c r="E113" s="475"/>
      <c r="F113" s="422">
        <f>D113+E113</f>
        <v>0</v>
      </c>
      <c r="G113" s="475"/>
      <c r="H113" s="475"/>
      <c r="I113" s="422">
        <f>G113+H113</f>
        <v>0</v>
      </c>
      <c r="J113" s="476"/>
      <c r="K113" s="475"/>
      <c r="L113" s="422">
        <f>J113+K113</f>
        <v>0</v>
      </c>
      <c r="M113" s="475"/>
      <c r="N113" s="475"/>
      <c r="O113" s="422">
        <f>M113+N113</f>
        <v>0</v>
      </c>
      <c r="P113" s="477"/>
    </row>
    <row r="114" spans="1:16" x14ac:dyDescent="0.25">
      <c r="A114" s="478">
        <v>2270</v>
      </c>
      <c r="B114" s="421" t="s">
        <v>135</v>
      </c>
      <c r="C114" s="422">
        <f t="shared" ref="C114:C177" si="34">F114+I114+L114+O114</f>
        <v>164224</v>
      </c>
      <c r="D114" s="422">
        <f t="shared" ref="D114:O114" si="35">SUM(D115:D118)</f>
        <v>165496</v>
      </c>
      <c r="E114" s="422">
        <f t="shared" si="35"/>
        <v>-1272</v>
      </c>
      <c r="F114" s="422">
        <f t="shared" si="35"/>
        <v>164224</v>
      </c>
      <c r="G114" s="422">
        <f t="shared" si="35"/>
        <v>0</v>
      </c>
      <c r="H114" s="422">
        <f t="shared" si="35"/>
        <v>0</v>
      </c>
      <c r="I114" s="422">
        <f t="shared" si="35"/>
        <v>0</v>
      </c>
      <c r="J114" s="479">
        <f t="shared" si="35"/>
        <v>0</v>
      </c>
      <c r="K114" s="422">
        <f t="shared" si="35"/>
        <v>0</v>
      </c>
      <c r="L114" s="422">
        <f t="shared" si="35"/>
        <v>0</v>
      </c>
      <c r="M114" s="422">
        <f t="shared" si="35"/>
        <v>0</v>
      </c>
      <c r="N114" s="422">
        <f t="shared" si="35"/>
        <v>0</v>
      </c>
      <c r="O114" s="422">
        <f t="shared" si="35"/>
        <v>0</v>
      </c>
      <c r="P114" s="477"/>
    </row>
    <row r="115" spans="1:16" hidden="1" x14ac:dyDescent="0.25">
      <c r="A115" s="393">
        <v>2272</v>
      </c>
      <c r="B115" s="486" t="s">
        <v>136</v>
      </c>
      <c r="C115" s="422">
        <f t="shared" si="34"/>
        <v>0</v>
      </c>
      <c r="D115" s="475"/>
      <c r="E115" s="475"/>
      <c r="F115" s="422">
        <f>D115+E115</f>
        <v>0</v>
      </c>
      <c r="G115" s="475"/>
      <c r="H115" s="475"/>
      <c r="I115" s="422">
        <f>G115+H115</f>
        <v>0</v>
      </c>
      <c r="J115" s="476"/>
      <c r="K115" s="475"/>
      <c r="L115" s="422">
        <f>J115+K115</f>
        <v>0</v>
      </c>
      <c r="M115" s="475"/>
      <c r="N115" s="475"/>
      <c r="O115" s="422">
        <f>M115+N115</f>
        <v>0</v>
      </c>
      <c r="P115" s="477"/>
    </row>
    <row r="116" spans="1:16" ht="24" hidden="1" x14ac:dyDescent="0.25">
      <c r="A116" s="393">
        <v>2274</v>
      </c>
      <c r="B116" s="487" t="s">
        <v>137</v>
      </c>
      <c r="C116" s="422">
        <f t="shared" si="34"/>
        <v>0</v>
      </c>
      <c r="D116" s="475"/>
      <c r="E116" s="475"/>
      <c r="F116" s="422">
        <f>D116+E116</f>
        <v>0</v>
      </c>
      <c r="G116" s="475"/>
      <c r="H116" s="475"/>
      <c r="I116" s="422">
        <f>G116+H116</f>
        <v>0</v>
      </c>
      <c r="J116" s="476"/>
      <c r="K116" s="475"/>
      <c r="L116" s="422">
        <f>J116+K116</f>
        <v>0</v>
      </c>
      <c r="M116" s="475"/>
      <c r="N116" s="475"/>
      <c r="O116" s="422">
        <f>M116+N116</f>
        <v>0</v>
      </c>
      <c r="P116" s="477"/>
    </row>
    <row r="117" spans="1:16" ht="24" x14ac:dyDescent="0.25">
      <c r="A117" s="393">
        <v>2275</v>
      </c>
      <c r="B117" s="421" t="s">
        <v>138</v>
      </c>
      <c r="C117" s="422">
        <f t="shared" si="34"/>
        <v>164224</v>
      </c>
      <c r="D117" s="475">
        <v>165496</v>
      </c>
      <c r="E117" s="475">
        <v>-1272</v>
      </c>
      <c r="F117" s="422">
        <f>D117+E117</f>
        <v>164224</v>
      </c>
      <c r="G117" s="475"/>
      <c r="H117" s="475"/>
      <c r="I117" s="422">
        <f>G117+H117</f>
        <v>0</v>
      </c>
      <c r="J117" s="476"/>
      <c r="K117" s="475"/>
      <c r="L117" s="422">
        <f>J117+K117</f>
        <v>0</v>
      </c>
      <c r="M117" s="475"/>
      <c r="N117" s="475"/>
      <c r="O117" s="422">
        <f>M117+N117</f>
        <v>0</v>
      </c>
      <c r="P117" s="477"/>
    </row>
    <row r="118" spans="1:16" ht="36" hidden="1" x14ac:dyDescent="0.25">
      <c r="A118" s="393">
        <v>2276</v>
      </c>
      <c r="B118" s="421" t="s">
        <v>139</v>
      </c>
      <c r="C118" s="422">
        <f t="shared" si="34"/>
        <v>0</v>
      </c>
      <c r="D118" s="475"/>
      <c r="E118" s="475"/>
      <c r="F118" s="422">
        <f>D118+E118</f>
        <v>0</v>
      </c>
      <c r="G118" s="475"/>
      <c r="H118" s="475"/>
      <c r="I118" s="422">
        <f>G118+H118</f>
        <v>0</v>
      </c>
      <c r="J118" s="476"/>
      <c r="K118" s="475"/>
      <c r="L118" s="422">
        <f>J118+K118</f>
        <v>0</v>
      </c>
      <c r="M118" s="475"/>
      <c r="N118" s="475"/>
      <c r="O118" s="422">
        <f>M118+N118</f>
        <v>0</v>
      </c>
      <c r="P118" s="477"/>
    </row>
    <row r="119" spans="1:16" ht="48" hidden="1" x14ac:dyDescent="0.25">
      <c r="A119" s="478">
        <v>2280</v>
      </c>
      <c r="B119" s="421" t="s">
        <v>140</v>
      </c>
      <c r="C119" s="422">
        <f t="shared" si="34"/>
        <v>0</v>
      </c>
      <c r="D119" s="475"/>
      <c r="E119" s="475"/>
      <c r="F119" s="422">
        <f>D119+E119</f>
        <v>0</v>
      </c>
      <c r="G119" s="475"/>
      <c r="H119" s="475"/>
      <c r="I119" s="422">
        <f>G119+H119</f>
        <v>0</v>
      </c>
      <c r="J119" s="476"/>
      <c r="K119" s="475"/>
      <c r="L119" s="422">
        <f>J119+K119</f>
        <v>0</v>
      </c>
      <c r="M119" s="475"/>
      <c r="N119" s="475"/>
      <c r="O119" s="422">
        <f>M119+N119</f>
        <v>0</v>
      </c>
      <c r="P119" s="477"/>
    </row>
    <row r="120" spans="1:16" ht="38.25" hidden="1" customHeight="1" x14ac:dyDescent="0.25">
      <c r="A120" s="428">
        <v>2300</v>
      </c>
      <c r="B120" s="434" t="s">
        <v>141</v>
      </c>
      <c r="C120" s="429">
        <f t="shared" si="34"/>
        <v>0</v>
      </c>
      <c r="D120" s="429">
        <f t="shared" ref="D120:O120" si="36">SUM(D121,D126,D130,D131,D134,D138,D146,D147,D150)</f>
        <v>0</v>
      </c>
      <c r="E120" s="429">
        <f t="shared" si="36"/>
        <v>0</v>
      </c>
      <c r="F120" s="429">
        <f t="shared" si="36"/>
        <v>0</v>
      </c>
      <c r="G120" s="429">
        <f t="shared" si="36"/>
        <v>0</v>
      </c>
      <c r="H120" s="429">
        <f t="shared" si="36"/>
        <v>0</v>
      </c>
      <c r="I120" s="429">
        <f t="shared" si="36"/>
        <v>0</v>
      </c>
      <c r="J120" s="480">
        <f t="shared" si="36"/>
        <v>0</v>
      </c>
      <c r="K120" s="429">
        <f t="shared" si="36"/>
        <v>0</v>
      </c>
      <c r="L120" s="429">
        <f t="shared" si="36"/>
        <v>0</v>
      </c>
      <c r="M120" s="429">
        <f t="shared" si="36"/>
        <v>0</v>
      </c>
      <c r="N120" s="429">
        <f t="shared" si="36"/>
        <v>0</v>
      </c>
      <c r="O120" s="429">
        <f t="shared" si="36"/>
        <v>0</v>
      </c>
      <c r="P120" s="481"/>
    </row>
    <row r="121" spans="1:16" ht="24" hidden="1" x14ac:dyDescent="0.25">
      <c r="A121" s="472">
        <v>2310</v>
      </c>
      <c r="B121" s="415" t="s">
        <v>142</v>
      </c>
      <c r="C121" s="416">
        <f t="shared" si="34"/>
        <v>0</v>
      </c>
      <c r="D121" s="416">
        <f t="shared" ref="D121:O121" si="37">SUM(D122:D125)</f>
        <v>0</v>
      </c>
      <c r="E121" s="416">
        <f t="shared" si="37"/>
        <v>0</v>
      </c>
      <c r="F121" s="416">
        <f t="shared" si="37"/>
        <v>0</v>
      </c>
      <c r="G121" s="416">
        <f t="shared" si="37"/>
        <v>0</v>
      </c>
      <c r="H121" s="416">
        <f t="shared" si="37"/>
        <v>0</v>
      </c>
      <c r="I121" s="416">
        <f t="shared" si="37"/>
        <v>0</v>
      </c>
      <c r="J121" s="473">
        <f t="shared" si="37"/>
        <v>0</v>
      </c>
      <c r="K121" s="416">
        <f t="shared" si="37"/>
        <v>0</v>
      </c>
      <c r="L121" s="416">
        <f t="shared" si="37"/>
        <v>0</v>
      </c>
      <c r="M121" s="416">
        <f t="shared" si="37"/>
        <v>0</v>
      </c>
      <c r="N121" s="416">
        <f t="shared" si="37"/>
        <v>0</v>
      </c>
      <c r="O121" s="416">
        <f t="shared" si="37"/>
        <v>0</v>
      </c>
      <c r="P121" s="474"/>
    </row>
    <row r="122" spans="1:16" hidden="1" x14ac:dyDescent="0.25">
      <c r="A122" s="393">
        <v>2311</v>
      </c>
      <c r="B122" s="421" t="s">
        <v>143</v>
      </c>
      <c r="C122" s="422">
        <f t="shared" si="34"/>
        <v>0</v>
      </c>
      <c r="D122" s="475"/>
      <c r="E122" s="475"/>
      <c r="F122" s="422">
        <f>D122+E122</f>
        <v>0</v>
      </c>
      <c r="G122" s="475"/>
      <c r="H122" s="475"/>
      <c r="I122" s="422">
        <f>G122+H122</f>
        <v>0</v>
      </c>
      <c r="J122" s="476"/>
      <c r="K122" s="475"/>
      <c r="L122" s="422">
        <f>J122+K122</f>
        <v>0</v>
      </c>
      <c r="M122" s="475"/>
      <c r="N122" s="475"/>
      <c r="O122" s="422">
        <f>M122+N122</f>
        <v>0</v>
      </c>
      <c r="P122" s="477"/>
    </row>
    <row r="123" spans="1:16" hidden="1" x14ac:dyDescent="0.25">
      <c r="A123" s="393">
        <v>2312</v>
      </c>
      <c r="B123" s="421" t="s">
        <v>144</v>
      </c>
      <c r="C123" s="422">
        <f t="shared" si="34"/>
        <v>0</v>
      </c>
      <c r="D123" s="475"/>
      <c r="E123" s="475"/>
      <c r="F123" s="422">
        <f>D123+E123</f>
        <v>0</v>
      </c>
      <c r="G123" s="475"/>
      <c r="H123" s="475"/>
      <c r="I123" s="422">
        <f>G123+H123</f>
        <v>0</v>
      </c>
      <c r="J123" s="476"/>
      <c r="K123" s="475"/>
      <c r="L123" s="422">
        <f>J123+K123</f>
        <v>0</v>
      </c>
      <c r="M123" s="475"/>
      <c r="N123" s="475"/>
      <c r="O123" s="422">
        <f>M123+N123</f>
        <v>0</v>
      </c>
      <c r="P123" s="477"/>
    </row>
    <row r="124" spans="1:16" hidden="1" x14ac:dyDescent="0.25">
      <c r="A124" s="393">
        <v>2313</v>
      </c>
      <c r="B124" s="421" t="s">
        <v>145</v>
      </c>
      <c r="C124" s="422">
        <f t="shared" si="34"/>
        <v>0</v>
      </c>
      <c r="D124" s="475"/>
      <c r="E124" s="475"/>
      <c r="F124" s="422">
        <f>D124+E124</f>
        <v>0</v>
      </c>
      <c r="G124" s="475"/>
      <c r="H124" s="475"/>
      <c r="I124" s="422">
        <f>G124+H124</f>
        <v>0</v>
      </c>
      <c r="J124" s="476"/>
      <c r="K124" s="475"/>
      <c r="L124" s="422">
        <f>J124+K124</f>
        <v>0</v>
      </c>
      <c r="M124" s="475"/>
      <c r="N124" s="475"/>
      <c r="O124" s="422">
        <f>M124+N124</f>
        <v>0</v>
      </c>
      <c r="P124" s="477"/>
    </row>
    <row r="125" spans="1:16" ht="36" hidden="1" customHeight="1" x14ac:dyDescent="0.25">
      <c r="A125" s="393">
        <v>2314</v>
      </c>
      <c r="B125" s="421" t="s">
        <v>146</v>
      </c>
      <c r="C125" s="422">
        <f t="shared" si="34"/>
        <v>0</v>
      </c>
      <c r="D125" s="475"/>
      <c r="E125" s="475"/>
      <c r="F125" s="422">
        <f>D125+E125</f>
        <v>0</v>
      </c>
      <c r="G125" s="475"/>
      <c r="H125" s="475"/>
      <c r="I125" s="422">
        <f>G125+H125</f>
        <v>0</v>
      </c>
      <c r="J125" s="476"/>
      <c r="K125" s="475"/>
      <c r="L125" s="422">
        <f>J125+K125</f>
        <v>0</v>
      </c>
      <c r="M125" s="475"/>
      <c r="N125" s="475"/>
      <c r="O125" s="422">
        <f>M125+N125</f>
        <v>0</v>
      </c>
      <c r="P125" s="477"/>
    </row>
    <row r="126" spans="1:16" hidden="1" x14ac:dyDescent="0.25">
      <c r="A126" s="478">
        <v>2320</v>
      </c>
      <c r="B126" s="421" t="s">
        <v>147</v>
      </c>
      <c r="C126" s="422">
        <f t="shared" si="34"/>
        <v>0</v>
      </c>
      <c r="D126" s="422">
        <f t="shared" ref="D126:O126" si="38">SUM(D127:D129)</f>
        <v>0</v>
      </c>
      <c r="E126" s="422">
        <f t="shared" si="38"/>
        <v>0</v>
      </c>
      <c r="F126" s="422">
        <f t="shared" si="38"/>
        <v>0</v>
      </c>
      <c r="G126" s="422">
        <f t="shared" si="38"/>
        <v>0</v>
      </c>
      <c r="H126" s="422">
        <f t="shared" si="38"/>
        <v>0</v>
      </c>
      <c r="I126" s="422">
        <f t="shared" si="38"/>
        <v>0</v>
      </c>
      <c r="J126" s="479">
        <f t="shared" si="38"/>
        <v>0</v>
      </c>
      <c r="K126" s="422">
        <f t="shared" si="38"/>
        <v>0</v>
      </c>
      <c r="L126" s="422">
        <f t="shared" si="38"/>
        <v>0</v>
      </c>
      <c r="M126" s="422">
        <f t="shared" si="38"/>
        <v>0</v>
      </c>
      <c r="N126" s="422">
        <f t="shared" si="38"/>
        <v>0</v>
      </c>
      <c r="O126" s="422">
        <f t="shared" si="38"/>
        <v>0</v>
      </c>
      <c r="P126" s="477"/>
    </row>
    <row r="127" spans="1:16" hidden="1" x14ac:dyDescent="0.25">
      <c r="A127" s="393">
        <v>2321</v>
      </c>
      <c r="B127" s="421" t="s">
        <v>148</v>
      </c>
      <c r="C127" s="422">
        <f t="shared" si="34"/>
        <v>0</v>
      </c>
      <c r="D127" s="475"/>
      <c r="E127" s="475"/>
      <c r="F127" s="422">
        <f>D127+E127</f>
        <v>0</v>
      </c>
      <c r="G127" s="475"/>
      <c r="H127" s="475"/>
      <c r="I127" s="422">
        <f>G127+H127</f>
        <v>0</v>
      </c>
      <c r="J127" s="476"/>
      <c r="K127" s="475"/>
      <c r="L127" s="422">
        <f>J127+K127</f>
        <v>0</v>
      </c>
      <c r="M127" s="475"/>
      <c r="N127" s="475"/>
      <c r="O127" s="422">
        <f>M127+N127</f>
        <v>0</v>
      </c>
      <c r="P127" s="477"/>
    </row>
    <row r="128" spans="1:16" hidden="1" x14ac:dyDescent="0.25">
      <c r="A128" s="393">
        <v>2322</v>
      </c>
      <c r="B128" s="421" t="s">
        <v>149</v>
      </c>
      <c r="C128" s="422">
        <f t="shared" si="34"/>
        <v>0</v>
      </c>
      <c r="D128" s="475"/>
      <c r="E128" s="475"/>
      <c r="F128" s="422">
        <f>D128+E128</f>
        <v>0</v>
      </c>
      <c r="G128" s="475"/>
      <c r="H128" s="475"/>
      <c r="I128" s="422">
        <f>G128+H128</f>
        <v>0</v>
      </c>
      <c r="J128" s="476"/>
      <c r="K128" s="475"/>
      <c r="L128" s="422">
        <f>J128+K128</f>
        <v>0</v>
      </c>
      <c r="M128" s="475"/>
      <c r="N128" s="475"/>
      <c r="O128" s="422">
        <f>M128+N128</f>
        <v>0</v>
      </c>
      <c r="P128" s="477"/>
    </row>
    <row r="129" spans="1:16" ht="10.5" hidden="1" customHeight="1" x14ac:dyDescent="0.25">
      <c r="A129" s="393">
        <v>2329</v>
      </c>
      <c r="B129" s="421" t="s">
        <v>150</v>
      </c>
      <c r="C129" s="422">
        <f t="shared" si="34"/>
        <v>0</v>
      </c>
      <c r="D129" s="475"/>
      <c r="E129" s="475"/>
      <c r="F129" s="422">
        <f>D129+E129</f>
        <v>0</v>
      </c>
      <c r="G129" s="475"/>
      <c r="H129" s="475"/>
      <c r="I129" s="422">
        <f>G129+H129</f>
        <v>0</v>
      </c>
      <c r="J129" s="476"/>
      <c r="K129" s="475"/>
      <c r="L129" s="422">
        <f>J129+K129</f>
        <v>0</v>
      </c>
      <c r="M129" s="475"/>
      <c r="N129" s="475"/>
      <c r="O129" s="422">
        <f>M129+N129</f>
        <v>0</v>
      </c>
      <c r="P129" s="477"/>
    </row>
    <row r="130" spans="1:16" hidden="1" x14ac:dyDescent="0.25">
      <c r="A130" s="478">
        <v>2330</v>
      </c>
      <c r="B130" s="421" t="s">
        <v>151</v>
      </c>
      <c r="C130" s="422">
        <f t="shared" si="34"/>
        <v>0</v>
      </c>
      <c r="D130" s="475"/>
      <c r="E130" s="475"/>
      <c r="F130" s="422">
        <f>D130+E130</f>
        <v>0</v>
      </c>
      <c r="G130" s="475"/>
      <c r="H130" s="475"/>
      <c r="I130" s="422">
        <f>G130+H130</f>
        <v>0</v>
      </c>
      <c r="J130" s="476"/>
      <c r="K130" s="475"/>
      <c r="L130" s="422">
        <f>J130+K130</f>
        <v>0</v>
      </c>
      <c r="M130" s="475"/>
      <c r="N130" s="475"/>
      <c r="O130" s="422">
        <f>M130+N130</f>
        <v>0</v>
      </c>
      <c r="P130" s="477"/>
    </row>
    <row r="131" spans="1:16" ht="48" hidden="1" x14ac:dyDescent="0.25">
      <c r="A131" s="478">
        <v>2340</v>
      </c>
      <c r="B131" s="421" t="s">
        <v>152</v>
      </c>
      <c r="C131" s="422">
        <f t="shared" si="34"/>
        <v>0</v>
      </c>
      <c r="D131" s="422">
        <f t="shared" ref="D131:O131" si="39">SUM(D132:D133)</f>
        <v>0</v>
      </c>
      <c r="E131" s="422">
        <f t="shared" si="39"/>
        <v>0</v>
      </c>
      <c r="F131" s="422">
        <f t="shared" si="39"/>
        <v>0</v>
      </c>
      <c r="G131" s="422">
        <f t="shared" si="39"/>
        <v>0</v>
      </c>
      <c r="H131" s="422">
        <f t="shared" si="39"/>
        <v>0</v>
      </c>
      <c r="I131" s="422">
        <f t="shared" si="39"/>
        <v>0</v>
      </c>
      <c r="J131" s="479">
        <f t="shared" si="39"/>
        <v>0</v>
      </c>
      <c r="K131" s="422">
        <f t="shared" si="39"/>
        <v>0</v>
      </c>
      <c r="L131" s="422">
        <f t="shared" si="39"/>
        <v>0</v>
      </c>
      <c r="M131" s="422">
        <f t="shared" si="39"/>
        <v>0</v>
      </c>
      <c r="N131" s="422">
        <f t="shared" si="39"/>
        <v>0</v>
      </c>
      <c r="O131" s="422">
        <f t="shared" si="39"/>
        <v>0</v>
      </c>
      <c r="P131" s="477"/>
    </row>
    <row r="132" spans="1:16" hidden="1" x14ac:dyDescent="0.25">
      <c r="A132" s="393">
        <v>2341</v>
      </c>
      <c r="B132" s="421" t="s">
        <v>153</v>
      </c>
      <c r="C132" s="422">
        <f t="shared" si="34"/>
        <v>0</v>
      </c>
      <c r="D132" s="475"/>
      <c r="E132" s="475"/>
      <c r="F132" s="422">
        <f>D132+E132</f>
        <v>0</v>
      </c>
      <c r="G132" s="475"/>
      <c r="H132" s="475"/>
      <c r="I132" s="422">
        <f>G132+H132</f>
        <v>0</v>
      </c>
      <c r="J132" s="476"/>
      <c r="K132" s="475"/>
      <c r="L132" s="422">
        <f>J132+K132</f>
        <v>0</v>
      </c>
      <c r="M132" s="475"/>
      <c r="N132" s="475"/>
      <c r="O132" s="422">
        <f>M132+N132</f>
        <v>0</v>
      </c>
      <c r="P132" s="477"/>
    </row>
    <row r="133" spans="1:16" ht="24" hidden="1" x14ac:dyDescent="0.25">
      <c r="A133" s="393">
        <v>2344</v>
      </c>
      <c r="B133" s="421" t="s">
        <v>154</v>
      </c>
      <c r="C133" s="422">
        <f t="shared" si="34"/>
        <v>0</v>
      </c>
      <c r="D133" s="475"/>
      <c r="E133" s="475"/>
      <c r="F133" s="422">
        <f>D133+E133</f>
        <v>0</v>
      </c>
      <c r="G133" s="475"/>
      <c r="H133" s="475"/>
      <c r="I133" s="422">
        <f>G133+H133</f>
        <v>0</v>
      </c>
      <c r="J133" s="476"/>
      <c r="K133" s="475"/>
      <c r="L133" s="422">
        <f>J133+K133</f>
        <v>0</v>
      </c>
      <c r="M133" s="475"/>
      <c r="N133" s="475"/>
      <c r="O133" s="422">
        <f>M133+N133</f>
        <v>0</v>
      </c>
      <c r="P133" s="477"/>
    </row>
    <row r="134" spans="1:16" ht="24" hidden="1" x14ac:dyDescent="0.25">
      <c r="A134" s="478">
        <v>2350</v>
      </c>
      <c r="B134" s="421" t="s">
        <v>155</v>
      </c>
      <c r="C134" s="422">
        <f t="shared" si="34"/>
        <v>0</v>
      </c>
      <c r="D134" s="422">
        <f t="shared" ref="D134:O134" si="40">SUM(D135:D137)</f>
        <v>0</v>
      </c>
      <c r="E134" s="422">
        <f t="shared" si="40"/>
        <v>0</v>
      </c>
      <c r="F134" s="422">
        <f t="shared" si="40"/>
        <v>0</v>
      </c>
      <c r="G134" s="422">
        <f t="shared" si="40"/>
        <v>0</v>
      </c>
      <c r="H134" s="422">
        <f t="shared" si="40"/>
        <v>0</v>
      </c>
      <c r="I134" s="422">
        <f t="shared" si="40"/>
        <v>0</v>
      </c>
      <c r="J134" s="479">
        <f t="shared" si="40"/>
        <v>0</v>
      </c>
      <c r="K134" s="422">
        <f t="shared" si="40"/>
        <v>0</v>
      </c>
      <c r="L134" s="422">
        <f t="shared" si="40"/>
        <v>0</v>
      </c>
      <c r="M134" s="422">
        <f t="shared" si="40"/>
        <v>0</v>
      </c>
      <c r="N134" s="422">
        <f t="shared" si="40"/>
        <v>0</v>
      </c>
      <c r="O134" s="422">
        <f t="shared" si="40"/>
        <v>0</v>
      </c>
      <c r="P134" s="477"/>
    </row>
    <row r="135" spans="1:16" hidden="1" x14ac:dyDescent="0.25">
      <c r="A135" s="393">
        <v>2351</v>
      </c>
      <c r="B135" s="421" t="s">
        <v>156</v>
      </c>
      <c r="C135" s="422">
        <f t="shared" si="34"/>
        <v>0</v>
      </c>
      <c r="D135" s="475"/>
      <c r="E135" s="475"/>
      <c r="F135" s="422">
        <f>D135+E135</f>
        <v>0</v>
      </c>
      <c r="G135" s="475"/>
      <c r="H135" s="475"/>
      <c r="I135" s="422">
        <f>G135+H135</f>
        <v>0</v>
      </c>
      <c r="J135" s="476"/>
      <c r="K135" s="475"/>
      <c r="L135" s="422">
        <f>J135+K135</f>
        <v>0</v>
      </c>
      <c r="M135" s="475"/>
      <c r="N135" s="475"/>
      <c r="O135" s="422">
        <f>M135+N135</f>
        <v>0</v>
      </c>
      <c r="P135" s="477"/>
    </row>
    <row r="136" spans="1:16" ht="24" hidden="1" x14ac:dyDescent="0.25">
      <c r="A136" s="393">
        <v>2352</v>
      </c>
      <c r="B136" s="421" t="s">
        <v>157</v>
      </c>
      <c r="C136" s="422">
        <f t="shared" si="34"/>
        <v>0</v>
      </c>
      <c r="D136" s="475"/>
      <c r="E136" s="475"/>
      <c r="F136" s="422">
        <f>D136+E136</f>
        <v>0</v>
      </c>
      <c r="G136" s="475"/>
      <c r="H136" s="475"/>
      <c r="I136" s="422">
        <f>G136+H136</f>
        <v>0</v>
      </c>
      <c r="J136" s="476"/>
      <c r="K136" s="475"/>
      <c r="L136" s="422">
        <f>J136+K136</f>
        <v>0</v>
      </c>
      <c r="M136" s="475"/>
      <c r="N136" s="475"/>
      <c r="O136" s="422">
        <f>M136+N136</f>
        <v>0</v>
      </c>
      <c r="P136" s="477"/>
    </row>
    <row r="137" spans="1:16" ht="24" hidden="1" x14ac:dyDescent="0.25">
      <c r="A137" s="393">
        <v>2353</v>
      </c>
      <c r="B137" s="421" t="s">
        <v>158</v>
      </c>
      <c r="C137" s="422">
        <f t="shared" si="34"/>
        <v>0</v>
      </c>
      <c r="D137" s="475"/>
      <c r="E137" s="475"/>
      <c r="F137" s="422">
        <f>D137+E137</f>
        <v>0</v>
      </c>
      <c r="G137" s="475"/>
      <c r="H137" s="475"/>
      <c r="I137" s="422">
        <f>G137+H137</f>
        <v>0</v>
      </c>
      <c r="J137" s="476"/>
      <c r="K137" s="475"/>
      <c r="L137" s="422">
        <f>J137+K137</f>
        <v>0</v>
      </c>
      <c r="M137" s="475"/>
      <c r="N137" s="475"/>
      <c r="O137" s="422">
        <f>M137+N137</f>
        <v>0</v>
      </c>
      <c r="P137" s="477"/>
    </row>
    <row r="138" spans="1:16" ht="36" hidden="1" x14ac:dyDescent="0.25">
      <c r="A138" s="478">
        <v>2360</v>
      </c>
      <c r="B138" s="421" t="s">
        <v>159</v>
      </c>
      <c r="C138" s="422">
        <f t="shared" si="34"/>
        <v>0</v>
      </c>
      <c r="D138" s="422">
        <f t="shared" ref="D138:O138" si="41">SUM(D139:D145)</f>
        <v>0</v>
      </c>
      <c r="E138" s="422">
        <f t="shared" si="41"/>
        <v>0</v>
      </c>
      <c r="F138" s="422">
        <f t="shared" si="41"/>
        <v>0</v>
      </c>
      <c r="G138" s="422">
        <f t="shared" si="41"/>
        <v>0</v>
      </c>
      <c r="H138" s="422">
        <f t="shared" si="41"/>
        <v>0</v>
      </c>
      <c r="I138" s="422">
        <f t="shared" si="41"/>
        <v>0</v>
      </c>
      <c r="J138" s="479">
        <f t="shared" si="41"/>
        <v>0</v>
      </c>
      <c r="K138" s="422">
        <f t="shared" si="41"/>
        <v>0</v>
      </c>
      <c r="L138" s="422">
        <f t="shared" si="41"/>
        <v>0</v>
      </c>
      <c r="M138" s="422">
        <f t="shared" si="41"/>
        <v>0</v>
      </c>
      <c r="N138" s="422">
        <f t="shared" si="41"/>
        <v>0</v>
      </c>
      <c r="O138" s="422">
        <f t="shared" si="41"/>
        <v>0</v>
      </c>
      <c r="P138" s="477"/>
    </row>
    <row r="139" spans="1:16" hidden="1" x14ac:dyDescent="0.25">
      <c r="A139" s="392">
        <v>2361</v>
      </c>
      <c r="B139" s="421" t="s">
        <v>160</v>
      </c>
      <c r="C139" s="422">
        <f t="shared" si="34"/>
        <v>0</v>
      </c>
      <c r="D139" s="475"/>
      <c r="E139" s="475"/>
      <c r="F139" s="422">
        <f t="shared" ref="F139:F146" si="42">D139+E139</f>
        <v>0</v>
      </c>
      <c r="G139" s="475"/>
      <c r="H139" s="475"/>
      <c r="I139" s="422">
        <f t="shared" ref="I139:I146" si="43">G139+H139</f>
        <v>0</v>
      </c>
      <c r="J139" s="476"/>
      <c r="K139" s="475"/>
      <c r="L139" s="422">
        <f t="shared" ref="L139:L146" si="44">J139+K139</f>
        <v>0</v>
      </c>
      <c r="M139" s="475"/>
      <c r="N139" s="475"/>
      <c r="O139" s="422">
        <f t="shared" ref="O139:O146" si="45">M139+N139</f>
        <v>0</v>
      </c>
      <c r="P139" s="477"/>
    </row>
    <row r="140" spans="1:16" ht="24" hidden="1" x14ac:dyDescent="0.25">
      <c r="A140" s="392">
        <v>2362</v>
      </c>
      <c r="B140" s="421" t="s">
        <v>161</v>
      </c>
      <c r="C140" s="422">
        <f t="shared" si="34"/>
        <v>0</v>
      </c>
      <c r="D140" s="475"/>
      <c r="E140" s="475"/>
      <c r="F140" s="422">
        <f t="shared" si="42"/>
        <v>0</v>
      </c>
      <c r="G140" s="475"/>
      <c r="H140" s="475"/>
      <c r="I140" s="422">
        <f t="shared" si="43"/>
        <v>0</v>
      </c>
      <c r="J140" s="476"/>
      <c r="K140" s="475"/>
      <c r="L140" s="422">
        <f t="shared" si="44"/>
        <v>0</v>
      </c>
      <c r="M140" s="475"/>
      <c r="N140" s="475"/>
      <c r="O140" s="422">
        <f t="shared" si="45"/>
        <v>0</v>
      </c>
      <c r="P140" s="477"/>
    </row>
    <row r="141" spans="1:16" hidden="1" x14ac:dyDescent="0.25">
      <c r="A141" s="392">
        <v>2363</v>
      </c>
      <c r="B141" s="421" t="s">
        <v>162</v>
      </c>
      <c r="C141" s="422">
        <f t="shared" si="34"/>
        <v>0</v>
      </c>
      <c r="D141" s="475"/>
      <c r="E141" s="475"/>
      <c r="F141" s="422">
        <f t="shared" si="42"/>
        <v>0</v>
      </c>
      <c r="G141" s="475"/>
      <c r="H141" s="475"/>
      <c r="I141" s="422">
        <f t="shared" si="43"/>
        <v>0</v>
      </c>
      <c r="J141" s="476"/>
      <c r="K141" s="475"/>
      <c r="L141" s="422">
        <f t="shared" si="44"/>
        <v>0</v>
      </c>
      <c r="M141" s="475"/>
      <c r="N141" s="475"/>
      <c r="O141" s="422">
        <f t="shared" si="45"/>
        <v>0</v>
      </c>
      <c r="P141" s="477"/>
    </row>
    <row r="142" spans="1:16" hidden="1" x14ac:dyDescent="0.25">
      <c r="A142" s="392">
        <v>2364</v>
      </c>
      <c r="B142" s="421" t="s">
        <v>163</v>
      </c>
      <c r="C142" s="422">
        <f t="shared" si="34"/>
        <v>0</v>
      </c>
      <c r="D142" s="475"/>
      <c r="E142" s="475"/>
      <c r="F142" s="422">
        <f t="shared" si="42"/>
        <v>0</v>
      </c>
      <c r="G142" s="475"/>
      <c r="H142" s="475"/>
      <c r="I142" s="422">
        <f t="shared" si="43"/>
        <v>0</v>
      </c>
      <c r="J142" s="476"/>
      <c r="K142" s="475"/>
      <c r="L142" s="422">
        <f t="shared" si="44"/>
        <v>0</v>
      </c>
      <c r="M142" s="475"/>
      <c r="N142" s="475"/>
      <c r="O142" s="422">
        <f t="shared" si="45"/>
        <v>0</v>
      </c>
      <c r="P142" s="477"/>
    </row>
    <row r="143" spans="1:16" ht="12.75" hidden="1" customHeight="1" x14ac:dyDescent="0.25">
      <c r="A143" s="392">
        <v>2365</v>
      </c>
      <c r="B143" s="421" t="s">
        <v>164</v>
      </c>
      <c r="C143" s="422">
        <f t="shared" si="34"/>
        <v>0</v>
      </c>
      <c r="D143" s="475"/>
      <c r="E143" s="475"/>
      <c r="F143" s="422">
        <f t="shared" si="42"/>
        <v>0</v>
      </c>
      <c r="G143" s="475"/>
      <c r="H143" s="475"/>
      <c r="I143" s="422">
        <f t="shared" si="43"/>
        <v>0</v>
      </c>
      <c r="J143" s="476"/>
      <c r="K143" s="475"/>
      <c r="L143" s="422">
        <f t="shared" si="44"/>
        <v>0</v>
      </c>
      <c r="M143" s="475"/>
      <c r="N143" s="475"/>
      <c r="O143" s="422">
        <f t="shared" si="45"/>
        <v>0</v>
      </c>
      <c r="P143" s="477"/>
    </row>
    <row r="144" spans="1:16" ht="36" hidden="1" x14ac:dyDescent="0.25">
      <c r="A144" s="392">
        <v>2366</v>
      </c>
      <c r="B144" s="421" t="s">
        <v>165</v>
      </c>
      <c r="C144" s="422">
        <f t="shared" si="34"/>
        <v>0</v>
      </c>
      <c r="D144" s="475"/>
      <c r="E144" s="475"/>
      <c r="F144" s="422">
        <f t="shared" si="42"/>
        <v>0</v>
      </c>
      <c r="G144" s="475"/>
      <c r="H144" s="475"/>
      <c r="I144" s="422">
        <f t="shared" si="43"/>
        <v>0</v>
      </c>
      <c r="J144" s="476"/>
      <c r="K144" s="475"/>
      <c r="L144" s="422">
        <f t="shared" si="44"/>
        <v>0</v>
      </c>
      <c r="M144" s="475"/>
      <c r="N144" s="475"/>
      <c r="O144" s="422">
        <f t="shared" si="45"/>
        <v>0</v>
      </c>
      <c r="P144" s="477"/>
    </row>
    <row r="145" spans="1:16" ht="60" hidden="1" x14ac:dyDescent="0.25">
      <c r="A145" s="392">
        <v>2369</v>
      </c>
      <c r="B145" s="421" t="s">
        <v>166</v>
      </c>
      <c r="C145" s="422">
        <f t="shared" si="34"/>
        <v>0</v>
      </c>
      <c r="D145" s="475"/>
      <c r="E145" s="475"/>
      <c r="F145" s="422">
        <f t="shared" si="42"/>
        <v>0</v>
      </c>
      <c r="G145" s="475"/>
      <c r="H145" s="475"/>
      <c r="I145" s="422">
        <f t="shared" si="43"/>
        <v>0</v>
      </c>
      <c r="J145" s="476"/>
      <c r="K145" s="475"/>
      <c r="L145" s="422">
        <f t="shared" si="44"/>
        <v>0</v>
      </c>
      <c r="M145" s="475"/>
      <c r="N145" s="475"/>
      <c r="O145" s="422">
        <f t="shared" si="45"/>
        <v>0</v>
      </c>
      <c r="P145" s="477"/>
    </row>
    <row r="146" spans="1:16" hidden="1" x14ac:dyDescent="0.25">
      <c r="A146" s="478">
        <v>2370</v>
      </c>
      <c r="B146" s="421" t="s">
        <v>167</v>
      </c>
      <c r="C146" s="422">
        <f t="shared" si="34"/>
        <v>0</v>
      </c>
      <c r="D146" s="475"/>
      <c r="E146" s="475"/>
      <c r="F146" s="422">
        <f t="shared" si="42"/>
        <v>0</v>
      </c>
      <c r="G146" s="475"/>
      <c r="H146" s="475"/>
      <c r="I146" s="422">
        <f t="shared" si="43"/>
        <v>0</v>
      </c>
      <c r="J146" s="476"/>
      <c r="K146" s="475"/>
      <c r="L146" s="422">
        <f t="shared" si="44"/>
        <v>0</v>
      </c>
      <c r="M146" s="475"/>
      <c r="N146" s="475"/>
      <c r="O146" s="422">
        <f t="shared" si="45"/>
        <v>0</v>
      </c>
      <c r="P146" s="477"/>
    </row>
    <row r="147" spans="1:16" hidden="1" x14ac:dyDescent="0.25">
      <c r="A147" s="478">
        <v>2380</v>
      </c>
      <c r="B147" s="421" t="s">
        <v>169</v>
      </c>
      <c r="C147" s="422">
        <f t="shared" si="34"/>
        <v>0</v>
      </c>
      <c r="D147" s="422">
        <f t="shared" ref="D147:O147" si="46">SUM(D148:D149)</f>
        <v>0</v>
      </c>
      <c r="E147" s="422">
        <f t="shared" si="46"/>
        <v>0</v>
      </c>
      <c r="F147" s="422">
        <f t="shared" si="46"/>
        <v>0</v>
      </c>
      <c r="G147" s="422">
        <f t="shared" si="46"/>
        <v>0</v>
      </c>
      <c r="H147" s="422">
        <f t="shared" si="46"/>
        <v>0</v>
      </c>
      <c r="I147" s="422">
        <f t="shared" si="46"/>
        <v>0</v>
      </c>
      <c r="J147" s="479">
        <f t="shared" si="46"/>
        <v>0</v>
      </c>
      <c r="K147" s="422">
        <f t="shared" si="46"/>
        <v>0</v>
      </c>
      <c r="L147" s="422">
        <f t="shared" si="46"/>
        <v>0</v>
      </c>
      <c r="M147" s="422">
        <f t="shared" si="46"/>
        <v>0</v>
      </c>
      <c r="N147" s="422">
        <f t="shared" si="46"/>
        <v>0</v>
      </c>
      <c r="O147" s="422">
        <f t="shared" si="46"/>
        <v>0</v>
      </c>
      <c r="P147" s="477"/>
    </row>
    <row r="148" spans="1:16" hidden="1" x14ac:dyDescent="0.25">
      <c r="A148" s="392">
        <v>2381</v>
      </c>
      <c r="B148" s="421" t="s">
        <v>170</v>
      </c>
      <c r="C148" s="422">
        <f t="shared" si="34"/>
        <v>0</v>
      </c>
      <c r="D148" s="475"/>
      <c r="E148" s="475"/>
      <c r="F148" s="422">
        <f>D148+E148</f>
        <v>0</v>
      </c>
      <c r="G148" s="475"/>
      <c r="H148" s="475"/>
      <c r="I148" s="422">
        <f>G148+H148</f>
        <v>0</v>
      </c>
      <c r="J148" s="476"/>
      <c r="K148" s="475"/>
      <c r="L148" s="422">
        <f>J148+K148</f>
        <v>0</v>
      </c>
      <c r="M148" s="475"/>
      <c r="N148" s="475"/>
      <c r="O148" s="422">
        <f>M148+N148</f>
        <v>0</v>
      </c>
      <c r="P148" s="477"/>
    </row>
    <row r="149" spans="1:16" ht="24" hidden="1" x14ac:dyDescent="0.25">
      <c r="A149" s="392">
        <v>2389</v>
      </c>
      <c r="B149" s="421" t="s">
        <v>171</v>
      </c>
      <c r="C149" s="422">
        <f t="shared" si="34"/>
        <v>0</v>
      </c>
      <c r="D149" s="475"/>
      <c r="E149" s="475"/>
      <c r="F149" s="422">
        <f>D149+E149</f>
        <v>0</v>
      </c>
      <c r="G149" s="475"/>
      <c r="H149" s="475"/>
      <c r="I149" s="422">
        <f>G149+H149</f>
        <v>0</v>
      </c>
      <c r="J149" s="476"/>
      <c r="K149" s="475"/>
      <c r="L149" s="422">
        <f>J149+K149</f>
        <v>0</v>
      </c>
      <c r="M149" s="475"/>
      <c r="N149" s="475"/>
      <c r="O149" s="422">
        <f>M149+N149</f>
        <v>0</v>
      </c>
      <c r="P149" s="477"/>
    </row>
    <row r="150" spans="1:16" hidden="1" x14ac:dyDescent="0.25">
      <c r="A150" s="478">
        <v>2390</v>
      </c>
      <c r="B150" s="421" t="s">
        <v>172</v>
      </c>
      <c r="C150" s="422">
        <f t="shared" si="34"/>
        <v>0</v>
      </c>
      <c r="D150" s="475"/>
      <c r="E150" s="475"/>
      <c r="F150" s="422">
        <f>D150+E150</f>
        <v>0</v>
      </c>
      <c r="G150" s="475"/>
      <c r="H150" s="475"/>
      <c r="I150" s="422">
        <f>G150+H150</f>
        <v>0</v>
      </c>
      <c r="J150" s="476"/>
      <c r="K150" s="475"/>
      <c r="L150" s="422">
        <f>J150+K150</f>
        <v>0</v>
      </c>
      <c r="M150" s="475"/>
      <c r="N150" s="475"/>
      <c r="O150" s="422">
        <f>M150+N150</f>
        <v>0</v>
      </c>
      <c r="P150" s="477"/>
    </row>
    <row r="151" spans="1:16" hidden="1" x14ac:dyDescent="0.25">
      <c r="A151" s="428">
        <v>2400</v>
      </c>
      <c r="B151" s="434" t="s">
        <v>173</v>
      </c>
      <c r="C151" s="429">
        <f t="shared" si="34"/>
        <v>0</v>
      </c>
      <c r="D151" s="483"/>
      <c r="E151" s="483"/>
      <c r="F151" s="429">
        <f>D151+E151</f>
        <v>0</v>
      </c>
      <c r="G151" s="483"/>
      <c r="H151" s="483"/>
      <c r="I151" s="429">
        <f>G151+H151</f>
        <v>0</v>
      </c>
      <c r="J151" s="484"/>
      <c r="K151" s="483"/>
      <c r="L151" s="429">
        <f>J151+K151</f>
        <v>0</v>
      </c>
      <c r="M151" s="483"/>
      <c r="N151" s="483"/>
      <c r="O151" s="429">
        <f>M151+N151</f>
        <v>0</v>
      </c>
      <c r="P151" s="481"/>
    </row>
    <row r="152" spans="1:16" ht="24" hidden="1" x14ac:dyDescent="0.25">
      <c r="A152" s="406">
        <v>2500</v>
      </c>
      <c r="B152" s="469" t="s">
        <v>174</v>
      </c>
      <c r="C152" s="407">
        <f t="shared" si="34"/>
        <v>0</v>
      </c>
      <c r="D152" s="407">
        <f t="shared" ref="D152:O152" si="47">SUM(D153,D159)</f>
        <v>0</v>
      </c>
      <c r="E152" s="407">
        <f t="shared" si="47"/>
        <v>0</v>
      </c>
      <c r="F152" s="407">
        <f t="shared" si="47"/>
        <v>0</v>
      </c>
      <c r="G152" s="407">
        <f t="shared" si="47"/>
        <v>0</v>
      </c>
      <c r="H152" s="407">
        <f t="shared" si="47"/>
        <v>0</v>
      </c>
      <c r="I152" s="407">
        <f t="shared" si="47"/>
        <v>0</v>
      </c>
      <c r="J152" s="470">
        <f t="shared" si="47"/>
        <v>0</v>
      </c>
      <c r="K152" s="407">
        <f t="shared" si="47"/>
        <v>0</v>
      </c>
      <c r="L152" s="407">
        <f t="shared" si="47"/>
        <v>0</v>
      </c>
      <c r="M152" s="407">
        <f t="shared" si="47"/>
        <v>0</v>
      </c>
      <c r="N152" s="407">
        <f t="shared" si="47"/>
        <v>0</v>
      </c>
      <c r="O152" s="407">
        <f t="shared" si="47"/>
        <v>0</v>
      </c>
      <c r="P152" s="471"/>
    </row>
    <row r="153" spans="1:16" ht="24" hidden="1" x14ac:dyDescent="0.25">
      <c r="A153" s="472">
        <v>2510</v>
      </c>
      <c r="B153" s="415" t="s">
        <v>175</v>
      </c>
      <c r="C153" s="416">
        <f t="shared" si="34"/>
        <v>0</v>
      </c>
      <c r="D153" s="416">
        <f t="shared" ref="D153:O153" si="48">SUM(D154:D158)</f>
        <v>0</v>
      </c>
      <c r="E153" s="416">
        <f t="shared" si="48"/>
        <v>0</v>
      </c>
      <c r="F153" s="416">
        <f t="shared" si="48"/>
        <v>0</v>
      </c>
      <c r="G153" s="416">
        <f t="shared" si="48"/>
        <v>0</v>
      </c>
      <c r="H153" s="416">
        <f t="shared" si="48"/>
        <v>0</v>
      </c>
      <c r="I153" s="416">
        <f t="shared" si="48"/>
        <v>0</v>
      </c>
      <c r="J153" s="473">
        <f t="shared" si="48"/>
        <v>0</v>
      </c>
      <c r="K153" s="416">
        <f t="shared" si="48"/>
        <v>0</v>
      </c>
      <c r="L153" s="416">
        <f t="shared" si="48"/>
        <v>0</v>
      </c>
      <c r="M153" s="416">
        <f t="shared" si="48"/>
        <v>0</v>
      </c>
      <c r="N153" s="416">
        <f t="shared" si="48"/>
        <v>0</v>
      </c>
      <c r="O153" s="416">
        <f t="shared" si="48"/>
        <v>0</v>
      </c>
      <c r="P153" s="474"/>
    </row>
    <row r="154" spans="1:16" ht="24" hidden="1" x14ac:dyDescent="0.25">
      <c r="A154" s="393">
        <v>2512</v>
      </c>
      <c r="B154" s="421" t="s">
        <v>176</v>
      </c>
      <c r="C154" s="422">
        <f t="shared" si="34"/>
        <v>0</v>
      </c>
      <c r="D154" s="475"/>
      <c r="E154" s="475"/>
      <c r="F154" s="422">
        <f t="shared" ref="F154:F159" si="49">D154+E154</f>
        <v>0</v>
      </c>
      <c r="G154" s="475"/>
      <c r="H154" s="475"/>
      <c r="I154" s="422">
        <f t="shared" ref="I154:I159" si="50">G154+H154</f>
        <v>0</v>
      </c>
      <c r="J154" s="476"/>
      <c r="K154" s="475"/>
      <c r="L154" s="422">
        <f t="shared" ref="L154:L159" si="51">J154+K154</f>
        <v>0</v>
      </c>
      <c r="M154" s="475"/>
      <c r="N154" s="475"/>
      <c r="O154" s="422">
        <f t="shared" ref="O154:O159" si="52">M154+N154</f>
        <v>0</v>
      </c>
      <c r="P154" s="477"/>
    </row>
    <row r="155" spans="1:16" ht="24" hidden="1" x14ac:dyDescent="0.25">
      <c r="A155" s="393">
        <v>2513</v>
      </c>
      <c r="B155" s="421" t="s">
        <v>177</v>
      </c>
      <c r="C155" s="422">
        <f t="shared" si="34"/>
        <v>0</v>
      </c>
      <c r="D155" s="475"/>
      <c r="E155" s="475"/>
      <c r="F155" s="422">
        <f t="shared" si="49"/>
        <v>0</v>
      </c>
      <c r="G155" s="475"/>
      <c r="H155" s="475"/>
      <c r="I155" s="422">
        <f t="shared" si="50"/>
        <v>0</v>
      </c>
      <c r="J155" s="476"/>
      <c r="K155" s="475"/>
      <c r="L155" s="422">
        <f t="shared" si="51"/>
        <v>0</v>
      </c>
      <c r="M155" s="475"/>
      <c r="N155" s="475"/>
      <c r="O155" s="422">
        <f t="shared" si="52"/>
        <v>0</v>
      </c>
      <c r="P155" s="477"/>
    </row>
    <row r="156" spans="1:16" ht="36" hidden="1" x14ac:dyDescent="0.25">
      <c r="A156" s="393">
        <v>2514</v>
      </c>
      <c r="B156" s="421" t="s">
        <v>178</v>
      </c>
      <c r="C156" s="422">
        <f t="shared" si="34"/>
        <v>0</v>
      </c>
      <c r="D156" s="475"/>
      <c r="E156" s="475"/>
      <c r="F156" s="422">
        <f t="shared" si="49"/>
        <v>0</v>
      </c>
      <c r="G156" s="475"/>
      <c r="H156" s="475"/>
      <c r="I156" s="422">
        <f t="shared" si="50"/>
        <v>0</v>
      </c>
      <c r="J156" s="476"/>
      <c r="K156" s="475"/>
      <c r="L156" s="422">
        <f t="shared" si="51"/>
        <v>0</v>
      </c>
      <c r="M156" s="475"/>
      <c r="N156" s="475"/>
      <c r="O156" s="422">
        <f t="shared" si="52"/>
        <v>0</v>
      </c>
      <c r="P156" s="477"/>
    </row>
    <row r="157" spans="1:16" ht="24" hidden="1" x14ac:dyDescent="0.25">
      <c r="A157" s="393">
        <v>2515</v>
      </c>
      <c r="B157" s="421" t="s">
        <v>179</v>
      </c>
      <c r="C157" s="422">
        <f t="shared" si="34"/>
        <v>0</v>
      </c>
      <c r="D157" s="475"/>
      <c r="E157" s="475"/>
      <c r="F157" s="422">
        <f t="shared" si="49"/>
        <v>0</v>
      </c>
      <c r="G157" s="475"/>
      <c r="H157" s="475"/>
      <c r="I157" s="422">
        <f t="shared" si="50"/>
        <v>0</v>
      </c>
      <c r="J157" s="476"/>
      <c r="K157" s="475"/>
      <c r="L157" s="422">
        <f t="shared" si="51"/>
        <v>0</v>
      </c>
      <c r="M157" s="475"/>
      <c r="N157" s="475"/>
      <c r="O157" s="422">
        <f t="shared" si="52"/>
        <v>0</v>
      </c>
      <c r="P157" s="477"/>
    </row>
    <row r="158" spans="1:16" ht="24" hidden="1" x14ac:dyDescent="0.25">
      <c r="A158" s="393">
        <v>2519</v>
      </c>
      <c r="B158" s="421" t="s">
        <v>180</v>
      </c>
      <c r="C158" s="422">
        <f t="shared" si="34"/>
        <v>0</v>
      </c>
      <c r="D158" s="475"/>
      <c r="E158" s="475"/>
      <c r="F158" s="422">
        <f t="shared" si="49"/>
        <v>0</v>
      </c>
      <c r="G158" s="475"/>
      <c r="H158" s="475"/>
      <c r="I158" s="422">
        <f t="shared" si="50"/>
        <v>0</v>
      </c>
      <c r="J158" s="476"/>
      <c r="K158" s="475"/>
      <c r="L158" s="422">
        <f t="shared" si="51"/>
        <v>0</v>
      </c>
      <c r="M158" s="475"/>
      <c r="N158" s="475"/>
      <c r="O158" s="422">
        <f t="shared" si="52"/>
        <v>0</v>
      </c>
      <c r="P158" s="477"/>
    </row>
    <row r="159" spans="1:16" ht="24" hidden="1" x14ac:dyDescent="0.25">
      <c r="A159" s="488">
        <v>2520</v>
      </c>
      <c r="B159" s="434" t="s">
        <v>181</v>
      </c>
      <c r="C159" s="429">
        <f t="shared" si="34"/>
        <v>0</v>
      </c>
      <c r="D159" s="483"/>
      <c r="E159" s="483"/>
      <c r="F159" s="429">
        <f t="shared" si="49"/>
        <v>0</v>
      </c>
      <c r="G159" s="483"/>
      <c r="H159" s="483"/>
      <c r="I159" s="429">
        <f t="shared" si="50"/>
        <v>0</v>
      </c>
      <c r="J159" s="484"/>
      <c r="K159" s="483"/>
      <c r="L159" s="429">
        <f t="shared" si="51"/>
        <v>0</v>
      </c>
      <c r="M159" s="483"/>
      <c r="N159" s="483"/>
      <c r="O159" s="429">
        <f t="shared" si="52"/>
        <v>0</v>
      </c>
      <c r="P159" s="481"/>
    </row>
    <row r="160" spans="1:16" hidden="1" x14ac:dyDescent="0.25">
      <c r="A160" s="465">
        <v>3000</v>
      </c>
      <c r="B160" s="465" t="s">
        <v>182</v>
      </c>
      <c r="C160" s="466">
        <f t="shared" si="34"/>
        <v>0</v>
      </c>
      <c r="D160" s="466">
        <f t="shared" ref="D160:O160" si="53">SUM(D161,D171)</f>
        <v>0</v>
      </c>
      <c r="E160" s="466">
        <f t="shared" si="53"/>
        <v>0</v>
      </c>
      <c r="F160" s="466">
        <f t="shared" si="53"/>
        <v>0</v>
      </c>
      <c r="G160" s="466">
        <f t="shared" si="53"/>
        <v>0</v>
      </c>
      <c r="H160" s="466">
        <f t="shared" si="53"/>
        <v>0</v>
      </c>
      <c r="I160" s="466">
        <f t="shared" si="53"/>
        <v>0</v>
      </c>
      <c r="J160" s="467">
        <f t="shared" si="53"/>
        <v>0</v>
      </c>
      <c r="K160" s="466">
        <f t="shared" si="53"/>
        <v>0</v>
      </c>
      <c r="L160" s="466">
        <f t="shared" si="53"/>
        <v>0</v>
      </c>
      <c r="M160" s="466">
        <f t="shared" si="53"/>
        <v>0</v>
      </c>
      <c r="N160" s="466">
        <f t="shared" si="53"/>
        <v>0</v>
      </c>
      <c r="O160" s="466">
        <f t="shared" si="53"/>
        <v>0</v>
      </c>
      <c r="P160" s="468"/>
    </row>
    <row r="161" spans="1:16" ht="24" hidden="1" x14ac:dyDescent="0.25">
      <c r="A161" s="406">
        <v>3200</v>
      </c>
      <c r="B161" s="489" t="s">
        <v>183</v>
      </c>
      <c r="C161" s="407">
        <f t="shared" si="34"/>
        <v>0</v>
      </c>
      <c r="D161" s="407">
        <f t="shared" ref="D161:O161" si="54">SUM(D162,D166)</f>
        <v>0</v>
      </c>
      <c r="E161" s="407">
        <f t="shared" si="54"/>
        <v>0</v>
      </c>
      <c r="F161" s="407">
        <f t="shared" si="54"/>
        <v>0</v>
      </c>
      <c r="G161" s="407">
        <f t="shared" si="54"/>
        <v>0</v>
      </c>
      <c r="H161" s="407">
        <f t="shared" si="54"/>
        <v>0</v>
      </c>
      <c r="I161" s="407">
        <f t="shared" si="54"/>
        <v>0</v>
      </c>
      <c r="J161" s="470">
        <f t="shared" si="54"/>
        <v>0</v>
      </c>
      <c r="K161" s="407">
        <f t="shared" si="54"/>
        <v>0</v>
      </c>
      <c r="L161" s="407">
        <f t="shared" si="54"/>
        <v>0</v>
      </c>
      <c r="M161" s="407">
        <f t="shared" si="54"/>
        <v>0</v>
      </c>
      <c r="N161" s="407">
        <f t="shared" si="54"/>
        <v>0</v>
      </c>
      <c r="O161" s="407">
        <f t="shared" si="54"/>
        <v>0</v>
      </c>
      <c r="P161" s="471"/>
    </row>
    <row r="162" spans="1:16" ht="36" hidden="1" x14ac:dyDescent="0.25">
      <c r="A162" s="472">
        <v>3260</v>
      </c>
      <c r="B162" s="415" t="s">
        <v>184</v>
      </c>
      <c r="C162" s="416">
        <f t="shared" si="34"/>
        <v>0</v>
      </c>
      <c r="D162" s="416">
        <f t="shared" ref="D162:O162" si="55">SUM(D163:D165)</f>
        <v>0</v>
      </c>
      <c r="E162" s="416">
        <f t="shared" si="55"/>
        <v>0</v>
      </c>
      <c r="F162" s="416">
        <f t="shared" si="55"/>
        <v>0</v>
      </c>
      <c r="G162" s="416">
        <f t="shared" si="55"/>
        <v>0</v>
      </c>
      <c r="H162" s="416">
        <f t="shared" si="55"/>
        <v>0</v>
      </c>
      <c r="I162" s="416">
        <f t="shared" si="55"/>
        <v>0</v>
      </c>
      <c r="J162" s="473">
        <f t="shared" si="55"/>
        <v>0</v>
      </c>
      <c r="K162" s="416">
        <f t="shared" si="55"/>
        <v>0</v>
      </c>
      <c r="L162" s="416">
        <f t="shared" si="55"/>
        <v>0</v>
      </c>
      <c r="M162" s="416">
        <f t="shared" si="55"/>
        <v>0</v>
      </c>
      <c r="N162" s="416">
        <f t="shared" si="55"/>
        <v>0</v>
      </c>
      <c r="O162" s="416">
        <f t="shared" si="55"/>
        <v>0</v>
      </c>
      <c r="P162" s="474"/>
    </row>
    <row r="163" spans="1:16" ht="24" hidden="1" x14ac:dyDescent="0.25">
      <c r="A163" s="393">
        <v>3261</v>
      </c>
      <c r="B163" s="421" t="s">
        <v>185</v>
      </c>
      <c r="C163" s="422">
        <f t="shared" si="34"/>
        <v>0</v>
      </c>
      <c r="D163" s="475"/>
      <c r="E163" s="475"/>
      <c r="F163" s="422">
        <f>D163+E163</f>
        <v>0</v>
      </c>
      <c r="G163" s="475"/>
      <c r="H163" s="475"/>
      <c r="I163" s="422">
        <f>G163+H163</f>
        <v>0</v>
      </c>
      <c r="J163" s="476"/>
      <c r="K163" s="475"/>
      <c r="L163" s="422">
        <f>J163+K163</f>
        <v>0</v>
      </c>
      <c r="M163" s="475"/>
      <c r="N163" s="475"/>
      <c r="O163" s="422">
        <f>M163+N163</f>
        <v>0</v>
      </c>
      <c r="P163" s="477"/>
    </row>
    <row r="164" spans="1:16" ht="36" hidden="1" x14ac:dyDescent="0.25">
      <c r="A164" s="393">
        <v>3262</v>
      </c>
      <c r="B164" s="421" t="s">
        <v>186</v>
      </c>
      <c r="C164" s="422">
        <f t="shared" si="34"/>
        <v>0</v>
      </c>
      <c r="D164" s="475"/>
      <c r="E164" s="475"/>
      <c r="F164" s="422">
        <f>D164+E164</f>
        <v>0</v>
      </c>
      <c r="G164" s="475"/>
      <c r="H164" s="475"/>
      <c r="I164" s="422">
        <f>G164+H164</f>
        <v>0</v>
      </c>
      <c r="J164" s="476"/>
      <c r="K164" s="475"/>
      <c r="L164" s="422">
        <f>J164+K164</f>
        <v>0</v>
      </c>
      <c r="M164" s="475"/>
      <c r="N164" s="475"/>
      <c r="O164" s="422">
        <f>M164+N164</f>
        <v>0</v>
      </c>
      <c r="P164" s="477"/>
    </row>
    <row r="165" spans="1:16" ht="24" hidden="1" x14ac:dyDescent="0.25">
      <c r="A165" s="393">
        <v>3263</v>
      </c>
      <c r="B165" s="421" t="s">
        <v>187</v>
      </c>
      <c r="C165" s="422">
        <f t="shared" si="34"/>
        <v>0</v>
      </c>
      <c r="D165" s="475"/>
      <c r="E165" s="475"/>
      <c r="F165" s="422">
        <f>D165+E165</f>
        <v>0</v>
      </c>
      <c r="G165" s="475"/>
      <c r="H165" s="475"/>
      <c r="I165" s="422">
        <f>G165+H165</f>
        <v>0</v>
      </c>
      <c r="J165" s="476"/>
      <c r="K165" s="475"/>
      <c r="L165" s="422">
        <f>J165+K165</f>
        <v>0</v>
      </c>
      <c r="M165" s="475"/>
      <c r="N165" s="475"/>
      <c r="O165" s="422">
        <f>M165+N165</f>
        <v>0</v>
      </c>
      <c r="P165" s="477"/>
    </row>
    <row r="166" spans="1:16" ht="84" hidden="1" x14ac:dyDescent="0.25">
      <c r="A166" s="478">
        <v>3290</v>
      </c>
      <c r="B166" s="421" t="s">
        <v>188</v>
      </c>
      <c r="C166" s="422">
        <f t="shared" si="34"/>
        <v>0</v>
      </c>
      <c r="D166" s="422">
        <f t="shared" ref="D166:O166" si="56">SUM(D167:D170)</f>
        <v>0</v>
      </c>
      <c r="E166" s="422">
        <f t="shared" si="56"/>
        <v>0</v>
      </c>
      <c r="F166" s="422">
        <f t="shared" si="56"/>
        <v>0</v>
      </c>
      <c r="G166" s="422">
        <f t="shared" si="56"/>
        <v>0</v>
      </c>
      <c r="H166" s="422">
        <f t="shared" si="56"/>
        <v>0</v>
      </c>
      <c r="I166" s="422">
        <f t="shared" si="56"/>
        <v>0</v>
      </c>
      <c r="J166" s="479">
        <f t="shared" si="56"/>
        <v>0</v>
      </c>
      <c r="K166" s="422">
        <f t="shared" si="56"/>
        <v>0</v>
      </c>
      <c r="L166" s="422">
        <f t="shared" si="56"/>
        <v>0</v>
      </c>
      <c r="M166" s="422">
        <f t="shared" si="56"/>
        <v>0</v>
      </c>
      <c r="N166" s="422">
        <f t="shared" si="56"/>
        <v>0</v>
      </c>
      <c r="O166" s="422">
        <f t="shared" si="56"/>
        <v>0</v>
      </c>
      <c r="P166" s="477"/>
    </row>
    <row r="167" spans="1:16" ht="72" hidden="1" x14ac:dyDescent="0.25">
      <c r="A167" s="393">
        <v>3291</v>
      </c>
      <c r="B167" s="421" t="s">
        <v>189</v>
      </c>
      <c r="C167" s="422">
        <f t="shared" si="34"/>
        <v>0</v>
      </c>
      <c r="D167" s="475"/>
      <c r="E167" s="475"/>
      <c r="F167" s="422">
        <f>D167+E167</f>
        <v>0</v>
      </c>
      <c r="G167" s="475"/>
      <c r="H167" s="475"/>
      <c r="I167" s="422">
        <f>G167+H167</f>
        <v>0</v>
      </c>
      <c r="J167" s="476"/>
      <c r="K167" s="475"/>
      <c r="L167" s="422">
        <f>J167+K167</f>
        <v>0</v>
      </c>
      <c r="M167" s="475"/>
      <c r="N167" s="475"/>
      <c r="O167" s="422">
        <f>M167+N167</f>
        <v>0</v>
      </c>
      <c r="P167" s="477"/>
    </row>
    <row r="168" spans="1:16" ht="72" hidden="1" x14ac:dyDescent="0.25">
      <c r="A168" s="393">
        <v>3292</v>
      </c>
      <c r="B168" s="421" t="s">
        <v>190</v>
      </c>
      <c r="C168" s="422">
        <f t="shared" si="34"/>
        <v>0</v>
      </c>
      <c r="D168" s="475"/>
      <c r="E168" s="475"/>
      <c r="F168" s="422">
        <f>D168+E168</f>
        <v>0</v>
      </c>
      <c r="G168" s="475"/>
      <c r="H168" s="475"/>
      <c r="I168" s="422">
        <f>G168+H168</f>
        <v>0</v>
      </c>
      <c r="J168" s="476"/>
      <c r="K168" s="475"/>
      <c r="L168" s="422">
        <f>J168+K168</f>
        <v>0</v>
      </c>
      <c r="M168" s="475"/>
      <c r="N168" s="475"/>
      <c r="O168" s="422">
        <f>M168+N168</f>
        <v>0</v>
      </c>
      <c r="P168" s="477"/>
    </row>
    <row r="169" spans="1:16" ht="72" hidden="1" x14ac:dyDescent="0.25">
      <c r="A169" s="393">
        <v>3293</v>
      </c>
      <c r="B169" s="421" t="s">
        <v>191</v>
      </c>
      <c r="C169" s="422">
        <f t="shared" si="34"/>
        <v>0</v>
      </c>
      <c r="D169" s="475"/>
      <c r="E169" s="475"/>
      <c r="F169" s="422">
        <f>D169+E169</f>
        <v>0</v>
      </c>
      <c r="G169" s="475"/>
      <c r="H169" s="475"/>
      <c r="I169" s="422">
        <f>G169+H169</f>
        <v>0</v>
      </c>
      <c r="J169" s="476"/>
      <c r="K169" s="475"/>
      <c r="L169" s="422">
        <f>J169+K169</f>
        <v>0</v>
      </c>
      <c r="M169" s="475"/>
      <c r="N169" s="475"/>
      <c r="O169" s="422">
        <f>M169+N169</f>
        <v>0</v>
      </c>
      <c r="P169" s="477"/>
    </row>
    <row r="170" spans="1:16" ht="60" hidden="1" x14ac:dyDescent="0.25">
      <c r="A170" s="433">
        <v>3294</v>
      </c>
      <c r="B170" s="434" t="s">
        <v>192</v>
      </c>
      <c r="C170" s="429">
        <f t="shared" si="34"/>
        <v>0</v>
      </c>
      <c r="D170" s="483"/>
      <c r="E170" s="483"/>
      <c r="F170" s="429">
        <f>D170+E170</f>
        <v>0</v>
      </c>
      <c r="G170" s="483"/>
      <c r="H170" s="483"/>
      <c r="I170" s="429">
        <f>G170+H170</f>
        <v>0</v>
      </c>
      <c r="J170" s="484"/>
      <c r="K170" s="483"/>
      <c r="L170" s="429">
        <f>J170+K170</f>
        <v>0</v>
      </c>
      <c r="M170" s="483"/>
      <c r="N170" s="483"/>
      <c r="O170" s="429">
        <f>M170+N170</f>
        <v>0</v>
      </c>
      <c r="P170" s="481"/>
    </row>
    <row r="171" spans="1:16" ht="48" hidden="1" x14ac:dyDescent="0.25">
      <c r="A171" s="438">
        <v>3300</v>
      </c>
      <c r="B171" s="489" t="s">
        <v>193</v>
      </c>
      <c r="C171" s="490">
        <f t="shared" si="34"/>
        <v>0</v>
      </c>
      <c r="D171" s="490">
        <f t="shared" ref="D171:O171" si="57">SUM(D172:D173)</f>
        <v>0</v>
      </c>
      <c r="E171" s="490">
        <f t="shared" si="57"/>
        <v>0</v>
      </c>
      <c r="F171" s="490">
        <f t="shared" si="57"/>
        <v>0</v>
      </c>
      <c r="G171" s="490">
        <f t="shared" si="57"/>
        <v>0</v>
      </c>
      <c r="H171" s="490">
        <f t="shared" si="57"/>
        <v>0</v>
      </c>
      <c r="I171" s="490">
        <f t="shared" si="57"/>
        <v>0</v>
      </c>
      <c r="J171" s="491">
        <f t="shared" si="57"/>
        <v>0</v>
      </c>
      <c r="K171" s="490">
        <f t="shared" si="57"/>
        <v>0</v>
      </c>
      <c r="L171" s="490">
        <f t="shared" si="57"/>
        <v>0</v>
      </c>
      <c r="M171" s="490">
        <f t="shared" si="57"/>
        <v>0</v>
      </c>
      <c r="N171" s="490">
        <f t="shared" si="57"/>
        <v>0</v>
      </c>
      <c r="O171" s="490">
        <f t="shared" si="57"/>
        <v>0</v>
      </c>
      <c r="P171" s="471"/>
    </row>
    <row r="172" spans="1:16" ht="48" hidden="1" x14ac:dyDescent="0.25">
      <c r="A172" s="387">
        <v>3310</v>
      </c>
      <c r="B172" s="415" t="s">
        <v>194</v>
      </c>
      <c r="C172" s="416">
        <f t="shared" si="34"/>
        <v>0</v>
      </c>
      <c r="D172" s="443"/>
      <c r="E172" s="443"/>
      <c r="F172" s="416">
        <f>D172+E172</f>
        <v>0</v>
      </c>
      <c r="G172" s="443"/>
      <c r="H172" s="443"/>
      <c r="I172" s="416">
        <f>G172+H172</f>
        <v>0</v>
      </c>
      <c r="J172" s="482"/>
      <c r="K172" s="443"/>
      <c r="L172" s="416">
        <f>J172+K172</f>
        <v>0</v>
      </c>
      <c r="M172" s="443"/>
      <c r="N172" s="443"/>
      <c r="O172" s="416">
        <f>M172+N172</f>
        <v>0</v>
      </c>
      <c r="P172" s="474"/>
    </row>
    <row r="173" spans="1:16" ht="48.75" hidden="1" customHeight="1" x14ac:dyDescent="0.25">
      <c r="A173" s="433">
        <v>3320</v>
      </c>
      <c r="B173" s="434" t="s">
        <v>195</v>
      </c>
      <c r="C173" s="429">
        <f t="shared" si="34"/>
        <v>0</v>
      </c>
      <c r="D173" s="483"/>
      <c r="E173" s="483"/>
      <c r="F173" s="429">
        <f>D173+E173</f>
        <v>0</v>
      </c>
      <c r="G173" s="483"/>
      <c r="H173" s="483"/>
      <c r="I173" s="429">
        <f>G173+H173</f>
        <v>0</v>
      </c>
      <c r="J173" s="484"/>
      <c r="K173" s="483"/>
      <c r="L173" s="429">
        <f>J173+K173</f>
        <v>0</v>
      </c>
      <c r="M173" s="483"/>
      <c r="N173" s="483"/>
      <c r="O173" s="429">
        <f>M173+N173</f>
        <v>0</v>
      </c>
      <c r="P173" s="481"/>
    </row>
    <row r="174" spans="1:16" hidden="1" x14ac:dyDescent="0.25">
      <c r="A174" s="492">
        <v>4000</v>
      </c>
      <c r="B174" s="465" t="s">
        <v>196</v>
      </c>
      <c r="C174" s="466">
        <f t="shared" si="34"/>
        <v>0</v>
      </c>
      <c r="D174" s="466">
        <f t="shared" ref="D174:O174" si="58">SUM(D175,D178)</f>
        <v>0</v>
      </c>
      <c r="E174" s="466">
        <f t="shared" si="58"/>
        <v>0</v>
      </c>
      <c r="F174" s="466">
        <f t="shared" si="58"/>
        <v>0</v>
      </c>
      <c r="G174" s="466">
        <f t="shared" si="58"/>
        <v>0</v>
      </c>
      <c r="H174" s="466">
        <f t="shared" si="58"/>
        <v>0</v>
      </c>
      <c r="I174" s="466">
        <f t="shared" si="58"/>
        <v>0</v>
      </c>
      <c r="J174" s="467">
        <f t="shared" si="58"/>
        <v>0</v>
      </c>
      <c r="K174" s="466">
        <f t="shared" si="58"/>
        <v>0</v>
      </c>
      <c r="L174" s="466">
        <f t="shared" si="58"/>
        <v>0</v>
      </c>
      <c r="M174" s="466">
        <f t="shared" si="58"/>
        <v>0</v>
      </c>
      <c r="N174" s="466">
        <f t="shared" si="58"/>
        <v>0</v>
      </c>
      <c r="O174" s="466">
        <f t="shared" si="58"/>
        <v>0</v>
      </c>
      <c r="P174" s="468"/>
    </row>
    <row r="175" spans="1:16" ht="24" hidden="1" x14ac:dyDescent="0.25">
      <c r="A175" s="493">
        <v>4200</v>
      </c>
      <c r="B175" s="469" t="s">
        <v>197</v>
      </c>
      <c r="C175" s="407">
        <f t="shared" si="34"/>
        <v>0</v>
      </c>
      <c r="D175" s="407">
        <f t="shared" ref="D175:O175" si="59">SUM(D176,D177)</f>
        <v>0</v>
      </c>
      <c r="E175" s="407">
        <f t="shared" si="59"/>
        <v>0</v>
      </c>
      <c r="F175" s="407">
        <f t="shared" si="59"/>
        <v>0</v>
      </c>
      <c r="G175" s="407">
        <f t="shared" si="59"/>
        <v>0</v>
      </c>
      <c r="H175" s="407">
        <f t="shared" si="59"/>
        <v>0</v>
      </c>
      <c r="I175" s="407">
        <f t="shared" si="59"/>
        <v>0</v>
      </c>
      <c r="J175" s="470">
        <f t="shared" si="59"/>
        <v>0</v>
      </c>
      <c r="K175" s="407">
        <f t="shared" si="59"/>
        <v>0</v>
      </c>
      <c r="L175" s="407">
        <f t="shared" si="59"/>
        <v>0</v>
      </c>
      <c r="M175" s="407">
        <f t="shared" si="59"/>
        <v>0</v>
      </c>
      <c r="N175" s="407">
        <f t="shared" si="59"/>
        <v>0</v>
      </c>
      <c r="O175" s="407">
        <f t="shared" si="59"/>
        <v>0</v>
      </c>
      <c r="P175" s="485"/>
    </row>
    <row r="176" spans="1:16" ht="36" hidden="1" x14ac:dyDescent="0.25">
      <c r="A176" s="472">
        <v>4240</v>
      </c>
      <c r="B176" s="415" t="s">
        <v>198</v>
      </c>
      <c r="C176" s="416">
        <f t="shared" si="34"/>
        <v>0</v>
      </c>
      <c r="D176" s="443"/>
      <c r="E176" s="443"/>
      <c r="F176" s="416">
        <f>D176+E176</f>
        <v>0</v>
      </c>
      <c r="G176" s="443"/>
      <c r="H176" s="443"/>
      <c r="I176" s="416">
        <f>G176+H176</f>
        <v>0</v>
      </c>
      <c r="J176" s="482"/>
      <c r="K176" s="443"/>
      <c r="L176" s="416">
        <f>J176+K176</f>
        <v>0</v>
      </c>
      <c r="M176" s="443"/>
      <c r="N176" s="443"/>
      <c r="O176" s="416">
        <f>M176+N176</f>
        <v>0</v>
      </c>
      <c r="P176" s="474"/>
    </row>
    <row r="177" spans="1:16" ht="24" hidden="1" x14ac:dyDescent="0.25">
      <c r="A177" s="478">
        <v>4250</v>
      </c>
      <c r="B177" s="421" t="s">
        <v>199</v>
      </c>
      <c r="C177" s="422">
        <f t="shared" si="34"/>
        <v>0</v>
      </c>
      <c r="D177" s="475"/>
      <c r="E177" s="475"/>
      <c r="F177" s="422">
        <f>D177+E177</f>
        <v>0</v>
      </c>
      <c r="G177" s="475"/>
      <c r="H177" s="475"/>
      <c r="I177" s="422">
        <f>G177+H177</f>
        <v>0</v>
      </c>
      <c r="J177" s="476"/>
      <c r="K177" s="475"/>
      <c r="L177" s="422">
        <f>J177+K177</f>
        <v>0</v>
      </c>
      <c r="M177" s="475"/>
      <c r="N177" s="475"/>
      <c r="O177" s="422">
        <f>M177+N177</f>
        <v>0</v>
      </c>
      <c r="P177" s="477"/>
    </row>
    <row r="178" spans="1:16" hidden="1" x14ac:dyDescent="0.25">
      <c r="A178" s="428">
        <v>4300</v>
      </c>
      <c r="B178" s="434" t="s">
        <v>200</v>
      </c>
      <c r="C178" s="429">
        <f t="shared" ref="C178:C241" si="60">F178+I178+L178+O178</f>
        <v>0</v>
      </c>
      <c r="D178" s="429">
        <f t="shared" ref="D178:O178" si="61">SUM(D179)</f>
        <v>0</v>
      </c>
      <c r="E178" s="429">
        <f t="shared" si="61"/>
        <v>0</v>
      </c>
      <c r="F178" s="429">
        <f t="shared" si="61"/>
        <v>0</v>
      </c>
      <c r="G178" s="429">
        <f t="shared" si="61"/>
        <v>0</v>
      </c>
      <c r="H178" s="429">
        <f t="shared" si="61"/>
        <v>0</v>
      </c>
      <c r="I178" s="429">
        <f t="shared" si="61"/>
        <v>0</v>
      </c>
      <c r="J178" s="480">
        <f t="shared" si="61"/>
        <v>0</v>
      </c>
      <c r="K178" s="429">
        <f t="shared" si="61"/>
        <v>0</v>
      </c>
      <c r="L178" s="429">
        <f t="shared" si="61"/>
        <v>0</v>
      </c>
      <c r="M178" s="429">
        <f t="shared" si="61"/>
        <v>0</v>
      </c>
      <c r="N178" s="429">
        <f t="shared" si="61"/>
        <v>0</v>
      </c>
      <c r="O178" s="429">
        <f t="shared" si="61"/>
        <v>0</v>
      </c>
      <c r="P178" s="481"/>
    </row>
    <row r="179" spans="1:16" ht="24" hidden="1" x14ac:dyDescent="0.25">
      <c r="A179" s="472">
        <v>4310</v>
      </c>
      <c r="B179" s="415" t="s">
        <v>201</v>
      </c>
      <c r="C179" s="416">
        <f t="shared" si="60"/>
        <v>0</v>
      </c>
      <c r="D179" s="416">
        <f t="shared" ref="D179:O179" si="62">SUM(D180:D180)</f>
        <v>0</v>
      </c>
      <c r="E179" s="416">
        <f t="shared" si="62"/>
        <v>0</v>
      </c>
      <c r="F179" s="416">
        <f t="shared" si="62"/>
        <v>0</v>
      </c>
      <c r="G179" s="416">
        <f t="shared" si="62"/>
        <v>0</v>
      </c>
      <c r="H179" s="416">
        <f t="shared" si="62"/>
        <v>0</v>
      </c>
      <c r="I179" s="416">
        <f t="shared" si="62"/>
        <v>0</v>
      </c>
      <c r="J179" s="473">
        <f t="shared" si="62"/>
        <v>0</v>
      </c>
      <c r="K179" s="416">
        <f t="shared" si="62"/>
        <v>0</v>
      </c>
      <c r="L179" s="416">
        <f t="shared" si="62"/>
        <v>0</v>
      </c>
      <c r="M179" s="416">
        <f t="shared" si="62"/>
        <v>0</v>
      </c>
      <c r="N179" s="416">
        <f t="shared" si="62"/>
        <v>0</v>
      </c>
      <c r="O179" s="416">
        <f t="shared" si="62"/>
        <v>0</v>
      </c>
      <c r="P179" s="474"/>
    </row>
    <row r="180" spans="1:16" ht="36" hidden="1" x14ac:dyDescent="0.25">
      <c r="A180" s="393">
        <v>4311</v>
      </c>
      <c r="B180" s="421" t="s">
        <v>202</v>
      </c>
      <c r="C180" s="422">
        <f t="shared" si="60"/>
        <v>0</v>
      </c>
      <c r="D180" s="475"/>
      <c r="E180" s="475"/>
      <c r="F180" s="422">
        <f>D180+E180</f>
        <v>0</v>
      </c>
      <c r="G180" s="475"/>
      <c r="H180" s="475"/>
      <c r="I180" s="422">
        <f>G180+H180</f>
        <v>0</v>
      </c>
      <c r="J180" s="476"/>
      <c r="K180" s="475"/>
      <c r="L180" s="422">
        <f>J180+K180</f>
        <v>0</v>
      </c>
      <c r="M180" s="475"/>
      <c r="N180" s="475"/>
      <c r="O180" s="422">
        <f>M180+N180</f>
        <v>0</v>
      </c>
      <c r="P180" s="477"/>
    </row>
    <row r="181" spans="1:16" s="374" customFormat="1" ht="24" hidden="1" x14ac:dyDescent="0.25">
      <c r="A181" s="427"/>
      <c r="B181" s="428" t="s">
        <v>203</v>
      </c>
      <c r="C181" s="450">
        <f t="shared" si="60"/>
        <v>0</v>
      </c>
      <c r="D181" s="450">
        <f t="shared" ref="D181:O181" si="63">SUM(D182,D211,D252,D265)</f>
        <v>0</v>
      </c>
      <c r="E181" s="450">
        <f t="shared" si="63"/>
        <v>0</v>
      </c>
      <c r="F181" s="450">
        <f t="shared" si="63"/>
        <v>0</v>
      </c>
      <c r="G181" s="450">
        <f t="shared" si="63"/>
        <v>0</v>
      </c>
      <c r="H181" s="450">
        <f t="shared" si="63"/>
        <v>0</v>
      </c>
      <c r="I181" s="450">
        <f t="shared" si="63"/>
        <v>0</v>
      </c>
      <c r="J181" s="451">
        <f t="shared" si="63"/>
        <v>0</v>
      </c>
      <c r="K181" s="450">
        <f t="shared" si="63"/>
        <v>0</v>
      </c>
      <c r="L181" s="450">
        <f t="shared" si="63"/>
        <v>0</v>
      </c>
      <c r="M181" s="450">
        <f t="shared" si="63"/>
        <v>0</v>
      </c>
      <c r="N181" s="450">
        <f t="shared" si="63"/>
        <v>0</v>
      </c>
      <c r="O181" s="450">
        <f t="shared" si="63"/>
        <v>0</v>
      </c>
      <c r="P181" s="452"/>
    </row>
    <row r="182" spans="1:16" hidden="1" x14ac:dyDescent="0.25">
      <c r="A182" s="465">
        <v>5000</v>
      </c>
      <c r="B182" s="465" t="s">
        <v>204</v>
      </c>
      <c r="C182" s="466">
        <f t="shared" si="60"/>
        <v>0</v>
      </c>
      <c r="D182" s="466">
        <f t="shared" ref="D182:O182" si="64">D183+D187</f>
        <v>0</v>
      </c>
      <c r="E182" s="466">
        <f t="shared" si="64"/>
        <v>0</v>
      </c>
      <c r="F182" s="466">
        <f t="shared" si="64"/>
        <v>0</v>
      </c>
      <c r="G182" s="466">
        <f t="shared" si="64"/>
        <v>0</v>
      </c>
      <c r="H182" s="466">
        <f t="shared" si="64"/>
        <v>0</v>
      </c>
      <c r="I182" s="466">
        <f t="shared" si="64"/>
        <v>0</v>
      </c>
      <c r="J182" s="467">
        <f t="shared" si="64"/>
        <v>0</v>
      </c>
      <c r="K182" s="466">
        <f t="shared" si="64"/>
        <v>0</v>
      </c>
      <c r="L182" s="466">
        <f t="shared" si="64"/>
        <v>0</v>
      </c>
      <c r="M182" s="466">
        <f t="shared" si="64"/>
        <v>0</v>
      </c>
      <c r="N182" s="466">
        <f t="shared" si="64"/>
        <v>0</v>
      </c>
      <c r="O182" s="466">
        <f t="shared" si="64"/>
        <v>0</v>
      </c>
      <c r="P182" s="468"/>
    </row>
    <row r="183" spans="1:16" hidden="1" x14ac:dyDescent="0.25">
      <c r="A183" s="406">
        <v>5100</v>
      </c>
      <c r="B183" s="469" t="s">
        <v>205</v>
      </c>
      <c r="C183" s="407">
        <f t="shared" si="60"/>
        <v>0</v>
      </c>
      <c r="D183" s="407">
        <f t="shared" ref="D183:O183" si="65">SUM(D184:D186)</f>
        <v>0</v>
      </c>
      <c r="E183" s="407">
        <f t="shared" si="65"/>
        <v>0</v>
      </c>
      <c r="F183" s="407">
        <f t="shared" si="65"/>
        <v>0</v>
      </c>
      <c r="G183" s="407">
        <f t="shared" si="65"/>
        <v>0</v>
      </c>
      <c r="H183" s="407">
        <f t="shared" si="65"/>
        <v>0</v>
      </c>
      <c r="I183" s="407">
        <f t="shared" si="65"/>
        <v>0</v>
      </c>
      <c r="J183" s="470">
        <f t="shared" si="65"/>
        <v>0</v>
      </c>
      <c r="K183" s="407">
        <f t="shared" si="65"/>
        <v>0</v>
      </c>
      <c r="L183" s="407">
        <f t="shared" si="65"/>
        <v>0</v>
      </c>
      <c r="M183" s="407">
        <f t="shared" si="65"/>
        <v>0</v>
      </c>
      <c r="N183" s="407">
        <f t="shared" si="65"/>
        <v>0</v>
      </c>
      <c r="O183" s="407">
        <f t="shared" si="65"/>
        <v>0</v>
      </c>
      <c r="P183" s="485"/>
    </row>
    <row r="184" spans="1:16" hidden="1" x14ac:dyDescent="0.25">
      <c r="A184" s="472">
        <v>5110</v>
      </c>
      <c r="B184" s="415" t="s">
        <v>206</v>
      </c>
      <c r="C184" s="416">
        <f t="shared" si="60"/>
        <v>0</v>
      </c>
      <c r="D184" s="443"/>
      <c r="E184" s="443"/>
      <c r="F184" s="416">
        <f>D184+E184</f>
        <v>0</v>
      </c>
      <c r="G184" s="443"/>
      <c r="H184" s="443"/>
      <c r="I184" s="416">
        <f>G184+H184</f>
        <v>0</v>
      </c>
      <c r="J184" s="482"/>
      <c r="K184" s="443"/>
      <c r="L184" s="416">
        <f>J184+K184</f>
        <v>0</v>
      </c>
      <c r="M184" s="443"/>
      <c r="N184" s="443"/>
      <c r="O184" s="416">
        <f>M184+N184</f>
        <v>0</v>
      </c>
      <c r="P184" s="474"/>
    </row>
    <row r="185" spans="1:16" ht="24" hidden="1" x14ac:dyDescent="0.25">
      <c r="A185" s="478">
        <v>5120</v>
      </c>
      <c r="B185" s="421" t="s">
        <v>207</v>
      </c>
      <c r="C185" s="422">
        <f t="shared" si="60"/>
        <v>0</v>
      </c>
      <c r="D185" s="475"/>
      <c r="E185" s="475"/>
      <c r="F185" s="422">
        <f>D185+E185</f>
        <v>0</v>
      </c>
      <c r="G185" s="475"/>
      <c r="H185" s="475"/>
      <c r="I185" s="422">
        <f>G185+H185</f>
        <v>0</v>
      </c>
      <c r="J185" s="476"/>
      <c r="K185" s="475"/>
      <c r="L185" s="422">
        <f>J185+K185</f>
        <v>0</v>
      </c>
      <c r="M185" s="475"/>
      <c r="N185" s="475"/>
      <c r="O185" s="422">
        <f>M185+N185</f>
        <v>0</v>
      </c>
      <c r="P185" s="477"/>
    </row>
    <row r="186" spans="1:16" hidden="1" x14ac:dyDescent="0.25">
      <c r="A186" s="478">
        <v>5140</v>
      </c>
      <c r="B186" s="421" t="s">
        <v>208</v>
      </c>
      <c r="C186" s="422">
        <f t="shared" si="60"/>
        <v>0</v>
      </c>
      <c r="D186" s="475"/>
      <c r="E186" s="475"/>
      <c r="F186" s="422">
        <f>D186+E186</f>
        <v>0</v>
      </c>
      <c r="G186" s="475"/>
      <c r="H186" s="475"/>
      <c r="I186" s="422">
        <f>G186+H186</f>
        <v>0</v>
      </c>
      <c r="J186" s="476"/>
      <c r="K186" s="475"/>
      <c r="L186" s="422">
        <f>J186+K186</f>
        <v>0</v>
      </c>
      <c r="M186" s="475"/>
      <c r="N186" s="475"/>
      <c r="O186" s="422">
        <f>M186+N186</f>
        <v>0</v>
      </c>
      <c r="P186" s="477"/>
    </row>
    <row r="187" spans="1:16" ht="24" hidden="1" x14ac:dyDescent="0.25">
      <c r="A187" s="428">
        <v>5200</v>
      </c>
      <c r="B187" s="434" t="s">
        <v>209</v>
      </c>
      <c r="C187" s="429">
        <f t="shared" si="60"/>
        <v>0</v>
      </c>
      <c r="D187" s="429">
        <f t="shared" ref="D187:O187" si="66">D188+D198+D199+D206+D207+D208+D210</f>
        <v>0</v>
      </c>
      <c r="E187" s="429">
        <f t="shared" si="66"/>
        <v>0</v>
      </c>
      <c r="F187" s="429">
        <f t="shared" si="66"/>
        <v>0</v>
      </c>
      <c r="G187" s="429">
        <f t="shared" si="66"/>
        <v>0</v>
      </c>
      <c r="H187" s="429">
        <f t="shared" si="66"/>
        <v>0</v>
      </c>
      <c r="I187" s="429">
        <f t="shared" si="66"/>
        <v>0</v>
      </c>
      <c r="J187" s="480">
        <f t="shared" si="66"/>
        <v>0</v>
      </c>
      <c r="K187" s="429">
        <f t="shared" si="66"/>
        <v>0</v>
      </c>
      <c r="L187" s="429">
        <f t="shared" si="66"/>
        <v>0</v>
      </c>
      <c r="M187" s="429">
        <f t="shared" si="66"/>
        <v>0</v>
      </c>
      <c r="N187" s="429">
        <f t="shared" si="66"/>
        <v>0</v>
      </c>
      <c r="O187" s="429">
        <f t="shared" si="66"/>
        <v>0</v>
      </c>
      <c r="P187" s="481"/>
    </row>
    <row r="188" spans="1:16" hidden="1" x14ac:dyDescent="0.25">
      <c r="A188" s="472">
        <v>5210</v>
      </c>
      <c r="B188" s="415" t="s">
        <v>210</v>
      </c>
      <c r="C188" s="416">
        <f t="shared" si="60"/>
        <v>0</v>
      </c>
      <c r="D188" s="416">
        <f t="shared" ref="D188:O188" si="67">SUM(D189:D197)</f>
        <v>0</v>
      </c>
      <c r="E188" s="416">
        <f t="shared" si="67"/>
        <v>0</v>
      </c>
      <c r="F188" s="416">
        <f t="shared" si="67"/>
        <v>0</v>
      </c>
      <c r="G188" s="416">
        <f t="shared" si="67"/>
        <v>0</v>
      </c>
      <c r="H188" s="416">
        <f t="shared" si="67"/>
        <v>0</v>
      </c>
      <c r="I188" s="416">
        <f t="shared" si="67"/>
        <v>0</v>
      </c>
      <c r="J188" s="473">
        <f t="shared" si="67"/>
        <v>0</v>
      </c>
      <c r="K188" s="416">
        <f t="shared" si="67"/>
        <v>0</v>
      </c>
      <c r="L188" s="416">
        <f t="shared" si="67"/>
        <v>0</v>
      </c>
      <c r="M188" s="416">
        <f t="shared" si="67"/>
        <v>0</v>
      </c>
      <c r="N188" s="416">
        <f t="shared" si="67"/>
        <v>0</v>
      </c>
      <c r="O188" s="416">
        <f t="shared" si="67"/>
        <v>0</v>
      </c>
      <c r="P188" s="474"/>
    </row>
    <row r="189" spans="1:16" hidden="1" x14ac:dyDescent="0.25">
      <c r="A189" s="393">
        <v>5211</v>
      </c>
      <c r="B189" s="421" t="s">
        <v>211</v>
      </c>
      <c r="C189" s="422">
        <f t="shared" si="60"/>
        <v>0</v>
      </c>
      <c r="D189" s="475"/>
      <c r="E189" s="475"/>
      <c r="F189" s="422">
        <f t="shared" ref="F189:F198" si="68">D189+E189</f>
        <v>0</v>
      </c>
      <c r="G189" s="475"/>
      <c r="H189" s="475"/>
      <c r="I189" s="422">
        <f t="shared" ref="I189:I198" si="69">G189+H189</f>
        <v>0</v>
      </c>
      <c r="J189" s="476"/>
      <c r="K189" s="475"/>
      <c r="L189" s="422">
        <f t="shared" ref="L189:L198" si="70">J189+K189</f>
        <v>0</v>
      </c>
      <c r="M189" s="475"/>
      <c r="N189" s="475"/>
      <c r="O189" s="422">
        <f t="shared" ref="O189:O198" si="71">M189+N189</f>
        <v>0</v>
      </c>
      <c r="P189" s="477"/>
    </row>
    <row r="190" spans="1:16" hidden="1" x14ac:dyDescent="0.25">
      <c r="A190" s="393">
        <v>5212</v>
      </c>
      <c r="B190" s="421" t="s">
        <v>212</v>
      </c>
      <c r="C190" s="422">
        <f t="shared" si="60"/>
        <v>0</v>
      </c>
      <c r="D190" s="475"/>
      <c r="E190" s="475"/>
      <c r="F190" s="422">
        <f t="shared" si="68"/>
        <v>0</v>
      </c>
      <c r="G190" s="475"/>
      <c r="H190" s="475"/>
      <c r="I190" s="422">
        <f t="shared" si="69"/>
        <v>0</v>
      </c>
      <c r="J190" s="476"/>
      <c r="K190" s="475"/>
      <c r="L190" s="422">
        <f t="shared" si="70"/>
        <v>0</v>
      </c>
      <c r="M190" s="475"/>
      <c r="N190" s="475"/>
      <c r="O190" s="422">
        <f t="shared" si="71"/>
        <v>0</v>
      </c>
      <c r="P190" s="477"/>
    </row>
    <row r="191" spans="1:16" hidden="1" x14ac:dyDescent="0.25">
      <c r="A191" s="393">
        <v>5213</v>
      </c>
      <c r="B191" s="421" t="s">
        <v>213</v>
      </c>
      <c r="C191" s="422">
        <f t="shared" si="60"/>
        <v>0</v>
      </c>
      <c r="D191" s="475"/>
      <c r="E191" s="475"/>
      <c r="F191" s="422">
        <f t="shared" si="68"/>
        <v>0</v>
      </c>
      <c r="G191" s="475"/>
      <c r="H191" s="475"/>
      <c r="I191" s="422">
        <f t="shared" si="69"/>
        <v>0</v>
      </c>
      <c r="J191" s="476"/>
      <c r="K191" s="475"/>
      <c r="L191" s="422">
        <f t="shared" si="70"/>
        <v>0</v>
      </c>
      <c r="M191" s="475"/>
      <c r="N191" s="475"/>
      <c r="O191" s="422">
        <f t="shared" si="71"/>
        <v>0</v>
      </c>
      <c r="P191" s="477"/>
    </row>
    <row r="192" spans="1:16" hidden="1" x14ac:dyDescent="0.25">
      <c r="A192" s="393">
        <v>5214</v>
      </c>
      <c r="B192" s="421" t="s">
        <v>214</v>
      </c>
      <c r="C192" s="422">
        <f t="shared" si="60"/>
        <v>0</v>
      </c>
      <c r="D192" s="475"/>
      <c r="E192" s="475"/>
      <c r="F192" s="422">
        <f t="shared" si="68"/>
        <v>0</v>
      </c>
      <c r="G192" s="475"/>
      <c r="H192" s="475"/>
      <c r="I192" s="422">
        <f t="shared" si="69"/>
        <v>0</v>
      </c>
      <c r="J192" s="476"/>
      <c r="K192" s="475"/>
      <c r="L192" s="422">
        <f t="shared" si="70"/>
        <v>0</v>
      </c>
      <c r="M192" s="475"/>
      <c r="N192" s="475"/>
      <c r="O192" s="422">
        <f t="shared" si="71"/>
        <v>0</v>
      </c>
      <c r="P192" s="477"/>
    </row>
    <row r="193" spans="1:16" hidden="1" x14ac:dyDescent="0.25">
      <c r="A193" s="393">
        <v>5215</v>
      </c>
      <c r="B193" s="421" t="s">
        <v>215</v>
      </c>
      <c r="C193" s="422">
        <f t="shared" si="60"/>
        <v>0</v>
      </c>
      <c r="D193" s="475"/>
      <c r="E193" s="475"/>
      <c r="F193" s="422">
        <f t="shared" si="68"/>
        <v>0</v>
      </c>
      <c r="G193" s="475"/>
      <c r="H193" s="475"/>
      <c r="I193" s="422">
        <f t="shared" si="69"/>
        <v>0</v>
      </c>
      <c r="J193" s="476"/>
      <c r="K193" s="475"/>
      <c r="L193" s="422">
        <f t="shared" si="70"/>
        <v>0</v>
      </c>
      <c r="M193" s="475"/>
      <c r="N193" s="475"/>
      <c r="O193" s="422">
        <f t="shared" si="71"/>
        <v>0</v>
      </c>
      <c r="P193" s="477"/>
    </row>
    <row r="194" spans="1:16" ht="14.25" hidden="1" customHeight="1" x14ac:dyDescent="0.25">
      <c r="A194" s="393">
        <v>5216</v>
      </c>
      <c r="B194" s="421" t="s">
        <v>216</v>
      </c>
      <c r="C194" s="422">
        <f t="shared" si="60"/>
        <v>0</v>
      </c>
      <c r="D194" s="475"/>
      <c r="E194" s="475"/>
      <c r="F194" s="422">
        <f t="shared" si="68"/>
        <v>0</v>
      </c>
      <c r="G194" s="475"/>
      <c r="H194" s="475"/>
      <c r="I194" s="422">
        <f t="shared" si="69"/>
        <v>0</v>
      </c>
      <c r="J194" s="476"/>
      <c r="K194" s="475"/>
      <c r="L194" s="422">
        <f t="shared" si="70"/>
        <v>0</v>
      </c>
      <c r="M194" s="475"/>
      <c r="N194" s="475"/>
      <c r="O194" s="422">
        <f t="shared" si="71"/>
        <v>0</v>
      </c>
      <c r="P194" s="477"/>
    </row>
    <row r="195" spans="1:16" hidden="1" x14ac:dyDescent="0.25">
      <c r="A195" s="393">
        <v>5217</v>
      </c>
      <c r="B195" s="421" t="s">
        <v>217</v>
      </c>
      <c r="C195" s="422">
        <f t="shared" si="60"/>
        <v>0</v>
      </c>
      <c r="D195" s="475"/>
      <c r="E195" s="475"/>
      <c r="F195" s="422">
        <f t="shared" si="68"/>
        <v>0</v>
      </c>
      <c r="G195" s="475"/>
      <c r="H195" s="475"/>
      <c r="I195" s="422">
        <f t="shared" si="69"/>
        <v>0</v>
      </c>
      <c r="J195" s="476"/>
      <c r="K195" s="475"/>
      <c r="L195" s="422">
        <f t="shared" si="70"/>
        <v>0</v>
      </c>
      <c r="M195" s="475"/>
      <c r="N195" s="475"/>
      <c r="O195" s="422">
        <f t="shared" si="71"/>
        <v>0</v>
      </c>
      <c r="P195" s="477"/>
    </row>
    <row r="196" spans="1:16" hidden="1" x14ac:dyDescent="0.25">
      <c r="A196" s="393">
        <v>5218</v>
      </c>
      <c r="B196" s="421" t="s">
        <v>218</v>
      </c>
      <c r="C196" s="422">
        <f t="shared" si="60"/>
        <v>0</v>
      </c>
      <c r="D196" s="475"/>
      <c r="E196" s="475"/>
      <c r="F196" s="422">
        <f t="shared" si="68"/>
        <v>0</v>
      </c>
      <c r="G196" s="475"/>
      <c r="H196" s="475"/>
      <c r="I196" s="422">
        <f t="shared" si="69"/>
        <v>0</v>
      </c>
      <c r="J196" s="476"/>
      <c r="K196" s="475"/>
      <c r="L196" s="422">
        <f t="shared" si="70"/>
        <v>0</v>
      </c>
      <c r="M196" s="475"/>
      <c r="N196" s="475"/>
      <c r="O196" s="422">
        <f t="shared" si="71"/>
        <v>0</v>
      </c>
      <c r="P196" s="477"/>
    </row>
    <row r="197" spans="1:16" hidden="1" x14ac:dyDescent="0.25">
      <c r="A197" s="393">
        <v>5219</v>
      </c>
      <c r="B197" s="421" t="s">
        <v>219</v>
      </c>
      <c r="C197" s="422">
        <f t="shared" si="60"/>
        <v>0</v>
      </c>
      <c r="D197" s="475"/>
      <c r="E197" s="475"/>
      <c r="F197" s="422">
        <f t="shared" si="68"/>
        <v>0</v>
      </c>
      <c r="G197" s="475"/>
      <c r="H197" s="475"/>
      <c r="I197" s="422">
        <f t="shared" si="69"/>
        <v>0</v>
      </c>
      <c r="J197" s="476"/>
      <c r="K197" s="475"/>
      <c r="L197" s="422">
        <f t="shared" si="70"/>
        <v>0</v>
      </c>
      <c r="M197" s="475"/>
      <c r="N197" s="475"/>
      <c r="O197" s="422">
        <f t="shared" si="71"/>
        <v>0</v>
      </c>
      <c r="P197" s="477"/>
    </row>
    <row r="198" spans="1:16" ht="13.5" hidden="1" customHeight="1" x14ac:dyDescent="0.25">
      <c r="A198" s="478">
        <v>5220</v>
      </c>
      <c r="B198" s="421" t="s">
        <v>220</v>
      </c>
      <c r="C198" s="422">
        <f t="shared" si="60"/>
        <v>0</v>
      </c>
      <c r="D198" s="475"/>
      <c r="E198" s="475"/>
      <c r="F198" s="422">
        <f t="shared" si="68"/>
        <v>0</v>
      </c>
      <c r="G198" s="475"/>
      <c r="H198" s="475"/>
      <c r="I198" s="422">
        <f t="shared" si="69"/>
        <v>0</v>
      </c>
      <c r="J198" s="476"/>
      <c r="K198" s="475"/>
      <c r="L198" s="422">
        <f t="shared" si="70"/>
        <v>0</v>
      </c>
      <c r="M198" s="475"/>
      <c r="N198" s="475"/>
      <c r="O198" s="422">
        <f t="shared" si="71"/>
        <v>0</v>
      </c>
      <c r="P198" s="477"/>
    </row>
    <row r="199" spans="1:16" hidden="1" x14ac:dyDescent="0.25">
      <c r="A199" s="478">
        <v>5230</v>
      </c>
      <c r="B199" s="421" t="s">
        <v>221</v>
      </c>
      <c r="C199" s="422">
        <f t="shared" si="60"/>
        <v>0</v>
      </c>
      <c r="D199" s="422">
        <f t="shared" ref="D199:O199" si="72">SUM(D200:D205)</f>
        <v>0</v>
      </c>
      <c r="E199" s="422">
        <f t="shared" si="72"/>
        <v>0</v>
      </c>
      <c r="F199" s="422">
        <f t="shared" si="72"/>
        <v>0</v>
      </c>
      <c r="G199" s="422">
        <f t="shared" si="72"/>
        <v>0</v>
      </c>
      <c r="H199" s="422">
        <f t="shared" si="72"/>
        <v>0</v>
      </c>
      <c r="I199" s="422">
        <f t="shared" si="72"/>
        <v>0</v>
      </c>
      <c r="J199" s="479">
        <f t="shared" si="72"/>
        <v>0</v>
      </c>
      <c r="K199" s="422">
        <f t="shared" si="72"/>
        <v>0</v>
      </c>
      <c r="L199" s="422">
        <f t="shared" si="72"/>
        <v>0</v>
      </c>
      <c r="M199" s="422">
        <f t="shared" si="72"/>
        <v>0</v>
      </c>
      <c r="N199" s="422">
        <f t="shared" si="72"/>
        <v>0</v>
      </c>
      <c r="O199" s="422">
        <f t="shared" si="72"/>
        <v>0</v>
      </c>
      <c r="P199" s="477"/>
    </row>
    <row r="200" spans="1:16" hidden="1" x14ac:dyDescent="0.25">
      <c r="A200" s="393">
        <v>5231</v>
      </c>
      <c r="B200" s="421" t="s">
        <v>222</v>
      </c>
      <c r="C200" s="422">
        <f t="shared" si="60"/>
        <v>0</v>
      </c>
      <c r="D200" s="475"/>
      <c r="E200" s="475"/>
      <c r="F200" s="422">
        <f t="shared" ref="F200:F207" si="73">D200+E200</f>
        <v>0</v>
      </c>
      <c r="G200" s="475"/>
      <c r="H200" s="475"/>
      <c r="I200" s="422">
        <f t="shared" ref="I200:I207" si="74">G200+H200</f>
        <v>0</v>
      </c>
      <c r="J200" s="476"/>
      <c r="K200" s="475"/>
      <c r="L200" s="422">
        <f t="shared" ref="L200:L207" si="75">J200+K200</f>
        <v>0</v>
      </c>
      <c r="M200" s="475"/>
      <c r="N200" s="475"/>
      <c r="O200" s="422">
        <f t="shared" ref="O200:O207" si="76">M200+N200</f>
        <v>0</v>
      </c>
      <c r="P200" s="477"/>
    </row>
    <row r="201" spans="1:16" hidden="1" x14ac:dyDescent="0.25">
      <c r="A201" s="393">
        <v>5233</v>
      </c>
      <c r="B201" s="421" t="s">
        <v>223</v>
      </c>
      <c r="C201" s="422">
        <f t="shared" si="60"/>
        <v>0</v>
      </c>
      <c r="D201" s="475"/>
      <c r="E201" s="475"/>
      <c r="F201" s="422">
        <f t="shared" si="73"/>
        <v>0</v>
      </c>
      <c r="G201" s="475"/>
      <c r="H201" s="475"/>
      <c r="I201" s="422">
        <f t="shared" si="74"/>
        <v>0</v>
      </c>
      <c r="J201" s="476"/>
      <c r="K201" s="475"/>
      <c r="L201" s="422">
        <f t="shared" si="75"/>
        <v>0</v>
      </c>
      <c r="M201" s="475"/>
      <c r="N201" s="475"/>
      <c r="O201" s="422">
        <f t="shared" si="76"/>
        <v>0</v>
      </c>
      <c r="P201" s="477"/>
    </row>
    <row r="202" spans="1:16" ht="24" hidden="1" x14ac:dyDescent="0.25">
      <c r="A202" s="393">
        <v>5234</v>
      </c>
      <c r="B202" s="421" t="s">
        <v>224</v>
      </c>
      <c r="C202" s="422">
        <f t="shared" si="60"/>
        <v>0</v>
      </c>
      <c r="D202" s="475"/>
      <c r="E202" s="475"/>
      <c r="F202" s="422">
        <f t="shared" si="73"/>
        <v>0</v>
      </c>
      <c r="G202" s="475"/>
      <c r="H202" s="475"/>
      <c r="I202" s="422">
        <f t="shared" si="74"/>
        <v>0</v>
      </c>
      <c r="J202" s="476"/>
      <c r="K202" s="475"/>
      <c r="L202" s="422">
        <f t="shared" si="75"/>
        <v>0</v>
      </c>
      <c r="M202" s="475"/>
      <c r="N202" s="475"/>
      <c r="O202" s="422">
        <f t="shared" si="76"/>
        <v>0</v>
      </c>
      <c r="P202" s="477"/>
    </row>
    <row r="203" spans="1:16" ht="14.25" hidden="1" customHeight="1" x14ac:dyDescent="0.25">
      <c r="A203" s="393">
        <v>5236</v>
      </c>
      <c r="B203" s="421" t="s">
        <v>225</v>
      </c>
      <c r="C203" s="422">
        <f t="shared" si="60"/>
        <v>0</v>
      </c>
      <c r="D203" s="475"/>
      <c r="E203" s="475"/>
      <c r="F203" s="422">
        <f t="shared" si="73"/>
        <v>0</v>
      </c>
      <c r="G203" s="475"/>
      <c r="H203" s="475"/>
      <c r="I203" s="422">
        <f t="shared" si="74"/>
        <v>0</v>
      </c>
      <c r="J203" s="476"/>
      <c r="K203" s="475"/>
      <c r="L203" s="422">
        <f t="shared" si="75"/>
        <v>0</v>
      </c>
      <c r="M203" s="475"/>
      <c r="N203" s="475"/>
      <c r="O203" s="422">
        <f t="shared" si="76"/>
        <v>0</v>
      </c>
      <c r="P203" s="477"/>
    </row>
    <row r="204" spans="1:16" ht="24" hidden="1" x14ac:dyDescent="0.25">
      <c r="A204" s="393">
        <v>5238</v>
      </c>
      <c r="B204" s="421" t="s">
        <v>226</v>
      </c>
      <c r="C204" s="422">
        <f t="shared" si="60"/>
        <v>0</v>
      </c>
      <c r="D204" s="475"/>
      <c r="E204" s="475"/>
      <c r="F204" s="422">
        <f t="shared" si="73"/>
        <v>0</v>
      </c>
      <c r="G204" s="475"/>
      <c r="H204" s="475"/>
      <c r="I204" s="422">
        <f t="shared" si="74"/>
        <v>0</v>
      </c>
      <c r="J204" s="476"/>
      <c r="K204" s="475"/>
      <c r="L204" s="422">
        <f t="shared" si="75"/>
        <v>0</v>
      </c>
      <c r="M204" s="475"/>
      <c r="N204" s="475"/>
      <c r="O204" s="422">
        <f t="shared" si="76"/>
        <v>0</v>
      </c>
      <c r="P204" s="477"/>
    </row>
    <row r="205" spans="1:16" ht="24" hidden="1" x14ac:dyDescent="0.25">
      <c r="A205" s="393">
        <v>5239</v>
      </c>
      <c r="B205" s="421" t="s">
        <v>227</v>
      </c>
      <c r="C205" s="422">
        <f t="shared" si="60"/>
        <v>0</v>
      </c>
      <c r="D205" s="475"/>
      <c r="E205" s="475"/>
      <c r="F205" s="422">
        <f t="shared" si="73"/>
        <v>0</v>
      </c>
      <c r="G205" s="475"/>
      <c r="H205" s="475"/>
      <c r="I205" s="422">
        <f t="shared" si="74"/>
        <v>0</v>
      </c>
      <c r="J205" s="476"/>
      <c r="K205" s="475"/>
      <c r="L205" s="422">
        <f t="shared" si="75"/>
        <v>0</v>
      </c>
      <c r="M205" s="475"/>
      <c r="N205" s="475"/>
      <c r="O205" s="422">
        <f t="shared" si="76"/>
        <v>0</v>
      </c>
      <c r="P205" s="477"/>
    </row>
    <row r="206" spans="1:16" ht="36" hidden="1" x14ac:dyDescent="0.25">
      <c r="A206" s="478">
        <v>5240</v>
      </c>
      <c r="B206" s="421" t="s">
        <v>228</v>
      </c>
      <c r="C206" s="422">
        <f t="shared" si="60"/>
        <v>0</v>
      </c>
      <c r="D206" s="475"/>
      <c r="E206" s="475"/>
      <c r="F206" s="422">
        <f t="shared" si="73"/>
        <v>0</v>
      </c>
      <c r="G206" s="475"/>
      <c r="H206" s="475"/>
      <c r="I206" s="422">
        <f t="shared" si="74"/>
        <v>0</v>
      </c>
      <c r="J206" s="476"/>
      <c r="K206" s="475"/>
      <c r="L206" s="422">
        <f t="shared" si="75"/>
        <v>0</v>
      </c>
      <c r="M206" s="475"/>
      <c r="N206" s="475"/>
      <c r="O206" s="422">
        <f t="shared" si="76"/>
        <v>0</v>
      </c>
      <c r="P206" s="477"/>
    </row>
    <row r="207" spans="1:16" hidden="1" x14ac:dyDescent="0.25">
      <c r="A207" s="478">
        <v>5250</v>
      </c>
      <c r="B207" s="421" t="s">
        <v>229</v>
      </c>
      <c r="C207" s="422">
        <f t="shared" si="60"/>
        <v>0</v>
      </c>
      <c r="D207" s="475"/>
      <c r="E207" s="475"/>
      <c r="F207" s="422">
        <f t="shared" si="73"/>
        <v>0</v>
      </c>
      <c r="G207" s="475"/>
      <c r="H207" s="475"/>
      <c r="I207" s="422">
        <f t="shared" si="74"/>
        <v>0</v>
      </c>
      <c r="J207" s="476"/>
      <c r="K207" s="475"/>
      <c r="L207" s="422">
        <f t="shared" si="75"/>
        <v>0</v>
      </c>
      <c r="M207" s="475"/>
      <c r="N207" s="475"/>
      <c r="O207" s="422">
        <f t="shared" si="76"/>
        <v>0</v>
      </c>
      <c r="P207" s="477"/>
    </row>
    <row r="208" spans="1:16" hidden="1" x14ac:dyDescent="0.25">
      <c r="A208" s="478">
        <v>5260</v>
      </c>
      <c r="B208" s="421" t="s">
        <v>230</v>
      </c>
      <c r="C208" s="422">
        <f t="shared" si="60"/>
        <v>0</v>
      </c>
      <c r="D208" s="422">
        <f t="shared" ref="D208:O208" si="77">SUM(D209)</f>
        <v>0</v>
      </c>
      <c r="E208" s="422">
        <f t="shared" si="77"/>
        <v>0</v>
      </c>
      <c r="F208" s="422">
        <f t="shared" si="77"/>
        <v>0</v>
      </c>
      <c r="G208" s="422">
        <f t="shared" si="77"/>
        <v>0</v>
      </c>
      <c r="H208" s="422">
        <f t="shared" si="77"/>
        <v>0</v>
      </c>
      <c r="I208" s="422">
        <f t="shared" si="77"/>
        <v>0</v>
      </c>
      <c r="J208" s="479">
        <f t="shared" si="77"/>
        <v>0</v>
      </c>
      <c r="K208" s="422">
        <f t="shared" si="77"/>
        <v>0</v>
      </c>
      <c r="L208" s="422">
        <f t="shared" si="77"/>
        <v>0</v>
      </c>
      <c r="M208" s="422">
        <f t="shared" si="77"/>
        <v>0</v>
      </c>
      <c r="N208" s="422">
        <f t="shared" si="77"/>
        <v>0</v>
      </c>
      <c r="O208" s="422">
        <f t="shared" si="77"/>
        <v>0</v>
      </c>
      <c r="P208" s="477"/>
    </row>
    <row r="209" spans="1:16" ht="24" hidden="1" x14ac:dyDescent="0.25">
      <c r="A209" s="393">
        <v>5269</v>
      </c>
      <c r="B209" s="421" t="s">
        <v>231</v>
      </c>
      <c r="C209" s="422">
        <f t="shared" si="60"/>
        <v>0</v>
      </c>
      <c r="D209" s="475"/>
      <c r="E209" s="475"/>
      <c r="F209" s="422">
        <f>D209+E209</f>
        <v>0</v>
      </c>
      <c r="G209" s="475"/>
      <c r="H209" s="475"/>
      <c r="I209" s="422">
        <f>G209+H209</f>
        <v>0</v>
      </c>
      <c r="J209" s="476"/>
      <c r="K209" s="475"/>
      <c r="L209" s="422">
        <f>J209+K209</f>
        <v>0</v>
      </c>
      <c r="M209" s="475"/>
      <c r="N209" s="475"/>
      <c r="O209" s="422">
        <f>M209+N209</f>
        <v>0</v>
      </c>
      <c r="P209" s="477"/>
    </row>
    <row r="210" spans="1:16" ht="24" hidden="1" x14ac:dyDescent="0.25">
      <c r="A210" s="488">
        <v>5270</v>
      </c>
      <c r="B210" s="434" t="s">
        <v>232</v>
      </c>
      <c r="C210" s="429">
        <f t="shared" si="60"/>
        <v>0</v>
      </c>
      <c r="D210" s="483"/>
      <c r="E210" s="483"/>
      <c r="F210" s="429">
        <f>D210+E210</f>
        <v>0</v>
      </c>
      <c r="G210" s="483"/>
      <c r="H210" s="483"/>
      <c r="I210" s="429">
        <f>G210+H210</f>
        <v>0</v>
      </c>
      <c r="J210" s="484"/>
      <c r="K210" s="483"/>
      <c r="L210" s="429">
        <f>J210+K210</f>
        <v>0</v>
      </c>
      <c r="M210" s="483"/>
      <c r="N210" s="483"/>
      <c r="O210" s="429">
        <f>M210+N210</f>
        <v>0</v>
      </c>
      <c r="P210" s="481"/>
    </row>
    <row r="211" spans="1:16" ht="24" hidden="1" x14ac:dyDescent="0.25">
      <c r="A211" s="465">
        <v>6000</v>
      </c>
      <c r="B211" s="465" t="s">
        <v>233</v>
      </c>
      <c r="C211" s="466">
        <f t="shared" si="60"/>
        <v>0</v>
      </c>
      <c r="D211" s="466">
        <f t="shared" ref="D211:O211" si="78">D212+D232+D240+D250</f>
        <v>0</v>
      </c>
      <c r="E211" s="466">
        <f t="shared" si="78"/>
        <v>0</v>
      </c>
      <c r="F211" s="466">
        <f t="shared" si="78"/>
        <v>0</v>
      </c>
      <c r="G211" s="466">
        <f t="shared" si="78"/>
        <v>0</v>
      </c>
      <c r="H211" s="466">
        <f t="shared" si="78"/>
        <v>0</v>
      </c>
      <c r="I211" s="466">
        <f t="shared" si="78"/>
        <v>0</v>
      </c>
      <c r="J211" s="467">
        <f t="shared" si="78"/>
        <v>0</v>
      </c>
      <c r="K211" s="466">
        <f t="shared" si="78"/>
        <v>0</v>
      </c>
      <c r="L211" s="466">
        <f t="shared" si="78"/>
        <v>0</v>
      </c>
      <c r="M211" s="466">
        <f t="shared" si="78"/>
        <v>0</v>
      </c>
      <c r="N211" s="466">
        <f t="shared" si="78"/>
        <v>0</v>
      </c>
      <c r="O211" s="466">
        <f t="shared" si="78"/>
        <v>0</v>
      </c>
      <c r="P211" s="468"/>
    </row>
    <row r="212" spans="1:16" ht="14.25" hidden="1" customHeight="1" x14ac:dyDescent="0.25">
      <c r="A212" s="438">
        <v>6200</v>
      </c>
      <c r="B212" s="489" t="s">
        <v>234</v>
      </c>
      <c r="C212" s="490">
        <f t="shared" si="60"/>
        <v>0</v>
      </c>
      <c r="D212" s="490">
        <f t="shared" ref="D212:O212" si="79">SUM(D213,D214,D216,D219,D225,D226,D227)</f>
        <v>0</v>
      </c>
      <c r="E212" s="490">
        <f t="shared" si="79"/>
        <v>0</v>
      </c>
      <c r="F212" s="490">
        <f t="shared" si="79"/>
        <v>0</v>
      </c>
      <c r="G212" s="490">
        <f t="shared" si="79"/>
        <v>0</v>
      </c>
      <c r="H212" s="490">
        <f t="shared" si="79"/>
        <v>0</v>
      </c>
      <c r="I212" s="490">
        <f t="shared" si="79"/>
        <v>0</v>
      </c>
      <c r="J212" s="491">
        <f t="shared" si="79"/>
        <v>0</v>
      </c>
      <c r="K212" s="490">
        <f t="shared" si="79"/>
        <v>0</v>
      </c>
      <c r="L212" s="490">
        <f t="shared" si="79"/>
        <v>0</v>
      </c>
      <c r="M212" s="490">
        <f t="shared" si="79"/>
        <v>0</v>
      </c>
      <c r="N212" s="490">
        <f t="shared" si="79"/>
        <v>0</v>
      </c>
      <c r="O212" s="490">
        <f t="shared" si="79"/>
        <v>0</v>
      </c>
      <c r="P212" s="471"/>
    </row>
    <row r="213" spans="1:16" ht="24" hidden="1" x14ac:dyDescent="0.25">
      <c r="A213" s="472">
        <v>6220</v>
      </c>
      <c r="B213" s="415" t="s">
        <v>235</v>
      </c>
      <c r="C213" s="416">
        <f t="shared" si="60"/>
        <v>0</v>
      </c>
      <c r="D213" s="443"/>
      <c r="E213" s="443"/>
      <c r="F213" s="416">
        <f>D213+E213</f>
        <v>0</v>
      </c>
      <c r="G213" s="443"/>
      <c r="H213" s="443"/>
      <c r="I213" s="416">
        <f>G213+H213</f>
        <v>0</v>
      </c>
      <c r="J213" s="482"/>
      <c r="K213" s="443"/>
      <c r="L213" s="416">
        <f>J213+K213</f>
        <v>0</v>
      </c>
      <c r="M213" s="443"/>
      <c r="N213" s="443"/>
      <c r="O213" s="416">
        <f>M213+N213</f>
        <v>0</v>
      </c>
      <c r="P213" s="474"/>
    </row>
    <row r="214" spans="1:16" hidden="1" x14ac:dyDescent="0.25">
      <c r="A214" s="478">
        <v>6230</v>
      </c>
      <c r="B214" s="421" t="s">
        <v>236</v>
      </c>
      <c r="C214" s="422">
        <f t="shared" si="60"/>
        <v>0</v>
      </c>
      <c r="D214" s="422">
        <f t="shared" ref="D214:O214" si="80">SUM(D215)</f>
        <v>0</v>
      </c>
      <c r="E214" s="422">
        <f t="shared" si="80"/>
        <v>0</v>
      </c>
      <c r="F214" s="422">
        <f t="shared" si="80"/>
        <v>0</v>
      </c>
      <c r="G214" s="422">
        <f t="shared" si="80"/>
        <v>0</v>
      </c>
      <c r="H214" s="422">
        <f t="shared" si="80"/>
        <v>0</v>
      </c>
      <c r="I214" s="422">
        <f t="shared" si="80"/>
        <v>0</v>
      </c>
      <c r="J214" s="479">
        <f t="shared" si="80"/>
        <v>0</v>
      </c>
      <c r="K214" s="422">
        <f t="shared" si="80"/>
        <v>0</v>
      </c>
      <c r="L214" s="422">
        <f t="shared" si="80"/>
        <v>0</v>
      </c>
      <c r="M214" s="422">
        <f t="shared" si="80"/>
        <v>0</v>
      </c>
      <c r="N214" s="422">
        <f t="shared" si="80"/>
        <v>0</v>
      </c>
      <c r="O214" s="422">
        <f t="shared" si="80"/>
        <v>0</v>
      </c>
      <c r="P214" s="477"/>
    </row>
    <row r="215" spans="1:16" ht="24" hidden="1" x14ac:dyDescent="0.25">
      <c r="A215" s="393">
        <v>6239</v>
      </c>
      <c r="B215" s="421" t="s">
        <v>237</v>
      </c>
      <c r="C215" s="422">
        <f t="shared" si="60"/>
        <v>0</v>
      </c>
      <c r="D215" s="475"/>
      <c r="E215" s="475"/>
      <c r="F215" s="422">
        <f>D215+E215</f>
        <v>0</v>
      </c>
      <c r="G215" s="475"/>
      <c r="H215" s="475"/>
      <c r="I215" s="422">
        <f>G215+H215</f>
        <v>0</v>
      </c>
      <c r="J215" s="476"/>
      <c r="K215" s="475"/>
      <c r="L215" s="422">
        <f>J215+K215</f>
        <v>0</v>
      </c>
      <c r="M215" s="475"/>
      <c r="N215" s="475"/>
      <c r="O215" s="422">
        <f>M215+N215</f>
        <v>0</v>
      </c>
      <c r="P215" s="477"/>
    </row>
    <row r="216" spans="1:16" ht="24" hidden="1" x14ac:dyDescent="0.25">
      <c r="A216" s="478">
        <v>6240</v>
      </c>
      <c r="B216" s="421" t="s">
        <v>238</v>
      </c>
      <c r="C216" s="422">
        <f t="shared" si="60"/>
        <v>0</v>
      </c>
      <c r="D216" s="422">
        <f t="shared" ref="D216:O216" si="81">SUM(D217:D218)</f>
        <v>0</v>
      </c>
      <c r="E216" s="422">
        <f t="shared" si="81"/>
        <v>0</v>
      </c>
      <c r="F216" s="422">
        <f t="shared" si="81"/>
        <v>0</v>
      </c>
      <c r="G216" s="422">
        <f t="shared" si="81"/>
        <v>0</v>
      </c>
      <c r="H216" s="422">
        <f t="shared" si="81"/>
        <v>0</v>
      </c>
      <c r="I216" s="422">
        <f t="shared" si="81"/>
        <v>0</v>
      </c>
      <c r="J216" s="479">
        <f t="shared" si="81"/>
        <v>0</v>
      </c>
      <c r="K216" s="422">
        <f t="shared" si="81"/>
        <v>0</v>
      </c>
      <c r="L216" s="422">
        <f t="shared" si="81"/>
        <v>0</v>
      </c>
      <c r="M216" s="422">
        <f t="shared" si="81"/>
        <v>0</v>
      </c>
      <c r="N216" s="422">
        <f t="shared" si="81"/>
        <v>0</v>
      </c>
      <c r="O216" s="422">
        <f t="shared" si="81"/>
        <v>0</v>
      </c>
      <c r="P216" s="477"/>
    </row>
    <row r="217" spans="1:16" hidden="1" x14ac:dyDescent="0.25">
      <c r="A217" s="393">
        <v>6241</v>
      </c>
      <c r="B217" s="421" t="s">
        <v>239</v>
      </c>
      <c r="C217" s="422">
        <f t="shared" si="60"/>
        <v>0</v>
      </c>
      <c r="D217" s="475"/>
      <c r="E217" s="475"/>
      <c r="F217" s="422">
        <f>D217+E217</f>
        <v>0</v>
      </c>
      <c r="G217" s="475"/>
      <c r="H217" s="475"/>
      <c r="I217" s="422">
        <f>G217+H217</f>
        <v>0</v>
      </c>
      <c r="J217" s="476"/>
      <c r="K217" s="475"/>
      <c r="L217" s="422">
        <f>J217+K217</f>
        <v>0</v>
      </c>
      <c r="M217" s="475"/>
      <c r="N217" s="475"/>
      <c r="O217" s="422">
        <f>M217+N217</f>
        <v>0</v>
      </c>
      <c r="P217" s="477"/>
    </row>
    <row r="218" spans="1:16" hidden="1" x14ac:dyDescent="0.25">
      <c r="A218" s="393">
        <v>6242</v>
      </c>
      <c r="B218" s="421" t="s">
        <v>240</v>
      </c>
      <c r="C218" s="422">
        <f t="shared" si="60"/>
        <v>0</v>
      </c>
      <c r="D218" s="475"/>
      <c r="E218" s="475"/>
      <c r="F218" s="422">
        <f>D218+E218</f>
        <v>0</v>
      </c>
      <c r="G218" s="475"/>
      <c r="H218" s="475"/>
      <c r="I218" s="422">
        <f>G218+H218</f>
        <v>0</v>
      </c>
      <c r="J218" s="476"/>
      <c r="K218" s="475"/>
      <c r="L218" s="422">
        <f>J218+K218</f>
        <v>0</v>
      </c>
      <c r="M218" s="475"/>
      <c r="N218" s="475"/>
      <c r="O218" s="422">
        <f>M218+N218</f>
        <v>0</v>
      </c>
      <c r="P218" s="477"/>
    </row>
    <row r="219" spans="1:16" ht="25.5" hidden="1" customHeight="1" x14ac:dyDescent="0.25">
      <c r="A219" s="478">
        <v>6250</v>
      </c>
      <c r="B219" s="421" t="s">
        <v>241</v>
      </c>
      <c r="C219" s="422">
        <f t="shared" si="60"/>
        <v>0</v>
      </c>
      <c r="D219" s="422">
        <f t="shared" ref="D219:O219" si="82">SUM(D220:D224)</f>
        <v>0</v>
      </c>
      <c r="E219" s="422">
        <f t="shared" si="82"/>
        <v>0</v>
      </c>
      <c r="F219" s="422">
        <f t="shared" si="82"/>
        <v>0</v>
      </c>
      <c r="G219" s="422">
        <f t="shared" si="82"/>
        <v>0</v>
      </c>
      <c r="H219" s="422">
        <f t="shared" si="82"/>
        <v>0</v>
      </c>
      <c r="I219" s="422">
        <f t="shared" si="82"/>
        <v>0</v>
      </c>
      <c r="J219" s="479">
        <f t="shared" si="82"/>
        <v>0</v>
      </c>
      <c r="K219" s="422">
        <f t="shared" si="82"/>
        <v>0</v>
      </c>
      <c r="L219" s="422">
        <f t="shared" si="82"/>
        <v>0</v>
      </c>
      <c r="M219" s="422">
        <f t="shared" si="82"/>
        <v>0</v>
      </c>
      <c r="N219" s="422">
        <f t="shared" si="82"/>
        <v>0</v>
      </c>
      <c r="O219" s="422">
        <f t="shared" si="82"/>
        <v>0</v>
      </c>
      <c r="P219" s="477"/>
    </row>
    <row r="220" spans="1:16" ht="14.25" hidden="1" customHeight="1" x14ac:dyDescent="0.25">
      <c r="A220" s="393">
        <v>6252</v>
      </c>
      <c r="B220" s="421" t="s">
        <v>242</v>
      </c>
      <c r="C220" s="422">
        <f t="shared" si="60"/>
        <v>0</v>
      </c>
      <c r="D220" s="475"/>
      <c r="E220" s="475"/>
      <c r="F220" s="422">
        <f t="shared" ref="F220:F226" si="83">D220+E220</f>
        <v>0</v>
      </c>
      <c r="G220" s="475"/>
      <c r="H220" s="475"/>
      <c r="I220" s="422">
        <f t="shared" ref="I220:I226" si="84">G220+H220</f>
        <v>0</v>
      </c>
      <c r="J220" s="476"/>
      <c r="K220" s="475"/>
      <c r="L220" s="422">
        <f t="shared" ref="L220:L226" si="85">J220+K220</f>
        <v>0</v>
      </c>
      <c r="M220" s="475"/>
      <c r="N220" s="475"/>
      <c r="O220" s="422">
        <f t="shared" ref="O220:O226" si="86">M220+N220</f>
        <v>0</v>
      </c>
      <c r="P220" s="477"/>
    </row>
    <row r="221" spans="1:16" ht="14.25" hidden="1" customHeight="1" x14ac:dyDescent="0.25">
      <c r="A221" s="393">
        <v>6253</v>
      </c>
      <c r="B221" s="421" t="s">
        <v>243</v>
      </c>
      <c r="C221" s="422">
        <f t="shared" si="60"/>
        <v>0</v>
      </c>
      <c r="D221" s="475"/>
      <c r="E221" s="475"/>
      <c r="F221" s="422">
        <f t="shared" si="83"/>
        <v>0</v>
      </c>
      <c r="G221" s="475"/>
      <c r="H221" s="475"/>
      <c r="I221" s="422">
        <f t="shared" si="84"/>
        <v>0</v>
      </c>
      <c r="J221" s="476"/>
      <c r="K221" s="475"/>
      <c r="L221" s="422">
        <f t="shared" si="85"/>
        <v>0</v>
      </c>
      <c r="M221" s="475"/>
      <c r="N221" s="475"/>
      <c r="O221" s="422">
        <f t="shared" si="86"/>
        <v>0</v>
      </c>
      <c r="P221" s="477"/>
    </row>
    <row r="222" spans="1:16" ht="24" hidden="1" x14ac:dyDescent="0.25">
      <c r="A222" s="393">
        <v>6254</v>
      </c>
      <c r="B222" s="421" t="s">
        <v>244</v>
      </c>
      <c r="C222" s="422">
        <f t="shared" si="60"/>
        <v>0</v>
      </c>
      <c r="D222" s="475"/>
      <c r="E222" s="475"/>
      <c r="F222" s="422">
        <f t="shared" si="83"/>
        <v>0</v>
      </c>
      <c r="G222" s="475"/>
      <c r="H222" s="475"/>
      <c r="I222" s="422">
        <f t="shared" si="84"/>
        <v>0</v>
      </c>
      <c r="J222" s="476"/>
      <c r="K222" s="475"/>
      <c r="L222" s="422">
        <f t="shared" si="85"/>
        <v>0</v>
      </c>
      <c r="M222" s="475"/>
      <c r="N222" s="475"/>
      <c r="O222" s="422">
        <f t="shared" si="86"/>
        <v>0</v>
      </c>
      <c r="P222" s="477"/>
    </row>
    <row r="223" spans="1:16" ht="24" hidden="1" x14ac:dyDescent="0.25">
      <c r="A223" s="393">
        <v>6255</v>
      </c>
      <c r="B223" s="421" t="s">
        <v>245</v>
      </c>
      <c r="C223" s="422">
        <f t="shared" si="60"/>
        <v>0</v>
      </c>
      <c r="D223" s="475"/>
      <c r="E223" s="475"/>
      <c r="F223" s="422">
        <f t="shared" si="83"/>
        <v>0</v>
      </c>
      <c r="G223" s="475"/>
      <c r="H223" s="475"/>
      <c r="I223" s="422">
        <f t="shared" si="84"/>
        <v>0</v>
      </c>
      <c r="J223" s="476"/>
      <c r="K223" s="475"/>
      <c r="L223" s="422">
        <f t="shared" si="85"/>
        <v>0</v>
      </c>
      <c r="M223" s="475"/>
      <c r="N223" s="475"/>
      <c r="O223" s="422">
        <f t="shared" si="86"/>
        <v>0</v>
      </c>
      <c r="P223" s="477"/>
    </row>
    <row r="224" spans="1:16" hidden="1" x14ac:dyDescent="0.25">
      <c r="A224" s="393">
        <v>6259</v>
      </c>
      <c r="B224" s="421" t="s">
        <v>246</v>
      </c>
      <c r="C224" s="422">
        <f t="shared" si="60"/>
        <v>0</v>
      </c>
      <c r="D224" s="475"/>
      <c r="E224" s="475"/>
      <c r="F224" s="422">
        <f t="shared" si="83"/>
        <v>0</v>
      </c>
      <c r="G224" s="475"/>
      <c r="H224" s="475"/>
      <c r="I224" s="422">
        <f t="shared" si="84"/>
        <v>0</v>
      </c>
      <c r="J224" s="476"/>
      <c r="K224" s="475"/>
      <c r="L224" s="422">
        <f t="shared" si="85"/>
        <v>0</v>
      </c>
      <c r="M224" s="475"/>
      <c r="N224" s="475"/>
      <c r="O224" s="422">
        <f t="shared" si="86"/>
        <v>0</v>
      </c>
      <c r="P224" s="477"/>
    </row>
    <row r="225" spans="1:16" ht="24" hidden="1" x14ac:dyDescent="0.25">
      <c r="A225" s="478">
        <v>6260</v>
      </c>
      <c r="B225" s="421" t="s">
        <v>247</v>
      </c>
      <c r="C225" s="422">
        <f t="shared" si="60"/>
        <v>0</v>
      </c>
      <c r="D225" s="475"/>
      <c r="E225" s="475"/>
      <c r="F225" s="422">
        <f t="shared" si="83"/>
        <v>0</v>
      </c>
      <c r="G225" s="475"/>
      <c r="H225" s="475"/>
      <c r="I225" s="422">
        <f t="shared" si="84"/>
        <v>0</v>
      </c>
      <c r="J225" s="476"/>
      <c r="K225" s="475"/>
      <c r="L225" s="422">
        <f t="shared" si="85"/>
        <v>0</v>
      </c>
      <c r="M225" s="475"/>
      <c r="N225" s="475"/>
      <c r="O225" s="422">
        <f t="shared" si="86"/>
        <v>0</v>
      </c>
      <c r="P225" s="477"/>
    </row>
    <row r="226" spans="1:16" hidden="1" x14ac:dyDescent="0.25">
      <c r="A226" s="478">
        <v>6270</v>
      </c>
      <c r="B226" s="421" t="s">
        <v>248</v>
      </c>
      <c r="C226" s="422">
        <f t="shared" si="60"/>
        <v>0</v>
      </c>
      <c r="D226" s="475"/>
      <c r="E226" s="475"/>
      <c r="F226" s="422">
        <f t="shared" si="83"/>
        <v>0</v>
      </c>
      <c r="G226" s="475"/>
      <c r="H226" s="475"/>
      <c r="I226" s="422">
        <f t="shared" si="84"/>
        <v>0</v>
      </c>
      <c r="J226" s="476"/>
      <c r="K226" s="475"/>
      <c r="L226" s="422">
        <f t="shared" si="85"/>
        <v>0</v>
      </c>
      <c r="M226" s="475"/>
      <c r="N226" s="475"/>
      <c r="O226" s="422">
        <f t="shared" si="86"/>
        <v>0</v>
      </c>
      <c r="P226" s="477"/>
    </row>
    <row r="227" spans="1:16" ht="24" hidden="1" x14ac:dyDescent="0.25">
      <c r="A227" s="478">
        <v>6290</v>
      </c>
      <c r="B227" s="421" t="s">
        <v>249</v>
      </c>
      <c r="C227" s="422">
        <f t="shared" si="60"/>
        <v>0</v>
      </c>
      <c r="D227" s="422">
        <f t="shared" ref="D227:O227" si="87">SUM(D228:D231)</f>
        <v>0</v>
      </c>
      <c r="E227" s="422">
        <f t="shared" si="87"/>
        <v>0</v>
      </c>
      <c r="F227" s="422">
        <f t="shared" si="87"/>
        <v>0</v>
      </c>
      <c r="G227" s="422">
        <f t="shared" si="87"/>
        <v>0</v>
      </c>
      <c r="H227" s="422">
        <f t="shared" si="87"/>
        <v>0</v>
      </c>
      <c r="I227" s="422">
        <f t="shared" si="87"/>
        <v>0</v>
      </c>
      <c r="J227" s="479">
        <f t="shared" si="87"/>
        <v>0</v>
      </c>
      <c r="K227" s="422">
        <f t="shared" si="87"/>
        <v>0</v>
      </c>
      <c r="L227" s="422">
        <f t="shared" si="87"/>
        <v>0</v>
      </c>
      <c r="M227" s="422">
        <f t="shared" si="87"/>
        <v>0</v>
      </c>
      <c r="N227" s="422">
        <f t="shared" si="87"/>
        <v>0</v>
      </c>
      <c r="O227" s="422">
        <f t="shared" si="87"/>
        <v>0</v>
      </c>
      <c r="P227" s="477"/>
    </row>
    <row r="228" spans="1:16" hidden="1" x14ac:dyDescent="0.25">
      <c r="A228" s="393">
        <v>6291</v>
      </c>
      <c r="B228" s="421" t="s">
        <v>250</v>
      </c>
      <c r="C228" s="422">
        <f t="shared" si="60"/>
        <v>0</v>
      </c>
      <c r="D228" s="475"/>
      <c r="E228" s="475"/>
      <c r="F228" s="422">
        <f>D228+E228</f>
        <v>0</v>
      </c>
      <c r="G228" s="475"/>
      <c r="H228" s="475"/>
      <c r="I228" s="422">
        <f>G228+H228</f>
        <v>0</v>
      </c>
      <c r="J228" s="476"/>
      <c r="K228" s="475"/>
      <c r="L228" s="422">
        <f>J228+K228</f>
        <v>0</v>
      </c>
      <c r="M228" s="475"/>
      <c r="N228" s="475"/>
      <c r="O228" s="422">
        <f>M228+N228</f>
        <v>0</v>
      </c>
      <c r="P228" s="477"/>
    </row>
    <row r="229" spans="1:16" hidden="1" x14ac:dyDescent="0.25">
      <c r="A229" s="393">
        <v>6292</v>
      </c>
      <c r="B229" s="421" t="s">
        <v>251</v>
      </c>
      <c r="C229" s="422">
        <f t="shared" si="60"/>
        <v>0</v>
      </c>
      <c r="D229" s="475"/>
      <c r="E229" s="475"/>
      <c r="F229" s="422">
        <f>D229+E229</f>
        <v>0</v>
      </c>
      <c r="G229" s="475"/>
      <c r="H229" s="475"/>
      <c r="I229" s="422">
        <f>G229+H229</f>
        <v>0</v>
      </c>
      <c r="J229" s="476"/>
      <c r="K229" s="475"/>
      <c r="L229" s="422">
        <f>J229+K229</f>
        <v>0</v>
      </c>
      <c r="M229" s="475"/>
      <c r="N229" s="475"/>
      <c r="O229" s="422">
        <f>M229+N229</f>
        <v>0</v>
      </c>
      <c r="P229" s="477"/>
    </row>
    <row r="230" spans="1:16" ht="72" hidden="1" x14ac:dyDescent="0.25">
      <c r="A230" s="393">
        <v>6296</v>
      </c>
      <c r="B230" s="421" t="s">
        <v>252</v>
      </c>
      <c r="C230" s="422">
        <f t="shared" si="60"/>
        <v>0</v>
      </c>
      <c r="D230" s="475"/>
      <c r="E230" s="475"/>
      <c r="F230" s="422">
        <f>D230+E230</f>
        <v>0</v>
      </c>
      <c r="G230" s="475"/>
      <c r="H230" s="475"/>
      <c r="I230" s="422">
        <f>G230+H230</f>
        <v>0</v>
      </c>
      <c r="J230" s="476"/>
      <c r="K230" s="475"/>
      <c r="L230" s="422">
        <f>J230+K230</f>
        <v>0</v>
      </c>
      <c r="M230" s="475"/>
      <c r="N230" s="475"/>
      <c r="O230" s="422">
        <f>M230+N230</f>
        <v>0</v>
      </c>
      <c r="P230" s="477"/>
    </row>
    <row r="231" spans="1:16" ht="39.75" hidden="1" customHeight="1" x14ac:dyDescent="0.25">
      <c r="A231" s="393">
        <v>6299</v>
      </c>
      <c r="B231" s="421" t="s">
        <v>253</v>
      </c>
      <c r="C231" s="422">
        <f t="shared" si="60"/>
        <v>0</v>
      </c>
      <c r="D231" s="475"/>
      <c r="E231" s="475"/>
      <c r="F231" s="422">
        <f>D231+E231</f>
        <v>0</v>
      </c>
      <c r="G231" s="475"/>
      <c r="H231" s="475"/>
      <c r="I231" s="422">
        <f>G231+H231</f>
        <v>0</v>
      </c>
      <c r="J231" s="476"/>
      <c r="K231" s="475"/>
      <c r="L231" s="422">
        <f>J231+K231</f>
        <v>0</v>
      </c>
      <c r="M231" s="475"/>
      <c r="N231" s="475"/>
      <c r="O231" s="422">
        <f>M231+N231</f>
        <v>0</v>
      </c>
      <c r="P231" s="477"/>
    </row>
    <row r="232" spans="1:16" hidden="1" x14ac:dyDescent="0.25">
      <c r="A232" s="428">
        <v>6300</v>
      </c>
      <c r="B232" s="434" t="s">
        <v>254</v>
      </c>
      <c r="C232" s="429">
        <f t="shared" si="60"/>
        <v>0</v>
      </c>
      <c r="D232" s="429">
        <f t="shared" ref="D232:O232" si="88">SUM(D233,D238,D239)</f>
        <v>0</v>
      </c>
      <c r="E232" s="429">
        <f t="shared" si="88"/>
        <v>0</v>
      </c>
      <c r="F232" s="429">
        <f t="shared" si="88"/>
        <v>0</v>
      </c>
      <c r="G232" s="429">
        <f t="shared" si="88"/>
        <v>0</v>
      </c>
      <c r="H232" s="429">
        <f t="shared" si="88"/>
        <v>0</v>
      </c>
      <c r="I232" s="429">
        <f t="shared" si="88"/>
        <v>0</v>
      </c>
      <c r="J232" s="480">
        <f t="shared" si="88"/>
        <v>0</v>
      </c>
      <c r="K232" s="429">
        <f t="shared" si="88"/>
        <v>0</v>
      </c>
      <c r="L232" s="429">
        <f t="shared" si="88"/>
        <v>0</v>
      </c>
      <c r="M232" s="429">
        <f t="shared" si="88"/>
        <v>0</v>
      </c>
      <c r="N232" s="429">
        <f t="shared" si="88"/>
        <v>0</v>
      </c>
      <c r="O232" s="429">
        <f t="shared" si="88"/>
        <v>0</v>
      </c>
      <c r="P232" s="481"/>
    </row>
    <row r="233" spans="1:16" ht="24" hidden="1" x14ac:dyDescent="0.25">
      <c r="A233" s="472">
        <v>6320</v>
      </c>
      <c r="B233" s="415" t="s">
        <v>255</v>
      </c>
      <c r="C233" s="416">
        <f t="shared" si="60"/>
        <v>0</v>
      </c>
      <c r="D233" s="416">
        <f t="shared" ref="D233:O233" si="89">SUM(D234:D237)</f>
        <v>0</v>
      </c>
      <c r="E233" s="416">
        <f t="shared" si="89"/>
        <v>0</v>
      </c>
      <c r="F233" s="416">
        <f t="shared" si="89"/>
        <v>0</v>
      </c>
      <c r="G233" s="416">
        <f t="shared" si="89"/>
        <v>0</v>
      </c>
      <c r="H233" s="416">
        <f t="shared" si="89"/>
        <v>0</v>
      </c>
      <c r="I233" s="416">
        <f t="shared" si="89"/>
        <v>0</v>
      </c>
      <c r="J233" s="473">
        <f t="shared" si="89"/>
        <v>0</v>
      </c>
      <c r="K233" s="416">
        <f t="shared" si="89"/>
        <v>0</v>
      </c>
      <c r="L233" s="416">
        <f t="shared" si="89"/>
        <v>0</v>
      </c>
      <c r="M233" s="416">
        <f t="shared" si="89"/>
        <v>0</v>
      </c>
      <c r="N233" s="416">
        <f t="shared" si="89"/>
        <v>0</v>
      </c>
      <c r="O233" s="416">
        <f t="shared" si="89"/>
        <v>0</v>
      </c>
      <c r="P233" s="474"/>
    </row>
    <row r="234" spans="1:16" hidden="1" x14ac:dyDescent="0.25">
      <c r="A234" s="393">
        <v>6322</v>
      </c>
      <c r="B234" s="421" t="s">
        <v>256</v>
      </c>
      <c r="C234" s="422">
        <f t="shared" si="60"/>
        <v>0</v>
      </c>
      <c r="D234" s="475"/>
      <c r="E234" s="475"/>
      <c r="F234" s="422">
        <f t="shared" ref="F234:F239" si="90">D234+E234</f>
        <v>0</v>
      </c>
      <c r="G234" s="475"/>
      <c r="H234" s="475"/>
      <c r="I234" s="422">
        <f t="shared" ref="I234:I239" si="91">G234+H234</f>
        <v>0</v>
      </c>
      <c r="J234" s="476"/>
      <c r="K234" s="475"/>
      <c r="L234" s="422">
        <f t="shared" ref="L234:L239" si="92">J234+K234</f>
        <v>0</v>
      </c>
      <c r="M234" s="475"/>
      <c r="N234" s="475"/>
      <c r="O234" s="422">
        <f t="shared" ref="O234:O239" si="93">M234+N234</f>
        <v>0</v>
      </c>
      <c r="P234" s="477"/>
    </row>
    <row r="235" spans="1:16" ht="24" hidden="1" x14ac:dyDescent="0.25">
      <c r="A235" s="393">
        <v>6323</v>
      </c>
      <c r="B235" s="421" t="s">
        <v>257</v>
      </c>
      <c r="C235" s="422">
        <f t="shared" si="60"/>
        <v>0</v>
      </c>
      <c r="D235" s="475"/>
      <c r="E235" s="475"/>
      <c r="F235" s="422">
        <f t="shared" si="90"/>
        <v>0</v>
      </c>
      <c r="G235" s="475"/>
      <c r="H235" s="475"/>
      <c r="I235" s="422">
        <f t="shared" si="91"/>
        <v>0</v>
      </c>
      <c r="J235" s="476"/>
      <c r="K235" s="475"/>
      <c r="L235" s="422">
        <f t="shared" si="92"/>
        <v>0</v>
      </c>
      <c r="M235" s="475"/>
      <c r="N235" s="475"/>
      <c r="O235" s="422">
        <f t="shared" si="93"/>
        <v>0</v>
      </c>
      <c r="P235" s="477"/>
    </row>
    <row r="236" spans="1:16" ht="24" hidden="1" x14ac:dyDescent="0.25">
      <c r="A236" s="393">
        <v>6324</v>
      </c>
      <c r="B236" s="421" t="s">
        <v>258</v>
      </c>
      <c r="C236" s="422">
        <f t="shared" si="60"/>
        <v>0</v>
      </c>
      <c r="D236" s="475"/>
      <c r="E236" s="475"/>
      <c r="F236" s="422">
        <f t="shared" si="90"/>
        <v>0</v>
      </c>
      <c r="G236" s="475"/>
      <c r="H236" s="475"/>
      <c r="I236" s="422">
        <f t="shared" si="91"/>
        <v>0</v>
      </c>
      <c r="J236" s="476"/>
      <c r="K236" s="475"/>
      <c r="L236" s="422">
        <f t="shared" si="92"/>
        <v>0</v>
      </c>
      <c r="M236" s="475"/>
      <c r="N236" s="475"/>
      <c r="O236" s="422">
        <f t="shared" si="93"/>
        <v>0</v>
      </c>
      <c r="P236" s="477"/>
    </row>
    <row r="237" spans="1:16" hidden="1" x14ac:dyDescent="0.25">
      <c r="A237" s="393">
        <v>6329</v>
      </c>
      <c r="B237" s="421" t="s">
        <v>259</v>
      </c>
      <c r="C237" s="422">
        <f t="shared" si="60"/>
        <v>0</v>
      </c>
      <c r="D237" s="475"/>
      <c r="E237" s="475"/>
      <c r="F237" s="422">
        <f t="shared" si="90"/>
        <v>0</v>
      </c>
      <c r="G237" s="475"/>
      <c r="H237" s="475"/>
      <c r="I237" s="422">
        <f t="shared" si="91"/>
        <v>0</v>
      </c>
      <c r="J237" s="476"/>
      <c r="K237" s="475"/>
      <c r="L237" s="422">
        <f t="shared" si="92"/>
        <v>0</v>
      </c>
      <c r="M237" s="475"/>
      <c r="N237" s="475"/>
      <c r="O237" s="422">
        <f t="shared" si="93"/>
        <v>0</v>
      </c>
      <c r="P237" s="477"/>
    </row>
    <row r="238" spans="1:16" ht="24" hidden="1" x14ac:dyDescent="0.25">
      <c r="A238" s="478">
        <v>6330</v>
      </c>
      <c r="B238" s="421" t="s">
        <v>260</v>
      </c>
      <c r="C238" s="422">
        <f t="shared" si="60"/>
        <v>0</v>
      </c>
      <c r="D238" s="475"/>
      <c r="E238" s="475"/>
      <c r="F238" s="422">
        <f t="shared" si="90"/>
        <v>0</v>
      </c>
      <c r="G238" s="475"/>
      <c r="H238" s="475"/>
      <c r="I238" s="422">
        <f t="shared" si="91"/>
        <v>0</v>
      </c>
      <c r="J238" s="476"/>
      <c r="K238" s="475"/>
      <c r="L238" s="422">
        <f t="shared" si="92"/>
        <v>0</v>
      </c>
      <c r="M238" s="475"/>
      <c r="N238" s="475"/>
      <c r="O238" s="422">
        <f t="shared" si="93"/>
        <v>0</v>
      </c>
      <c r="P238" s="477"/>
    </row>
    <row r="239" spans="1:16" hidden="1" x14ac:dyDescent="0.25">
      <c r="A239" s="478">
        <v>6360</v>
      </c>
      <c r="B239" s="421" t="s">
        <v>261</v>
      </c>
      <c r="C239" s="422">
        <f t="shared" si="60"/>
        <v>0</v>
      </c>
      <c r="D239" s="475"/>
      <c r="E239" s="475"/>
      <c r="F239" s="422">
        <f t="shared" si="90"/>
        <v>0</v>
      </c>
      <c r="G239" s="475"/>
      <c r="H239" s="475"/>
      <c r="I239" s="422">
        <f t="shared" si="91"/>
        <v>0</v>
      </c>
      <c r="J239" s="476"/>
      <c r="K239" s="475"/>
      <c r="L239" s="422">
        <f t="shared" si="92"/>
        <v>0</v>
      </c>
      <c r="M239" s="475"/>
      <c r="N239" s="475"/>
      <c r="O239" s="422">
        <f t="shared" si="93"/>
        <v>0</v>
      </c>
      <c r="P239" s="477"/>
    </row>
    <row r="240" spans="1:16" ht="36" hidden="1" x14ac:dyDescent="0.25">
      <c r="A240" s="428">
        <v>6400</v>
      </c>
      <c r="B240" s="434" t="s">
        <v>262</v>
      </c>
      <c r="C240" s="429">
        <f t="shared" si="60"/>
        <v>0</v>
      </c>
      <c r="D240" s="429">
        <f t="shared" ref="D240:O240" si="94">SUM(D241,D245)</f>
        <v>0</v>
      </c>
      <c r="E240" s="429">
        <f t="shared" si="94"/>
        <v>0</v>
      </c>
      <c r="F240" s="429">
        <f t="shared" si="94"/>
        <v>0</v>
      </c>
      <c r="G240" s="429">
        <f t="shared" si="94"/>
        <v>0</v>
      </c>
      <c r="H240" s="429">
        <f t="shared" si="94"/>
        <v>0</v>
      </c>
      <c r="I240" s="429">
        <f t="shared" si="94"/>
        <v>0</v>
      </c>
      <c r="J240" s="480">
        <f t="shared" si="94"/>
        <v>0</v>
      </c>
      <c r="K240" s="429">
        <f t="shared" si="94"/>
        <v>0</v>
      </c>
      <c r="L240" s="429">
        <f t="shared" si="94"/>
        <v>0</v>
      </c>
      <c r="M240" s="429">
        <f t="shared" si="94"/>
        <v>0</v>
      </c>
      <c r="N240" s="429">
        <f t="shared" si="94"/>
        <v>0</v>
      </c>
      <c r="O240" s="429">
        <f t="shared" si="94"/>
        <v>0</v>
      </c>
      <c r="P240" s="481"/>
    </row>
    <row r="241" spans="1:17" ht="24" hidden="1" x14ac:dyDescent="0.25">
      <c r="A241" s="472">
        <v>6410</v>
      </c>
      <c r="B241" s="415" t="s">
        <v>263</v>
      </c>
      <c r="C241" s="416">
        <f t="shared" si="60"/>
        <v>0</v>
      </c>
      <c r="D241" s="416">
        <f t="shared" ref="D241:O241" si="95">SUM(D242:D244)</f>
        <v>0</v>
      </c>
      <c r="E241" s="416">
        <f t="shared" si="95"/>
        <v>0</v>
      </c>
      <c r="F241" s="416">
        <f t="shared" si="95"/>
        <v>0</v>
      </c>
      <c r="G241" s="416">
        <f t="shared" si="95"/>
        <v>0</v>
      </c>
      <c r="H241" s="416">
        <f t="shared" si="95"/>
        <v>0</v>
      </c>
      <c r="I241" s="416">
        <f t="shared" si="95"/>
        <v>0</v>
      </c>
      <c r="J241" s="473">
        <f t="shared" si="95"/>
        <v>0</v>
      </c>
      <c r="K241" s="416">
        <f t="shared" si="95"/>
        <v>0</v>
      </c>
      <c r="L241" s="416">
        <f t="shared" si="95"/>
        <v>0</v>
      </c>
      <c r="M241" s="416">
        <f t="shared" si="95"/>
        <v>0</v>
      </c>
      <c r="N241" s="416">
        <f t="shared" si="95"/>
        <v>0</v>
      </c>
      <c r="O241" s="416">
        <f t="shared" si="95"/>
        <v>0</v>
      </c>
      <c r="P241" s="474"/>
      <c r="Q241" s="350"/>
    </row>
    <row r="242" spans="1:17" hidden="1" x14ac:dyDescent="0.25">
      <c r="A242" s="393">
        <v>6411</v>
      </c>
      <c r="B242" s="486" t="s">
        <v>264</v>
      </c>
      <c r="C242" s="422">
        <f t="shared" ref="C242:C284" si="96">F242+I242+L242+O242</f>
        <v>0</v>
      </c>
      <c r="D242" s="475"/>
      <c r="E242" s="475"/>
      <c r="F242" s="422">
        <f>D242+E242</f>
        <v>0</v>
      </c>
      <c r="G242" s="475"/>
      <c r="H242" s="475"/>
      <c r="I242" s="422">
        <f>G242+H242</f>
        <v>0</v>
      </c>
      <c r="J242" s="476"/>
      <c r="K242" s="475"/>
      <c r="L242" s="422">
        <f>J242+K242</f>
        <v>0</v>
      </c>
      <c r="M242" s="475"/>
      <c r="N242" s="475"/>
      <c r="O242" s="422">
        <f>M242+N242</f>
        <v>0</v>
      </c>
      <c r="P242" s="477"/>
      <c r="Q242" s="350"/>
    </row>
    <row r="243" spans="1:17" ht="36" hidden="1" x14ac:dyDescent="0.25">
      <c r="A243" s="393">
        <v>6412</v>
      </c>
      <c r="B243" s="421" t="s">
        <v>265</v>
      </c>
      <c r="C243" s="422">
        <f t="shared" si="96"/>
        <v>0</v>
      </c>
      <c r="D243" s="475"/>
      <c r="E243" s="475"/>
      <c r="F243" s="422">
        <f>D243+E243</f>
        <v>0</v>
      </c>
      <c r="G243" s="475"/>
      <c r="H243" s="475"/>
      <c r="I243" s="422">
        <f>G243+H243</f>
        <v>0</v>
      </c>
      <c r="J243" s="476"/>
      <c r="K243" s="475"/>
      <c r="L243" s="422">
        <f>J243+K243</f>
        <v>0</v>
      </c>
      <c r="M243" s="475"/>
      <c r="N243" s="475"/>
      <c r="O243" s="422">
        <f>M243+N243</f>
        <v>0</v>
      </c>
      <c r="P243" s="477"/>
      <c r="Q243" s="350"/>
    </row>
    <row r="244" spans="1:17" ht="36" hidden="1" x14ac:dyDescent="0.25">
      <c r="A244" s="393">
        <v>6419</v>
      </c>
      <c r="B244" s="421" t="s">
        <v>266</v>
      </c>
      <c r="C244" s="422">
        <f t="shared" si="96"/>
        <v>0</v>
      </c>
      <c r="D244" s="475"/>
      <c r="E244" s="475"/>
      <c r="F244" s="422">
        <f>D244+E244</f>
        <v>0</v>
      </c>
      <c r="G244" s="475"/>
      <c r="H244" s="475"/>
      <c r="I244" s="422">
        <f>G244+H244</f>
        <v>0</v>
      </c>
      <c r="J244" s="476"/>
      <c r="K244" s="475"/>
      <c r="L244" s="422">
        <f>J244+K244</f>
        <v>0</v>
      </c>
      <c r="M244" s="475"/>
      <c r="N244" s="475"/>
      <c r="O244" s="422">
        <f>M244+N244</f>
        <v>0</v>
      </c>
      <c r="P244" s="477"/>
      <c r="Q244" s="350"/>
    </row>
    <row r="245" spans="1:17" ht="48" hidden="1" x14ac:dyDescent="0.25">
      <c r="A245" s="478">
        <v>6420</v>
      </c>
      <c r="B245" s="421" t="s">
        <v>267</v>
      </c>
      <c r="C245" s="422">
        <f t="shared" si="96"/>
        <v>0</v>
      </c>
      <c r="D245" s="422">
        <f t="shared" ref="D245:O245" si="97">SUM(D246:D249)</f>
        <v>0</v>
      </c>
      <c r="E245" s="422">
        <f t="shared" si="97"/>
        <v>0</v>
      </c>
      <c r="F245" s="422">
        <f t="shared" si="97"/>
        <v>0</v>
      </c>
      <c r="G245" s="422">
        <f t="shared" si="97"/>
        <v>0</v>
      </c>
      <c r="H245" s="422">
        <f t="shared" si="97"/>
        <v>0</v>
      </c>
      <c r="I245" s="422">
        <f t="shared" si="97"/>
        <v>0</v>
      </c>
      <c r="J245" s="479">
        <f t="shared" si="97"/>
        <v>0</v>
      </c>
      <c r="K245" s="422">
        <f t="shared" si="97"/>
        <v>0</v>
      </c>
      <c r="L245" s="422">
        <f t="shared" si="97"/>
        <v>0</v>
      </c>
      <c r="M245" s="422">
        <f t="shared" si="97"/>
        <v>0</v>
      </c>
      <c r="N245" s="422">
        <f t="shared" si="97"/>
        <v>0</v>
      </c>
      <c r="O245" s="422">
        <f t="shared" si="97"/>
        <v>0</v>
      </c>
      <c r="P245" s="477"/>
      <c r="Q245" s="350"/>
    </row>
    <row r="246" spans="1:17" ht="36" hidden="1" x14ac:dyDescent="0.25">
      <c r="A246" s="393">
        <v>6421</v>
      </c>
      <c r="B246" s="421" t="s">
        <v>268</v>
      </c>
      <c r="C246" s="422">
        <f t="shared" si="96"/>
        <v>0</v>
      </c>
      <c r="D246" s="475"/>
      <c r="E246" s="475"/>
      <c r="F246" s="422">
        <f>D246+E246</f>
        <v>0</v>
      </c>
      <c r="G246" s="475"/>
      <c r="H246" s="475"/>
      <c r="I246" s="422">
        <f>G246+H246</f>
        <v>0</v>
      </c>
      <c r="J246" s="476"/>
      <c r="K246" s="475"/>
      <c r="L246" s="422">
        <f>J246+K246</f>
        <v>0</v>
      </c>
      <c r="M246" s="475"/>
      <c r="N246" s="475"/>
      <c r="O246" s="422">
        <f>M246+N246</f>
        <v>0</v>
      </c>
      <c r="P246" s="477"/>
      <c r="Q246" s="350"/>
    </row>
    <row r="247" spans="1:17" hidden="1" x14ac:dyDescent="0.25">
      <c r="A247" s="393">
        <v>6422</v>
      </c>
      <c r="B247" s="421" t="s">
        <v>269</v>
      </c>
      <c r="C247" s="422">
        <f t="shared" si="96"/>
        <v>0</v>
      </c>
      <c r="D247" s="475"/>
      <c r="E247" s="475"/>
      <c r="F247" s="422">
        <f>D247+E247</f>
        <v>0</v>
      </c>
      <c r="G247" s="475"/>
      <c r="H247" s="475"/>
      <c r="I247" s="422">
        <f>G247+H247</f>
        <v>0</v>
      </c>
      <c r="J247" s="476"/>
      <c r="K247" s="475"/>
      <c r="L247" s="422">
        <f>J247+K247</f>
        <v>0</v>
      </c>
      <c r="M247" s="475"/>
      <c r="N247" s="475"/>
      <c r="O247" s="422">
        <f>M247+N247</f>
        <v>0</v>
      </c>
      <c r="P247" s="477"/>
      <c r="Q247" s="350"/>
    </row>
    <row r="248" spans="1:17" ht="13.5" hidden="1" customHeight="1" x14ac:dyDescent="0.25">
      <c r="A248" s="393">
        <v>6423</v>
      </c>
      <c r="B248" s="421" t="s">
        <v>270</v>
      </c>
      <c r="C248" s="422">
        <f t="shared" si="96"/>
        <v>0</v>
      </c>
      <c r="D248" s="475"/>
      <c r="E248" s="475"/>
      <c r="F248" s="422">
        <f>D248+E248</f>
        <v>0</v>
      </c>
      <c r="G248" s="475"/>
      <c r="H248" s="475"/>
      <c r="I248" s="422">
        <f>G248+H248</f>
        <v>0</v>
      </c>
      <c r="J248" s="476"/>
      <c r="K248" s="475"/>
      <c r="L248" s="422">
        <f>J248+K248</f>
        <v>0</v>
      </c>
      <c r="M248" s="475"/>
      <c r="N248" s="475"/>
      <c r="O248" s="422">
        <f>M248+N248</f>
        <v>0</v>
      </c>
      <c r="P248" s="477"/>
      <c r="Q248" s="350"/>
    </row>
    <row r="249" spans="1:17" ht="36" hidden="1" x14ac:dyDescent="0.25">
      <c r="A249" s="393">
        <v>6424</v>
      </c>
      <c r="B249" s="421" t="s">
        <v>271</v>
      </c>
      <c r="C249" s="422">
        <f t="shared" si="96"/>
        <v>0</v>
      </c>
      <c r="D249" s="475"/>
      <c r="E249" s="475"/>
      <c r="F249" s="422">
        <f>D249+E249</f>
        <v>0</v>
      </c>
      <c r="G249" s="475"/>
      <c r="H249" s="475"/>
      <c r="I249" s="422">
        <f>G249+H249</f>
        <v>0</v>
      </c>
      <c r="J249" s="476"/>
      <c r="K249" s="475"/>
      <c r="L249" s="422">
        <f>J249+K249</f>
        <v>0</v>
      </c>
      <c r="M249" s="475"/>
      <c r="N249" s="475"/>
      <c r="O249" s="422">
        <f>M249+N249</f>
        <v>0</v>
      </c>
      <c r="P249" s="477"/>
      <c r="Q249" s="494"/>
    </row>
    <row r="250" spans="1:17" ht="60" hidden="1" x14ac:dyDescent="0.25">
      <c r="A250" s="428">
        <v>6500</v>
      </c>
      <c r="B250" s="434" t="s">
        <v>272</v>
      </c>
      <c r="C250" s="429">
        <f t="shared" si="96"/>
        <v>0</v>
      </c>
      <c r="D250" s="429">
        <f t="shared" ref="D250:O250" si="98">SUM(D251)</f>
        <v>0</v>
      </c>
      <c r="E250" s="429">
        <f t="shared" si="98"/>
        <v>0</v>
      </c>
      <c r="F250" s="429">
        <f t="shared" si="98"/>
        <v>0</v>
      </c>
      <c r="G250" s="483">
        <f t="shared" si="98"/>
        <v>0</v>
      </c>
      <c r="H250" s="483">
        <f t="shared" si="98"/>
        <v>0</v>
      </c>
      <c r="I250" s="429">
        <f t="shared" si="98"/>
        <v>0</v>
      </c>
      <c r="J250" s="484">
        <f t="shared" si="98"/>
        <v>0</v>
      </c>
      <c r="K250" s="483">
        <f t="shared" si="98"/>
        <v>0</v>
      </c>
      <c r="L250" s="429">
        <f t="shared" si="98"/>
        <v>0</v>
      </c>
      <c r="M250" s="483">
        <f t="shared" si="98"/>
        <v>0</v>
      </c>
      <c r="N250" s="483">
        <f t="shared" si="98"/>
        <v>0</v>
      </c>
      <c r="O250" s="429">
        <f t="shared" si="98"/>
        <v>0</v>
      </c>
      <c r="P250" s="481"/>
      <c r="Q250" s="494"/>
    </row>
    <row r="251" spans="1:17" ht="48" hidden="1" x14ac:dyDescent="0.25">
      <c r="A251" s="495">
        <v>6510</v>
      </c>
      <c r="B251" s="489" t="s">
        <v>273</v>
      </c>
      <c r="C251" s="490">
        <f t="shared" si="96"/>
        <v>0</v>
      </c>
      <c r="D251" s="496"/>
      <c r="E251" s="496"/>
      <c r="F251" s="490">
        <f>D251+E251</f>
        <v>0</v>
      </c>
      <c r="G251" s="497"/>
      <c r="H251" s="497"/>
      <c r="I251" s="490">
        <f>G251+H251</f>
        <v>0</v>
      </c>
      <c r="J251" s="498"/>
      <c r="K251" s="497"/>
      <c r="L251" s="490">
        <f>J251+K251</f>
        <v>0</v>
      </c>
      <c r="M251" s="497"/>
      <c r="N251" s="497"/>
      <c r="O251" s="490">
        <f>M251+N251</f>
        <v>0</v>
      </c>
      <c r="P251" s="471"/>
      <c r="Q251" s="494"/>
    </row>
    <row r="252" spans="1:17" ht="48" hidden="1" x14ac:dyDescent="0.25">
      <c r="A252" s="499">
        <v>7000</v>
      </c>
      <c r="B252" s="499" t="s">
        <v>274</v>
      </c>
      <c r="C252" s="500">
        <f t="shared" si="96"/>
        <v>0</v>
      </c>
      <c r="D252" s="500">
        <f t="shared" ref="D252:O252" si="99">SUM(D253,D263)</f>
        <v>0</v>
      </c>
      <c r="E252" s="500">
        <f t="shared" si="99"/>
        <v>0</v>
      </c>
      <c r="F252" s="500">
        <f t="shared" si="99"/>
        <v>0</v>
      </c>
      <c r="G252" s="500">
        <f t="shared" si="99"/>
        <v>0</v>
      </c>
      <c r="H252" s="500">
        <f t="shared" si="99"/>
        <v>0</v>
      </c>
      <c r="I252" s="500">
        <f t="shared" si="99"/>
        <v>0</v>
      </c>
      <c r="J252" s="501">
        <f t="shared" si="99"/>
        <v>0</v>
      </c>
      <c r="K252" s="500">
        <f t="shared" si="99"/>
        <v>0</v>
      </c>
      <c r="L252" s="500">
        <f t="shared" si="99"/>
        <v>0</v>
      </c>
      <c r="M252" s="500">
        <f t="shared" si="99"/>
        <v>0</v>
      </c>
      <c r="N252" s="500">
        <f t="shared" si="99"/>
        <v>0</v>
      </c>
      <c r="O252" s="500">
        <f t="shared" si="99"/>
        <v>0</v>
      </c>
      <c r="P252" s="502"/>
      <c r="Q252" s="350"/>
    </row>
    <row r="253" spans="1:17" ht="24" hidden="1" x14ac:dyDescent="0.25">
      <c r="A253" s="503">
        <v>7200</v>
      </c>
      <c r="B253" s="415" t="s">
        <v>275</v>
      </c>
      <c r="C253" s="416">
        <f t="shared" si="96"/>
        <v>0</v>
      </c>
      <c r="D253" s="416">
        <f t="shared" ref="D253:O253" si="100">SUM(D254,D255,D256,D257,D261,D262)</f>
        <v>0</v>
      </c>
      <c r="E253" s="416">
        <f t="shared" si="100"/>
        <v>0</v>
      </c>
      <c r="F253" s="416">
        <f t="shared" si="100"/>
        <v>0</v>
      </c>
      <c r="G253" s="416">
        <f t="shared" si="100"/>
        <v>0</v>
      </c>
      <c r="H253" s="416">
        <f t="shared" si="100"/>
        <v>0</v>
      </c>
      <c r="I253" s="416">
        <f t="shared" si="100"/>
        <v>0</v>
      </c>
      <c r="J253" s="473">
        <f t="shared" si="100"/>
        <v>0</v>
      </c>
      <c r="K253" s="416">
        <f t="shared" si="100"/>
        <v>0</v>
      </c>
      <c r="L253" s="416">
        <f t="shared" si="100"/>
        <v>0</v>
      </c>
      <c r="M253" s="416">
        <f t="shared" si="100"/>
        <v>0</v>
      </c>
      <c r="N253" s="416">
        <f t="shared" si="100"/>
        <v>0</v>
      </c>
      <c r="O253" s="416">
        <f t="shared" si="100"/>
        <v>0</v>
      </c>
      <c r="P253" s="474"/>
      <c r="Q253" s="350"/>
    </row>
    <row r="254" spans="1:17" ht="24" hidden="1" x14ac:dyDescent="0.25">
      <c r="A254" s="478">
        <v>7210</v>
      </c>
      <c r="B254" s="421" t="s">
        <v>276</v>
      </c>
      <c r="C254" s="422">
        <f t="shared" si="96"/>
        <v>0</v>
      </c>
      <c r="D254" s="475"/>
      <c r="E254" s="475"/>
      <c r="F254" s="422">
        <f>D254+E254</f>
        <v>0</v>
      </c>
      <c r="G254" s="475"/>
      <c r="H254" s="475"/>
      <c r="I254" s="422">
        <f>G254+H254</f>
        <v>0</v>
      </c>
      <c r="J254" s="476"/>
      <c r="K254" s="475"/>
      <c r="L254" s="422">
        <f>J254+K254</f>
        <v>0</v>
      </c>
      <c r="M254" s="475"/>
      <c r="N254" s="475"/>
      <c r="O254" s="422">
        <f>M254+N254</f>
        <v>0</v>
      </c>
      <c r="P254" s="477"/>
      <c r="Q254" s="350"/>
    </row>
    <row r="255" spans="1:17" s="494" customFormat="1" ht="36" hidden="1" x14ac:dyDescent="0.25">
      <c r="A255" s="478">
        <v>7220</v>
      </c>
      <c r="B255" s="421" t="s">
        <v>277</v>
      </c>
      <c r="C255" s="422">
        <f t="shared" si="96"/>
        <v>0</v>
      </c>
      <c r="D255" s="475"/>
      <c r="E255" s="475"/>
      <c r="F255" s="422">
        <f>D255+E255</f>
        <v>0</v>
      </c>
      <c r="G255" s="475"/>
      <c r="H255" s="475"/>
      <c r="I255" s="422">
        <f>G255+H255</f>
        <v>0</v>
      </c>
      <c r="J255" s="476"/>
      <c r="K255" s="475"/>
      <c r="L255" s="422">
        <f>J255+K255</f>
        <v>0</v>
      </c>
      <c r="M255" s="475"/>
      <c r="N255" s="475"/>
      <c r="O255" s="422">
        <f>M255+N255</f>
        <v>0</v>
      </c>
      <c r="P255" s="477"/>
    </row>
    <row r="256" spans="1:17" ht="24" hidden="1" x14ac:dyDescent="0.25">
      <c r="A256" s="478">
        <v>7230</v>
      </c>
      <c r="B256" s="421" t="s">
        <v>46</v>
      </c>
      <c r="C256" s="422">
        <f t="shared" si="96"/>
        <v>0</v>
      </c>
      <c r="D256" s="475"/>
      <c r="E256" s="475"/>
      <c r="F256" s="422">
        <f>D256+E256</f>
        <v>0</v>
      </c>
      <c r="G256" s="475"/>
      <c r="H256" s="475"/>
      <c r="I256" s="422">
        <f>G256+H256</f>
        <v>0</v>
      </c>
      <c r="J256" s="476"/>
      <c r="K256" s="475"/>
      <c r="L256" s="422">
        <f>J256+K256</f>
        <v>0</v>
      </c>
      <c r="M256" s="475"/>
      <c r="N256" s="475"/>
      <c r="O256" s="422">
        <f>M256+N256</f>
        <v>0</v>
      </c>
      <c r="P256" s="477"/>
      <c r="Q256" s="350"/>
    </row>
    <row r="257" spans="1:16" ht="24" hidden="1" x14ac:dyDescent="0.25">
      <c r="A257" s="478">
        <v>7240</v>
      </c>
      <c r="B257" s="421" t="s">
        <v>278</v>
      </c>
      <c r="C257" s="422">
        <f t="shared" si="96"/>
        <v>0</v>
      </c>
      <c r="D257" s="422">
        <f t="shared" ref="D257:O257" si="101">SUM(D258:D260)</f>
        <v>0</v>
      </c>
      <c r="E257" s="422">
        <f t="shared" si="101"/>
        <v>0</v>
      </c>
      <c r="F257" s="422">
        <f t="shared" si="101"/>
        <v>0</v>
      </c>
      <c r="G257" s="422">
        <f t="shared" si="101"/>
        <v>0</v>
      </c>
      <c r="H257" s="422">
        <f t="shared" si="101"/>
        <v>0</v>
      </c>
      <c r="I257" s="422">
        <f t="shared" si="101"/>
        <v>0</v>
      </c>
      <c r="J257" s="479">
        <f t="shared" si="101"/>
        <v>0</v>
      </c>
      <c r="K257" s="422">
        <f t="shared" si="101"/>
        <v>0</v>
      </c>
      <c r="L257" s="422">
        <f t="shared" si="101"/>
        <v>0</v>
      </c>
      <c r="M257" s="422">
        <f t="shared" si="101"/>
        <v>0</v>
      </c>
      <c r="N257" s="422">
        <f t="shared" si="101"/>
        <v>0</v>
      </c>
      <c r="O257" s="422">
        <f t="shared" si="101"/>
        <v>0</v>
      </c>
      <c r="P257" s="477"/>
    </row>
    <row r="258" spans="1:16" ht="48" hidden="1" x14ac:dyDescent="0.25">
      <c r="A258" s="393">
        <v>7245</v>
      </c>
      <c r="B258" s="421" t="s">
        <v>279</v>
      </c>
      <c r="C258" s="422">
        <f t="shared" si="96"/>
        <v>0</v>
      </c>
      <c r="D258" s="475"/>
      <c r="E258" s="475"/>
      <c r="F258" s="422">
        <f>D258+E258</f>
        <v>0</v>
      </c>
      <c r="G258" s="475"/>
      <c r="H258" s="475"/>
      <c r="I258" s="422">
        <f>G258+H258</f>
        <v>0</v>
      </c>
      <c r="J258" s="476"/>
      <c r="K258" s="475"/>
      <c r="L258" s="422">
        <f>J258+K258</f>
        <v>0</v>
      </c>
      <c r="M258" s="475"/>
      <c r="N258" s="475"/>
      <c r="O258" s="422">
        <f>M258+N258</f>
        <v>0</v>
      </c>
      <c r="P258" s="477"/>
    </row>
    <row r="259" spans="1:16" ht="84.75" hidden="1" customHeight="1" x14ac:dyDescent="0.25">
      <c r="A259" s="393">
        <v>7246</v>
      </c>
      <c r="B259" s="421" t="s">
        <v>280</v>
      </c>
      <c r="C259" s="422">
        <f t="shared" si="96"/>
        <v>0</v>
      </c>
      <c r="D259" s="475"/>
      <c r="E259" s="475"/>
      <c r="F259" s="422">
        <f>D259+E259</f>
        <v>0</v>
      </c>
      <c r="G259" s="475"/>
      <c r="H259" s="475"/>
      <c r="I259" s="422">
        <f>G259+H259</f>
        <v>0</v>
      </c>
      <c r="J259" s="476"/>
      <c r="K259" s="475"/>
      <c r="L259" s="422">
        <f>J259+K259</f>
        <v>0</v>
      </c>
      <c r="M259" s="475"/>
      <c r="N259" s="475"/>
      <c r="O259" s="422">
        <f>M259+N259</f>
        <v>0</v>
      </c>
      <c r="P259" s="477"/>
    </row>
    <row r="260" spans="1:16" ht="36" hidden="1" x14ac:dyDescent="0.25">
      <c r="A260" s="393">
        <v>7247</v>
      </c>
      <c r="B260" s="421" t="s">
        <v>281</v>
      </c>
      <c r="C260" s="422">
        <f t="shared" si="96"/>
        <v>0</v>
      </c>
      <c r="D260" s="475"/>
      <c r="E260" s="475"/>
      <c r="F260" s="422">
        <f>D260+E260</f>
        <v>0</v>
      </c>
      <c r="G260" s="475"/>
      <c r="H260" s="475"/>
      <c r="I260" s="422">
        <f>G260+H260</f>
        <v>0</v>
      </c>
      <c r="J260" s="476"/>
      <c r="K260" s="475"/>
      <c r="L260" s="422">
        <f>J260+K260</f>
        <v>0</v>
      </c>
      <c r="M260" s="475"/>
      <c r="N260" s="475"/>
      <c r="O260" s="422">
        <f>M260+N260</f>
        <v>0</v>
      </c>
      <c r="P260" s="477"/>
    </row>
    <row r="261" spans="1:16" ht="24" hidden="1" x14ac:dyDescent="0.25">
      <c r="A261" s="478">
        <v>7260</v>
      </c>
      <c r="B261" s="421" t="s">
        <v>282</v>
      </c>
      <c r="C261" s="422">
        <f t="shared" si="96"/>
        <v>0</v>
      </c>
      <c r="D261" s="475"/>
      <c r="E261" s="475"/>
      <c r="F261" s="422">
        <f>D261+E261</f>
        <v>0</v>
      </c>
      <c r="G261" s="475"/>
      <c r="H261" s="475"/>
      <c r="I261" s="422">
        <f>G261+H261</f>
        <v>0</v>
      </c>
      <c r="J261" s="476"/>
      <c r="K261" s="475"/>
      <c r="L261" s="422">
        <f>J261+K261</f>
        <v>0</v>
      </c>
      <c r="M261" s="475"/>
      <c r="N261" s="475"/>
      <c r="O261" s="422">
        <f>M261+N261</f>
        <v>0</v>
      </c>
      <c r="P261" s="477"/>
    </row>
    <row r="262" spans="1:16" ht="60" hidden="1" x14ac:dyDescent="0.25">
      <c r="A262" s="478">
        <v>7270</v>
      </c>
      <c r="B262" s="421" t="s">
        <v>283</v>
      </c>
      <c r="C262" s="422">
        <f t="shared" si="96"/>
        <v>0</v>
      </c>
      <c r="D262" s="475"/>
      <c r="E262" s="475"/>
      <c r="F262" s="422">
        <f>D262+E262</f>
        <v>0</v>
      </c>
      <c r="G262" s="475"/>
      <c r="H262" s="475"/>
      <c r="I262" s="422">
        <f>G262+H262</f>
        <v>0</v>
      </c>
      <c r="J262" s="476"/>
      <c r="K262" s="475"/>
      <c r="L262" s="422">
        <f>J262+K262</f>
        <v>0</v>
      </c>
      <c r="M262" s="475"/>
      <c r="N262" s="475"/>
      <c r="O262" s="422">
        <f>M262+N262</f>
        <v>0</v>
      </c>
      <c r="P262" s="477"/>
    </row>
    <row r="263" spans="1:16" hidden="1" x14ac:dyDescent="0.25">
      <c r="A263" s="428">
        <v>7700</v>
      </c>
      <c r="B263" s="434" t="s">
        <v>284</v>
      </c>
      <c r="C263" s="429">
        <f t="shared" si="96"/>
        <v>0</v>
      </c>
      <c r="D263" s="429">
        <f t="shared" ref="D263:O263" si="102">D264</f>
        <v>0</v>
      </c>
      <c r="E263" s="429">
        <f t="shared" si="102"/>
        <v>0</v>
      </c>
      <c r="F263" s="429">
        <f t="shared" si="102"/>
        <v>0</v>
      </c>
      <c r="G263" s="429">
        <f t="shared" si="102"/>
        <v>0</v>
      </c>
      <c r="H263" s="429">
        <f t="shared" si="102"/>
        <v>0</v>
      </c>
      <c r="I263" s="429">
        <f t="shared" si="102"/>
        <v>0</v>
      </c>
      <c r="J263" s="480">
        <f t="shared" si="102"/>
        <v>0</v>
      </c>
      <c r="K263" s="429">
        <f t="shared" si="102"/>
        <v>0</v>
      </c>
      <c r="L263" s="429">
        <f t="shared" si="102"/>
        <v>0</v>
      </c>
      <c r="M263" s="429">
        <f t="shared" si="102"/>
        <v>0</v>
      </c>
      <c r="N263" s="429">
        <f t="shared" si="102"/>
        <v>0</v>
      </c>
      <c r="O263" s="429">
        <f t="shared" si="102"/>
        <v>0</v>
      </c>
      <c r="P263" s="481"/>
    </row>
    <row r="264" spans="1:16" hidden="1" x14ac:dyDescent="0.25">
      <c r="A264" s="504">
        <v>7720</v>
      </c>
      <c r="B264" s="505" t="s">
        <v>285</v>
      </c>
      <c r="C264" s="490">
        <f t="shared" si="96"/>
        <v>0</v>
      </c>
      <c r="D264" s="497"/>
      <c r="E264" s="497"/>
      <c r="F264" s="490">
        <f>D264+E264</f>
        <v>0</v>
      </c>
      <c r="G264" s="497"/>
      <c r="H264" s="497"/>
      <c r="I264" s="490">
        <f>G264+H264</f>
        <v>0</v>
      </c>
      <c r="J264" s="498"/>
      <c r="K264" s="497"/>
      <c r="L264" s="490">
        <f>J264+K264</f>
        <v>0</v>
      </c>
      <c r="M264" s="497"/>
      <c r="N264" s="497"/>
      <c r="O264" s="490">
        <f>M264+N264</f>
        <v>0</v>
      </c>
      <c r="P264" s="471"/>
    </row>
    <row r="265" spans="1:16" hidden="1" x14ac:dyDescent="0.25">
      <c r="A265" s="506">
        <v>9000</v>
      </c>
      <c r="B265" s="507" t="s">
        <v>286</v>
      </c>
      <c r="C265" s="508">
        <f t="shared" si="96"/>
        <v>0</v>
      </c>
      <c r="D265" s="508">
        <f t="shared" ref="D265:O266" si="103">D266</f>
        <v>0</v>
      </c>
      <c r="E265" s="508">
        <f t="shared" si="103"/>
        <v>0</v>
      </c>
      <c r="F265" s="508">
        <f t="shared" si="103"/>
        <v>0</v>
      </c>
      <c r="G265" s="508">
        <f t="shared" si="103"/>
        <v>0</v>
      </c>
      <c r="H265" s="508">
        <f t="shared" si="103"/>
        <v>0</v>
      </c>
      <c r="I265" s="508">
        <f t="shared" si="103"/>
        <v>0</v>
      </c>
      <c r="J265" s="509">
        <f t="shared" si="103"/>
        <v>0</v>
      </c>
      <c r="K265" s="508">
        <f t="shared" si="103"/>
        <v>0</v>
      </c>
      <c r="L265" s="508">
        <f t="shared" si="103"/>
        <v>0</v>
      </c>
      <c r="M265" s="508">
        <f t="shared" si="103"/>
        <v>0</v>
      </c>
      <c r="N265" s="508">
        <f t="shared" si="103"/>
        <v>0</v>
      </c>
      <c r="O265" s="508">
        <f t="shared" si="103"/>
        <v>0</v>
      </c>
      <c r="P265" s="510"/>
    </row>
    <row r="266" spans="1:16" ht="24" hidden="1" x14ac:dyDescent="0.25">
      <c r="A266" s="511">
        <v>9200</v>
      </c>
      <c r="B266" s="415" t="s">
        <v>287</v>
      </c>
      <c r="C266" s="416">
        <f t="shared" si="96"/>
        <v>0</v>
      </c>
      <c r="D266" s="416">
        <f t="shared" si="103"/>
        <v>0</v>
      </c>
      <c r="E266" s="416">
        <f t="shared" si="103"/>
        <v>0</v>
      </c>
      <c r="F266" s="416">
        <f t="shared" si="103"/>
        <v>0</v>
      </c>
      <c r="G266" s="416">
        <f t="shared" si="103"/>
        <v>0</v>
      </c>
      <c r="H266" s="416">
        <f t="shared" si="103"/>
        <v>0</v>
      </c>
      <c r="I266" s="416">
        <f t="shared" si="103"/>
        <v>0</v>
      </c>
      <c r="J266" s="473">
        <f t="shared" si="103"/>
        <v>0</v>
      </c>
      <c r="K266" s="416">
        <f t="shared" si="103"/>
        <v>0</v>
      </c>
      <c r="L266" s="416">
        <f t="shared" si="103"/>
        <v>0</v>
      </c>
      <c r="M266" s="416">
        <f t="shared" si="103"/>
        <v>0</v>
      </c>
      <c r="N266" s="416">
        <f t="shared" si="103"/>
        <v>0</v>
      </c>
      <c r="O266" s="416">
        <f t="shared" si="103"/>
        <v>0</v>
      </c>
      <c r="P266" s="474"/>
    </row>
    <row r="267" spans="1:16" ht="24" hidden="1" x14ac:dyDescent="0.25">
      <c r="A267" s="512">
        <v>9260</v>
      </c>
      <c r="B267" s="421" t="s">
        <v>288</v>
      </c>
      <c r="C267" s="422">
        <f t="shared" si="96"/>
        <v>0</v>
      </c>
      <c r="D267" s="422">
        <f t="shared" ref="D267:O267" si="104">SUM(D268)</f>
        <v>0</v>
      </c>
      <c r="E267" s="422">
        <f t="shared" si="104"/>
        <v>0</v>
      </c>
      <c r="F267" s="422">
        <f t="shared" si="104"/>
        <v>0</v>
      </c>
      <c r="G267" s="422">
        <f t="shared" si="104"/>
        <v>0</v>
      </c>
      <c r="H267" s="422">
        <f t="shared" si="104"/>
        <v>0</v>
      </c>
      <c r="I267" s="422">
        <f t="shared" si="104"/>
        <v>0</v>
      </c>
      <c r="J267" s="479">
        <f t="shared" si="104"/>
        <v>0</v>
      </c>
      <c r="K267" s="422">
        <f t="shared" si="104"/>
        <v>0</v>
      </c>
      <c r="L267" s="422">
        <f t="shared" si="104"/>
        <v>0</v>
      </c>
      <c r="M267" s="422">
        <f t="shared" si="104"/>
        <v>0</v>
      </c>
      <c r="N267" s="422">
        <f t="shared" si="104"/>
        <v>0</v>
      </c>
      <c r="O267" s="422">
        <f t="shared" si="104"/>
        <v>0</v>
      </c>
      <c r="P267" s="477"/>
    </row>
    <row r="268" spans="1:16" ht="87" hidden="1" customHeight="1" x14ac:dyDescent="0.25">
      <c r="A268" s="513">
        <v>9263</v>
      </c>
      <c r="B268" s="421" t="s">
        <v>289</v>
      </c>
      <c r="C268" s="422">
        <f t="shared" si="96"/>
        <v>0</v>
      </c>
      <c r="D268" s="475"/>
      <c r="E268" s="475"/>
      <c r="F268" s="422">
        <f>D268+E268</f>
        <v>0</v>
      </c>
      <c r="G268" s="475"/>
      <c r="H268" s="475"/>
      <c r="I268" s="422">
        <f>G268+H268</f>
        <v>0</v>
      </c>
      <c r="J268" s="476"/>
      <c r="K268" s="475"/>
      <c r="L268" s="422">
        <f>J268+K268</f>
        <v>0</v>
      </c>
      <c r="M268" s="475"/>
      <c r="N268" s="475"/>
      <c r="O268" s="422">
        <f>M268+N268</f>
        <v>0</v>
      </c>
      <c r="P268" s="477"/>
    </row>
    <row r="269" spans="1:16" hidden="1" x14ac:dyDescent="0.25">
      <c r="A269" s="486"/>
      <c r="B269" s="421" t="s">
        <v>290</v>
      </c>
      <c r="C269" s="422">
        <f t="shared" si="96"/>
        <v>0</v>
      </c>
      <c r="D269" s="422">
        <f t="shared" ref="D269:O269" si="105">SUM(D270:D271)</f>
        <v>0</v>
      </c>
      <c r="E269" s="422">
        <f t="shared" si="105"/>
        <v>0</v>
      </c>
      <c r="F269" s="422">
        <f t="shared" si="105"/>
        <v>0</v>
      </c>
      <c r="G269" s="422">
        <f t="shared" si="105"/>
        <v>0</v>
      </c>
      <c r="H269" s="422">
        <f t="shared" si="105"/>
        <v>0</v>
      </c>
      <c r="I269" s="422">
        <f t="shared" si="105"/>
        <v>0</v>
      </c>
      <c r="J269" s="479">
        <f t="shared" si="105"/>
        <v>0</v>
      </c>
      <c r="K269" s="422">
        <f t="shared" si="105"/>
        <v>0</v>
      </c>
      <c r="L269" s="422">
        <f t="shared" si="105"/>
        <v>0</v>
      </c>
      <c r="M269" s="422">
        <f t="shared" si="105"/>
        <v>0</v>
      </c>
      <c r="N269" s="422">
        <f t="shared" si="105"/>
        <v>0</v>
      </c>
      <c r="O269" s="422">
        <f t="shared" si="105"/>
        <v>0</v>
      </c>
      <c r="P269" s="477"/>
    </row>
    <row r="270" spans="1:16" hidden="1" x14ac:dyDescent="0.25">
      <c r="A270" s="486" t="s">
        <v>291</v>
      </c>
      <c r="B270" s="393" t="s">
        <v>292</v>
      </c>
      <c r="C270" s="422">
        <f t="shared" si="96"/>
        <v>0</v>
      </c>
      <c r="D270" s="475"/>
      <c r="E270" s="475"/>
      <c r="F270" s="422">
        <f>D270+E270</f>
        <v>0</v>
      </c>
      <c r="G270" s="475"/>
      <c r="H270" s="475"/>
      <c r="I270" s="422">
        <f>G270+H270</f>
        <v>0</v>
      </c>
      <c r="J270" s="476"/>
      <c r="K270" s="475"/>
      <c r="L270" s="422">
        <f>J270+K270</f>
        <v>0</v>
      </c>
      <c r="M270" s="475"/>
      <c r="N270" s="475"/>
      <c r="O270" s="422">
        <f>M270+N270</f>
        <v>0</v>
      </c>
      <c r="P270" s="477"/>
    </row>
    <row r="271" spans="1:16" ht="24" hidden="1" x14ac:dyDescent="0.25">
      <c r="A271" s="514" t="s">
        <v>293</v>
      </c>
      <c r="B271" s="433" t="s">
        <v>294</v>
      </c>
      <c r="C271" s="429">
        <f t="shared" si="96"/>
        <v>0</v>
      </c>
      <c r="D271" s="483"/>
      <c r="E271" s="483"/>
      <c r="F271" s="429">
        <f>D271+E271</f>
        <v>0</v>
      </c>
      <c r="G271" s="483"/>
      <c r="H271" s="483"/>
      <c r="I271" s="429">
        <f>G271+H271</f>
        <v>0</v>
      </c>
      <c r="J271" s="484"/>
      <c r="K271" s="483"/>
      <c r="L271" s="429">
        <f>J271+K271</f>
        <v>0</v>
      </c>
      <c r="M271" s="483"/>
      <c r="N271" s="483"/>
      <c r="O271" s="429">
        <f>M271+N271</f>
        <v>0</v>
      </c>
      <c r="P271" s="481"/>
    </row>
    <row r="272" spans="1:16" ht="15.75" thickBot="1" x14ac:dyDescent="0.3">
      <c r="A272" s="515"/>
      <c r="B272" s="515" t="s">
        <v>295</v>
      </c>
      <c r="C272" s="516">
        <f t="shared" si="96"/>
        <v>164224</v>
      </c>
      <c r="D272" s="516">
        <f t="shared" ref="D272:O272" si="106">SUM(D269,D265,D252,D211,D182,D174,D160,D75,D53)</f>
        <v>165496</v>
      </c>
      <c r="E272" s="516">
        <f t="shared" si="106"/>
        <v>-1272</v>
      </c>
      <c r="F272" s="516">
        <f t="shared" si="106"/>
        <v>164224</v>
      </c>
      <c r="G272" s="516">
        <f t="shared" si="106"/>
        <v>0</v>
      </c>
      <c r="H272" s="516">
        <f t="shared" si="106"/>
        <v>0</v>
      </c>
      <c r="I272" s="516">
        <f t="shared" si="106"/>
        <v>0</v>
      </c>
      <c r="J272" s="517">
        <f t="shared" si="106"/>
        <v>0</v>
      </c>
      <c r="K272" s="516">
        <f t="shared" si="106"/>
        <v>0</v>
      </c>
      <c r="L272" s="516">
        <f t="shared" si="106"/>
        <v>0</v>
      </c>
      <c r="M272" s="516">
        <f t="shared" si="106"/>
        <v>0</v>
      </c>
      <c r="N272" s="516">
        <f t="shared" si="106"/>
        <v>0</v>
      </c>
      <c r="O272" s="516">
        <f t="shared" si="106"/>
        <v>0</v>
      </c>
      <c r="P272" s="518"/>
    </row>
    <row r="273" spans="1:16" s="374" customFormat="1" ht="13.5" hidden="1" thickTop="1" thickBot="1" x14ac:dyDescent="0.3">
      <c r="A273" s="866" t="s">
        <v>296</v>
      </c>
      <c r="B273" s="866"/>
      <c r="C273" s="519">
        <f t="shared" si="96"/>
        <v>0</v>
      </c>
      <c r="D273" s="519">
        <f>SUM(D24,D25,D41)-D51</f>
        <v>0</v>
      </c>
      <c r="E273" s="519">
        <f>SUM(E24,E25,E41,E43)-E51</f>
        <v>0</v>
      </c>
      <c r="F273" s="519">
        <f>SUM(F24,F25,F41,F43)-F51</f>
        <v>0</v>
      </c>
      <c r="G273" s="519">
        <f>SUM(G24,G25,G43)-G51</f>
        <v>0</v>
      </c>
      <c r="H273" s="519">
        <f>SUM(H24,H25,H43)-H51</f>
        <v>0</v>
      </c>
      <c r="I273" s="519">
        <f>SUM(I24,I25,I43)-I51</f>
        <v>0</v>
      </c>
      <c r="J273" s="520">
        <f>(J26+J43)-J51</f>
        <v>0</v>
      </c>
      <c r="K273" s="519">
        <f>(K26+K43)-K51</f>
        <v>0</v>
      </c>
      <c r="L273" s="519">
        <f>(L26+L43)-L51</f>
        <v>0</v>
      </c>
      <c r="M273" s="519">
        <f>M45-M51</f>
        <v>0</v>
      </c>
      <c r="N273" s="519">
        <f>N45-N51</f>
        <v>0</v>
      </c>
      <c r="O273" s="519">
        <f>O45-O51</f>
        <v>0</v>
      </c>
      <c r="P273" s="521"/>
    </row>
    <row r="274" spans="1:16" s="374" customFormat="1" ht="12.75" hidden="1" thickTop="1" x14ac:dyDescent="0.25">
      <c r="A274" s="867" t="s">
        <v>297</v>
      </c>
      <c r="B274" s="867"/>
      <c r="C274" s="522">
        <f t="shared" si="96"/>
        <v>0</v>
      </c>
      <c r="D274" s="522">
        <f t="shared" ref="D274:O274" si="107">SUM(D275,D276)-D283+D284</f>
        <v>0</v>
      </c>
      <c r="E274" s="522">
        <f t="shared" si="107"/>
        <v>0</v>
      </c>
      <c r="F274" s="522">
        <f t="shared" si="107"/>
        <v>0</v>
      </c>
      <c r="G274" s="522">
        <f t="shared" si="107"/>
        <v>0</v>
      </c>
      <c r="H274" s="522">
        <f t="shared" si="107"/>
        <v>0</v>
      </c>
      <c r="I274" s="522">
        <f t="shared" si="107"/>
        <v>0</v>
      </c>
      <c r="J274" s="523">
        <f t="shared" si="107"/>
        <v>0</v>
      </c>
      <c r="K274" s="522">
        <f t="shared" si="107"/>
        <v>0</v>
      </c>
      <c r="L274" s="522">
        <f t="shared" si="107"/>
        <v>0</v>
      </c>
      <c r="M274" s="522">
        <f t="shared" si="107"/>
        <v>0</v>
      </c>
      <c r="N274" s="522">
        <f t="shared" si="107"/>
        <v>0</v>
      </c>
      <c r="O274" s="522">
        <f t="shared" si="107"/>
        <v>0</v>
      </c>
      <c r="P274" s="524"/>
    </row>
    <row r="275" spans="1:16" s="374" customFormat="1" ht="13.5" hidden="1" thickTop="1" thickBot="1" x14ac:dyDescent="0.3">
      <c r="A275" s="453" t="s">
        <v>298</v>
      </c>
      <c r="B275" s="453" t="s">
        <v>299</v>
      </c>
      <c r="C275" s="454">
        <f t="shared" si="96"/>
        <v>0</v>
      </c>
      <c r="D275" s="454">
        <f t="shared" ref="D275:O275" si="108">D21-D269</f>
        <v>0</v>
      </c>
      <c r="E275" s="454">
        <f t="shared" si="108"/>
        <v>0</v>
      </c>
      <c r="F275" s="454">
        <f t="shared" si="108"/>
        <v>0</v>
      </c>
      <c r="G275" s="454">
        <f t="shared" si="108"/>
        <v>0</v>
      </c>
      <c r="H275" s="454">
        <f t="shared" si="108"/>
        <v>0</v>
      </c>
      <c r="I275" s="454">
        <f t="shared" si="108"/>
        <v>0</v>
      </c>
      <c r="J275" s="454">
        <f t="shared" si="108"/>
        <v>0</v>
      </c>
      <c r="K275" s="454">
        <f t="shared" si="108"/>
        <v>0</v>
      </c>
      <c r="L275" s="454">
        <f t="shared" si="108"/>
        <v>0</v>
      </c>
      <c r="M275" s="454">
        <f t="shared" si="108"/>
        <v>0</v>
      </c>
      <c r="N275" s="454">
        <f t="shared" si="108"/>
        <v>0</v>
      </c>
      <c r="O275" s="454">
        <f t="shared" si="108"/>
        <v>0</v>
      </c>
      <c r="P275" s="525"/>
    </row>
    <row r="276" spans="1:16" s="374" customFormat="1" ht="12.75" hidden="1" thickTop="1" x14ac:dyDescent="0.25">
      <c r="A276" s="526" t="s">
        <v>300</v>
      </c>
      <c r="B276" s="526" t="s">
        <v>301</v>
      </c>
      <c r="C276" s="522">
        <f t="shared" si="96"/>
        <v>0</v>
      </c>
      <c r="D276" s="522">
        <f t="shared" ref="D276:O276" si="109">SUM(D277,D279,D281)-SUM(D278,D280,D282)</f>
        <v>0</v>
      </c>
      <c r="E276" s="522">
        <f t="shared" si="109"/>
        <v>0</v>
      </c>
      <c r="F276" s="522">
        <f t="shared" si="109"/>
        <v>0</v>
      </c>
      <c r="G276" s="522">
        <f t="shared" si="109"/>
        <v>0</v>
      </c>
      <c r="H276" s="522">
        <f t="shared" si="109"/>
        <v>0</v>
      </c>
      <c r="I276" s="522">
        <f t="shared" si="109"/>
        <v>0</v>
      </c>
      <c r="J276" s="523">
        <f t="shared" si="109"/>
        <v>0</v>
      </c>
      <c r="K276" s="522">
        <f t="shared" si="109"/>
        <v>0</v>
      </c>
      <c r="L276" s="522">
        <f t="shared" si="109"/>
        <v>0</v>
      </c>
      <c r="M276" s="522">
        <f t="shared" si="109"/>
        <v>0</v>
      </c>
      <c r="N276" s="522">
        <f t="shared" si="109"/>
        <v>0</v>
      </c>
      <c r="O276" s="522">
        <f t="shared" si="109"/>
        <v>0</v>
      </c>
      <c r="P276" s="524"/>
    </row>
    <row r="277" spans="1:16" ht="15.75" hidden="1" thickTop="1" x14ac:dyDescent="0.25">
      <c r="A277" s="527" t="s">
        <v>302</v>
      </c>
      <c r="B277" s="386" t="s">
        <v>303</v>
      </c>
      <c r="C277" s="416">
        <f t="shared" si="96"/>
        <v>0</v>
      </c>
      <c r="D277" s="443"/>
      <c r="E277" s="443"/>
      <c r="F277" s="416">
        <f t="shared" ref="F277:F284" si="110">D277+E277</f>
        <v>0</v>
      </c>
      <c r="G277" s="443"/>
      <c r="H277" s="443"/>
      <c r="I277" s="416">
        <f t="shared" ref="I277:I284" si="111">G277+H277</f>
        <v>0</v>
      </c>
      <c r="J277" s="482"/>
      <c r="K277" s="443"/>
      <c r="L277" s="416">
        <f t="shared" ref="L277:L284" si="112">J277+K277</f>
        <v>0</v>
      </c>
      <c r="M277" s="443"/>
      <c r="N277" s="443"/>
      <c r="O277" s="416">
        <f t="shared" ref="O277:O284" si="113">M277+N277</f>
        <v>0</v>
      </c>
      <c r="P277" s="474"/>
    </row>
    <row r="278" spans="1:16" ht="24.75" hidden="1" thickTop="1" x14ac:dyDescent="0.25">
      <c r="A278" s="486" t="s">
        <v>304</v>
      </c>
      <c r="B278" s="392" t="s">
        <v>305</v>
      </c>
      <c r="C278" s="422">
        <f t="shared" si="96"/>
        <v>0</v>
      </c>
      <c r="D278" s="475"/>
      <c r="E278" s="475"/>
      <c r="F278" s="422">
        <f t="shared" si="110"/>
        <v>0</v>
      </c>
      <c r="G278" s="475"/>
      <c r="H278" s="475"/>
      <c r="I278" s="422">
        <f t="shared" si="111"/>
        <v>0</v>
      </c>
      <c r="J278" s="476"/>
      <c r="K278" s="475"/>
      <c r="L278" s="422">
        <f t="shared" si="112"/>
        <v>0</v>
      </c>
      <c r="M278" s="475"/>
      <c r="N278" s="475"/>
      <c r="O278" s="422">
        <f t="shared" si="113"/>
        <v>0</v>
      </c>
      <c r="P278" s="477"/>
    </row>
    <row r="279" spans="1:16" ht="15.75" hidden="1" thickTop="1" x14ac:dyDescent="0.25">
      <c r="A279" s="486" t="s">
        <v>306</v>
      </c>
      <c r="B279" s="392" t="s">
        <v>307</v>
      </c>
      <c r="C279" s="422">
        <f t="shared" si="96"/>
        <v>0</v>
      </c>
      <c r="D279" s="475"/>
      <c r="E279" s="475"/>
      <c r="F279" s="422">
        <f t="shared" si="110"/>
        <v>0</v>
      </c>
      <c r="G279" s="475"/>
      <c r="H279" s="475"/>
      <c r="I279" s="422">
        <f t="shared" si="111"/>
        <v>0</v>
      </c>
      <c r="J279" s="476"/>
      <c r="K279" s="475"/>
      <c r="L279" s="422">
        <f t="shared" si="112"/>
        <v>0</v>
      </c>
      <c r="M279" s="475"/>
      <c r="N279" s="475"/>
      <c r="O279" s="422">
        <f t="shared" si="113"/>
        <v>0</v>
      </c>
      <c r="P279" s="477"/>
    </row>
    <row r="280" spans="1:16" ht="24.75" hidden="1" thickTop="1" x14ac:dyDescent="0.25">
      <c r="A280" s="486" t="s">
        <v>308</v>
      </c>
      <c r="B280" s="392" t="s">
        <v>309</v>
      </c>
      <c r="C280" s="422">
        <f t="shared" si="96"/>
        <v>0</v>
      </c>
      <c r="D280" s="475"/>
      <c r="E280" s="475"/>
      <c r="F280" s="422">
        <f t="shared" si="110"/>
        <v>0</v>
      </c>
      <c r="G280" s="475"/>
      <c r="H280" s="475"/>
      <c r="I280" s="422">
        <f t="shared" si="111"/>
        <v>0</v>
      </c>
      <c r="J280" s="476"/>
      <c r="K280" s="475"/>
      <c r="L280" s="422">
        <f t="shared" si="112"/>
        <v>0</v>
      </c>
      <c r="M280" s="475"/>
      <c r="N280" s="475"/>
      <c r="O280" s="422">
        <f t="shared" si="113"/>
        <v>0</v>
      </c>
      <c r="P280" s="477"/>
    </row>
    <row r="281" spans="1:16" ht="15.75" hidden="1" thickTop="1" x14ac:dyDescent="0.25">
      <c r="A281" s="486" t="s">
        <v>310</v>
      </c>
      <c r="B281" s="392" t="s">
        <v>311</v>
      </c>
      <c r="C281" s="422">
        <f t="shared" si="96"/>
        <v>0</v>
      </c>
      <c r="D281" s="475"/>
      <c r="E281" s="475"/>
      <c r="F281" s="422">
        <f t="shared" si="110"/>
        <v>0</v>
      </c>
      <c r="G281" s="475"/>
      <c r="H281" s="475"/>
      <c r="I281" s="422">
        <f t="shared" si="111"/>
        <v>0</v>
      </c>
      <c r="J281" s="476"/>
      <c r="K281" s="475"/>
      <c r="L281" s="422">
        <f t="shared" si="112"/>
        <v>0</v>
      </c>
      <c r="M281" s="475"/>
      <c r="N281" s="475"/>
      <c r="O281" s="422">
        <f t="shared" si="113"/>
        <v>0</v>
      </c>
      <c r="P281" s="477"/>
    </row>
    <row r="282" spans="1:16" ht="25.5" hidden="1" thickTop="1" thickBot="1" x14ac:dyDescent="0.3">
      <c r="A282" s="528" t="s">
        <v>312</v>
      </c>
      <c r="B282" s="529" t="s">
        <v>313</v>
      </c>
      <c r="C282" s="399">
        <f t="shared" si="96"/>
        <v>0</v>
      </c>
      <c r="D282" s="400"/>
      <c r="E282" s="400"/>
      <c r="F282" s="399">
        <f t="shared" si="110"/>
        <v>0</v>
      </c>
      <c r="G282" s="400"/>
      <c r="H282" s="400"/>
      <c r="I282" s="399">
        <f t="shared" si="111"/>
        <v>0</v>
      </c>
      <c r="J282" s="530"/>
      <c r="K282" s="400"/>
      <c r="L282" s="399">
        <f t="shared" si="112"/>
        <v>0</v>
      </c>
      <c r="M282" s="400"/>
      <c r="N282" s="400"/>
      <c r="O282" s="399">
        <f t="shared" si="113"/>
        <v>0</v>
      </c>
      <c r="P282" s="531"/>
    </row>
    <row r="283" spans="1:16" s="374" customFormat="1" ht="13.5" hidden="1" thickTop="1" thickBot="1" x14ac:dyDescent="0.3">
      <c r="A283" s="532" t="s">
        <v>314</v>
      </c>
      <c r="B283" s="532" t="s">
        <v>315</v>
      </c>
      <c r="C283" s="519">
        <f t="shared" si="96"/>
        <v>0</v>
      </c>
      <c r="D283" s="533"/>
      <c r="E283" s="533"/>
      <c r="F283" s="519">
        <f t="shared" si="110"/>
        <v>0</v>
      </c>
      <c r="G283" s="533"/>
      <c r="H283" s="533"/>
      <c r="I283" s="519">
        <f t="shared" si="111"/>
        <v>0</v>
      </c>
      <c r="J283" s="534"/>
      <c r="K283" s="533"/>
      <c r="L283" s="519">
        <f t="shared" si="112"/>
        <v>0</v>
      </c>
      <c r="M283" s="533"/>
      <c r="N283" s="533"/>
      <c r="O283" s="519">
        <f t="shared" si="113"/>
        <v>0</v>
      </c>
      <c r="P283" s="521"/>
    </row>
    <row r="284" spans="1:16" s="374" customFormat="1" ht="48.75" hidden="1" thickTop="1" x14ac:dyDescent="0.25">
      <c r="A284" s="526" t="s">
        <v>316</v>
      </c>
      <c r="B284" s="535" t="s">
        <v>317</v>
      </c>
      <c r="C284" s="522">
        <f t="shared" si="96"/>
        <v>0</v>
      </c>
      <c r="D284" s="536"/>
      <c r="E284" s="536"/>
      <c r="F284" s="407">
        <f t="shared" si="110"/>
        <v>0</v>
      </c>
      <c r="G284" s="496"/>
      <c r="H284" s="496"/>
      <c r="I284" s="407">
        <f t="shared" si="111"/>
        <v>0</v>
      </c>
      <c r="J284" s="537"/>
      <c r="K284" s="496"/>
      <c r="L284" s="407">
        <f t="shared" si="112"/>
        <v>0</v>
      </c>
      <c r="M284" s="496"/>
      <c r="N284" s="496"/>
      <c r="O284" s="407">
        <f t="shared" si="113"/>
        <v>0</v>
      </c>
      <c r="P284" s="485"/>
    </row>
    <row r="285" spans="1:16" ht="15.75" thickTop="1" x14ac:dyDescent="0.25">
      <c r="A285" s="350"/>
      <c r="B285" s="350"/>
      <c r="C285" s="350"/>
      <c r="D285" s="350"/>
      <c r="E285" s="350"/>
      <c r="F285" s="350"/>
      <c r="G285" s="350"/>
      <c r="H285" s="350"/>
      <c r="I285" s="350"/>
      <c r="J285" s="350"/>
      <c r="K285" s="350"/>
      <c r="L285" s="350"/>
      <c r="M285" s="350"/>
      <c r="N285" s="350"/>
      <c r="O285" s="350"/>
      <c r="P285" s="350"/>
    </row>
    <row r="286" spans="1:16" x14ac:dyDescent="0.25">
      <c r="A286" s="350"/>
      <c r="B286" s="350"/>
      <c r="C286" s="350"/>
      <c r="D286" s="350"/>
      <c r="E286" s="350"/>
      <c r="F286" s="350"/>
      <c r="G286" s="350"/>
      <c r="H286" s="350"/>
      <c r="I286" s="350"/>
      <c r="J286" s="350"/>
      <c r="K286" s="350"/>
      <c r="L286" s="350"/>
      <c r="M286" s="350"/>
      <c r="N286" s="350"/>
      <c r="O286" s="350"/>
      <c r="P286" s="350"/>
    </row>
  </sheetData>
  <sheetProtection algorithmName="SHA-512" hashValue="eU30jq1l57uOQdxh3IBIXDCaX0UiSHRAfWs2NlorJssjePb9S0SRDtUgkfC/QlBIug4uo42EonjTuMVl5NVdpA==" saltValue="EVzeuPx45I7PBWu1Acwr2A==" spinCount="100000" sheet="1" objects="1" scenarios="1"/>
  <autoFilter ref="A18:P284">
    <filterColumn colId="2">
      <filters>
        <filter val="164 224"/>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 xml:space="preserve">&amp;R&amp;"Times New Roman,Regular"&amp;9 62.pielikums Jūrmalas pilsētas domes
2020.gada 29.oktobra saistošajiem noteikumiem Nr.27
(protokols Nr.19, 47.punkts)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Q8" sqref="Q8"/>
    </sheetView>
  </sheetViews>
  <sheetFormatPr defaultColWidth="9.140625" defaultRowHeight="12" outlineLevelCol="1" x14ac:dyDescent="0.25"/>
  <cols>
    <col min="1" max="1" width="10.85546875" style="329" customWidth="1"/>
    <col min="2" max="2" width="28" style="329" customWidth="1"/>
    <col min="3" max="3" width="8" style="329" customWidth="1"/>
    <col min="4" max="5" width="8.7109375" style="329" hidden="1" customWidth="1" outlineLevel="1"/>
    <col min="6" max="6" width="8.7109375" style="329" customWidth="1" collapsed="1"/>
    <col min="7" max="8" width="8.7109375" style="329" hidden="1" customWidth="1" outlineLevel="1"/>
    <col min="9" max="9" width="8.7109375" style="329" customWidth="1" collapsed="1"/>
    <col min="10" max="11" width="8.28515625" style="329" hidden="1" customWidth="1" outlineLevel="1"/>
    <col min="12" max="12" width="8.28515625" style="329" customWidth="1" collapsed="1"/>
    <col min="13" max="14" width="7.42578125" style="329" hidden="1" customWidth="1" outlineLevel="1"/>
    <col min="15" max="15" width="7.42578125" style="329" customWidth="1" collapsed="1"/>
    <col min="16" max="16" width="26.7109375" style="329"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410</v>
      </c>
      <c r="P1" s="1"/>
    </row>
    <row r="2" spans="1:17" ht="35.25" customHeight="1" x14ac:dyDescent="0.25">
      <c r="A2" s="881" t="s">
        <v>1</v>
      </c>
      <c r="B2" s="882"/>
      <c r="C2" s="882"/>
      <c r="D2" s="882"/>
      <c r="E2" s="882"/>
      <c r="F2" s="882"/>
      <c r="G2" s="882"/>
      <c r="H2" s="882"/>
      <c r="I2" s="882"/>
      <c r="J2" s="882"/>
      <c r="K2" s="882"/>
      <c r="L2" s="882"/>
      <c r="M2" s="882"/>
      <c r="N2" s="882"/>
      <c r="O2" s="882"/>
      <c r="P2" s="883"/>
      <c r="Q2" s="4"/>
    </row>
    <row r="3" spans="1:17" ht="12.75" customHeight="1" x14ac:dyDescent="0.25">
      <c r="A3" s="5" t="s">
        <v>2</v>
      </c>
      <c r="B3" s="6"/>
      <c r="C3" s="879" t="s">
        <v>411</v>
      </c>
      <c r="D3" s="879"/>
      <c r="E3" s="879"/>
      <c r="F3" s="879"/>
      <c r="G3" s="879"/>
      <c r="H3" s="879"/>
      <c r="I3" s="879"/>
      <c r="J3" s="879"/>
      <c r="K3" s="879"/>
      <c r="L3" s="879"/>
      <c r="M3" s="879"/>
      <c r="N3" s="879"/>
      <c r="O3" s="879"/>
      <c r="P3" s="880"/>
      <c r="Q3" s="4"/>
    </row>
    <row r="4" spans="1:17" ht="12.75" customHeight="1" x14ac:dyDescent="0.25">
      <c r="A4" s="5" t="s">
        <v>4</v>
      </c>
      <c r="B4" s="6"/>
      <c r="C4" s="884" t="s">
        <v>412</v>
      </c>
      <c r="D4" s="879"/>
      <c r="E4" s="879"/>
      <c r="F4" s="879"/>
      <c r="G4" s="879"/>
      <c r="H4" s="879"/>
      <c r="I4" s="879"/>
      <c r="J4" s="879"/>
      <c r="K4" s="879"/>
      <c r="L4" s="879"/>
      <c r="M4" s="879"/>
      <c r="N4" s="879"/>
      <c r="O4" s="879"/>
      <c r="P4" s="880"/>
      <c r="Q4" s="4"/>
    </row>
    <row r="5" spans="1:17" ht="12.75" customHeight="1" x14ac:dyDescent="0.25">
      <c r="A5" s="7" t="s">
        <v>6</v>
      </c>
      <c r="B5" s="8"/>
      <c r="C5" s="885" t="s">
        <v>413</v>
      </c>
      <c r="D5" s="885"/>
      <c r="E5" s="885"/>
      <c r="F5" s="885"/>
      <c r="G5" s="885"/>
      <c r="H5" s="885"/>
      <c r="I5" s="885"/>
      <c r="J5" s="885"/>
      <c r="K5" s="885"/>
      <c r="L5" s="885"/>
      <c r="M5" s="885"/>
      <c r="N5" s="885"/>
      <c r="O5" s="885"/>
      <c r="P5" s="886"/>
      <c r="Q5" s="4"/>
    </row>
    <row r="6" spans="1:17" ht="12.75" customHeight="1" x14ac:dyDescent="0.25">
      <c r="A6" s="7" t="s">
        <v>8</v>
      </c>
      <c r="B6" s="8"/>
      <c r="C6" s="887" t="s">
        <v>414</v>
      </c>
      <c r="D6" s="885"/>
      <c r="E6" s="885"/>
      <c r="F6" s="885"/>
      <c r="G6" s="885"/>
      <c r="H6" s="885"/>
      <c r="I6" s="885"/>
      <c r="J6" s="885"/>
      <c r="K6" s="885"/>
      <c r="L6" s="885"/>
      <c r="M6" s="885"/>
      <c r="N6" s="885"/>
      <c r="O6" s="885"/>
      <c r="P6" s="886"/>
      <c r="Q6" s="4"/>
    </row>
    <row r="7" spans="1:17" x14ac:dyDescent="0.25">
      <c r="A7" s="7" t="s">
        <v>10</v>
      </c>
      <c r="B7" s="8"/>
      <c r="C7" s="879" t="s">
        <v>415</v>
      </c>
      <c r="D7" s="879"/>
      <c r="E7" s="879"/>
      <c r="F7" s="879"/>
      <c r="G7" s="879"/>
      <c r="H7" s="879"/>
      <c r="I7" s="879"/>
      <c r="J7" s="879"/>
      <c r="K7" s="879"/>
      <c r="L7" s="879"/>
      <c r="M7" s="879"/>
      <c r="N7" s="879"/>
      <c r="O7" s="879"/>
      <c r="P7" s="880"/>
      <c r="Q7" s="4"/>
    </row>
    <row r="8" spans="1:17" ht="12.75" customHeight="1" x14ac:dyDescent="0.25">
      <c r="A8" s="9" t="s">
        <v>12</v>
      </c>
      <c r="B8" s="8"/>
      <c r="C8" s="896"/>
      <c r="D8" s="896"/>
      <c r="E8" s="896"/>
      <c r="F8" s="896"/>
      <c r="G8" s="896"/>
      <c r="H8" s="896"/>
      <c r="I8" s="896"/>
      <c r="J8" s="896"/>
      <c r="K8" s="896"/>
      <c r="L8" s="896"/>
      <c r="M8" s="896"/>
      <c r="N8" s="896"/>
      <c r="O8" s="896"/>
      <c r="P8" s="897"/>
      <c r="Q8" s="4"/>
    </row>
    <row r="9" spans="1:17" ht="12.75" customHeight="1" x14ac:dyDescent="0.25">
      <c r="A9" s="7"/>
      <c r="B9" s="8" t="s">
        <v>13</v>
      </c>
      <c r="C9" s="885" t="s">
        <v>416</v>
      </c>
      <c r="D9" s="885"/>
      <c r="E9" s="885"/>
      <c r="F9" s="885"/>
      <c r="G9" s="885"/>
      <c r="H9" s="885"/>
      <c r="I9" s="885"/>
      <c r="J9" s="885"/>
      <c r="K9" s="885"/>
      <c r="L9" s="885"/>
      <c r="M9" s="885"/>
      <c r="N9" s="885"/>
      <c r="O9" s="885"/>
      <c r="P9" s="886"/>
      <c r="Q9" s="4"/>
    </row>
    <row r="10" spans="1:17" ht="12.75" customHeight="1" x14ac:dyDescent="0.25">
      <c r="A10" s="7"/>
      <c r="B10" s="8" t="s">
        <v>15</v>
      </c>
      <c r="C10" s="885"/>
      <c r="D10" s="885"/>
      <c r="E10" s="885"/>
      <c r="F10" s="885"/>
      <c r="G10" s="885"/>
      <c r="H10" s="885"/>
      <c r="I10" s="885"/>
      <c r="J10" s="885"/>
      <c r="K10" s="885"/>
      <c r="L10" s="885"/>
      <c r="M10" s="885"/>
      <c r="N10" s="885"/>
      <c r="O10" s="885"/>
      <c r="P10" s="886"/>
      <c r="Q10" s="4"/>
    </row>
    <row r="11" spans="1:17" ht="12.75" customHeight="1" x14ac:dyDescent="0.25">
      <c r="A11" s="7"/>
      <c r="B11" s="8" t="s">
        <v>17</v>
      </c>
      <c r="C11" s="896"/>
      <c r="D11" s="896"/>
      <c r="E11" s="896"/>
      <c r="F11" s="896"/>
      <c r="G11" s="896"/>
      <c r="H11" s="896"/>
      <c r="I11" s="896"/>
      <c r="J11" s="896"/>
      <c r="K11" s="896"/>
      <c r="L11" s="896"/>
      <c r="M11" s="896"/>
      <c r="N11" s="896"/>
      <c r="O11" s="896"/>
      <c r="P11" s="897"/>
      <c r="Q11" s="4"/>
    </row>
    <row r="12" spans="1:17" ht="12.75" customHeight="1" x14ac:dyDescent="0.25">
      <c r="A12" s="7"/>
      <c r="B12" s="8" t="s">
        <v>19</v>
      </c>
      <c r="C12" s="885" t="s">
        <v>417</v>
      </c>
      <c r="D12" s="885"/>
      <c r="E12" s="885"/>
      <c r="F12" s="885"/>
      <c r="G12" s="885"/>
      <c r="H12" s="885"/>
      <c r="I12" s="885"/>
      <c r="J12" s="885"/>
      <c r="K12" s="885"/>
      <c r="L12" s="885"/>
      <c r="M12" s="885"/>
      <c r="N12" s="885"/>
      <c r="O12" s="885"/>
      <c r="P12" s="886"/>
      <c r="Q12" s="4"/>
    </row>
    <row r="13" spans="1:17" ht="12.75" customHeight="1" x14ac:dyDescent="0.25">
      <c r="A13" s="7"/>
      <c r="B13" s="8" t="s">
        <v>21</v>
      </c>
      <c r="C13" s="885"/>
      <c r="D13" s="885"/>
      <c r="E13" s="885"/>
      <c r="F13" s="885"/>
      <c r="G13" s="885"/>
      <c r="H13" s="885"/>
      <c r="I13" s="885"/>
      <c r="J13" s="885"/>
      <c r="K13" s="885"/>
      <c r="L13" s="885"/>
      <c r="M13" s="885"/>
      <c r="N13" s="885"/>
      <c r="O13" s="885"/>
      <c r="P13" s="886"/>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04" t="s">
        <v>23</v>
      </c>
      <c r="B15" s="906" t="s">
        <v>24</v>
      </c>
      <c r="C15" s="909" t="s">
        <v>25</v>
      </c>
      <c r="D15" s="910"/>
      <c r="E15" s="910"/>
      <c r="F15" s="910"/>
      <c r="G15" s="910"/>
      <c r="H15" s="910"/>
      <c r="I15" s="910"/>
      <c r="J15" s="910"/>
      <c r="K15" s="910"/>
      <c r="L15" s="910"/>
      <c r="M15" s="910"/>
      <c r="N15" s="910"/>
      <c r="O15" s="910"/>
      <c r="P15" s="911"/>
      <c r="Q15" s="14"/>
    </row>
    <row r="16" spans="1:17" s="15" customFormat="1" ht="12.75" customHeight="1" x14ac:dyDescent="0.25">
      <c r="A16" s="905"/>
      <c r="B16" s="907"/>
      <c r="C16" s="912" t="s">
        <v>26</v>
      </c>
      <c r="D16" s="914" t="s">
        <v>27</v>
      </c>
      <c r="E16" s="916" t="s">
        <v>28</v>
      </c>
      <c r="F16" s="918" t="s">
        <v>29</v>
      </c>
      <c r="G16" s="890" t="s">
        <v>30</v>
      </c>
      <c r="H16" s="892" t="s">
        <v>31</v>
      </c>
      <c r="I16" s="920" t="s">
        <v>32</v>
      </c>
      <c r="J16" s="890" t="s">
        <v>33</v>
      </c>
      <c r="K16" s="892" t="s">
        <v>34</v>
      </c>
      <c r="L16" s="902" t="s">
        <v>35</v>
      </c>
      <c r="M16" s="890" t="s">
        <v>36</v>
      </c>
      <c r="N16" s="892" t="s">
        <v>37</v>
      </c>
      <c r="O16" s="894" t="s">
        <v>38</v>
      </c>
      <c r="P16" s="888" t="s">
        <v>39</v>
      </c>
      <c r="Q16" s="14"/>
    </row>
    <row r="17" spans="1:17" s="17" customFormat="1" ht="61.5" customHeight="1" thickBot="1" x14ac:dyDescent="0.3">
      <c r="A17" s="889"/>
      <c r="B17" s="908"/>
      <c r="C17" s="913"/>
      <c r="D17" s="915"/>
      <c r="E17" s="917"/>
      <c r="F17" s="919"/>
      <c r="G17" s="891"/>
      <c r="H17" s="893"/>
      <c r="I17" s="921"/>
      <c r="J17" s="891"/>
      <c r="K17" s="893"/>
      <c r="L17" s="903"/>
      <c r="M17" s="891"/>
      <c r="N17" s="893"/>
      <c r="O17" s="895"/>
      <c r="P17" s="889"/>
      <c r="Q17" s="16"/>
    </row>
    <row r="18" spans="1:17" s="17" customFormat="1" ht="9.75" customHeight="1" thickTop="1" x14ac:dyDescent="0.25">
      <c r="A18" s="18" t="s">
        <v>40</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41</v>
      </c>
      <c r="C19" s="26"/>
      <c r="D19" s="27"/>
      <c r="E19" s="28"/>
      <c r="F19" s="29"/>
      <c r="G19" s="30"/>
      <c r="H19" s="31"/>
      <c r="I19" s="29"/>
      <c r="J19" s="32"/>
      <c r="K19" s="31"/>
      <c r="L19" s="29"/>
      <c r="M19" s="30"/>
      <c r="N19" s="31"/>
      <c r="O19" s="29"/>
      <c r="P19" s="33"/>
    </row>
    <row r="20" spans="1:17" s="34" customFormat="1" ht="12.75" thickBot="1" x14ac:dyDescent="0.3">
      <c r="A20" s="35"/>
      <c r="B20" s="36" t="s">
        <v>42</v>
      </c>
      <c r="C20" s="37">
        <f>F20+I20+L20+O20</f>
        <v>380653</v>
      </c>
      <c r="D20" s="38">
        <f t="shared" ref="D20:E20" si="0">SUM(D21,D24,D25,D41,D43)</f>
        <v>320669</v>
      </c>
      <c r="E20" s="39">
        <f t="shared" si="0"/>
        <v>0</v>
      </c>
      <c r="F20" s="40">
        <f>SUM(F21,F24,F25,F41,F43)</f>
        <v>320669</v>
      </c>
      <c r="G20" s="38">
        <f t="shared" ref="G20:H20" si="1">SUM(G21,G24,G43)</f>
        <v>0</v>
      </c>
      <c r="H20" s="39">
        <f t="shared" si="1"/>
        <v>0</v>
      </c>
      <c r="I20" s="40">
        <f>SUM(I21,I24,I43)</f>
        <v>0</v>
      </c>
      <c r="J20" s="41">
        <f t="shared" ref="J20:K20" si="2">SUM(J21,J26,J43)</f>
        <v>59984</v>
      </c>
      <c r="K20" s="39">
        <f t="shared" si="2"/>
        <v>0</v>
      </c>
      <c r="L20" s="40">
        <f>SUM(L21,L26,L43)</f>
        <v>59984</v>
      </c>
      <c r="M20" s="38">
        <f t="shared" ref="M20:O20" si="3">SUM(M21,M45)</f>
        <v>0</v>
      </c>
      <c r="N20" s="39">
        <f t="shared" si="3"/>
        <v>0</v>
      </c>
      <c r="O20" s="40">
        <f t="shared" si="3"/>
        <v>0</v>
      </c>
      <c r="P20" s="42"/>
    </row>
    <row r="21" spans="1:17" ht="12.75" thickTop="1" x14ac:dyDescent="0.25">
      <c r="A21" s="43"/>
      <c r="B21" s="44" t="s">
        <v>43</v>
      </c>
      <c r="C21" s="45">
        <f t="shared" ref="C21:C84" si="4">F21+I21+L21+O21</f>
        <v>12707</v>
      </c>
      <c r="D21" s="46">
        <f t="shared" ref="D21:E21" si="5">SUM(D22:D23)</f>
        <v>0</v>
      </c>
      <c r="E21" s="47">
        <f t="shared" si="5"/>
        <v>0</v>
      </c>
      <c r="F21" s="48">
        <f>SUM(F22:F23)</f>
        <v>0</v>
      </c>
      <c r="G21" s="46">
        <f t="shared" ref="G21:H21" si="6">SUM(G22:G23)</f>
        <v>0</v>
      </c>
      <c r="H21" s="47">
        <f t="shared" si="6"/>
        <v>0</v>
      </c>
      <c r="I21" s="48">
        <f>SUM(I22:I23)</f>
        <v>0</v>
      </c>
      <c r="J21" s="49">
        <f t="shared" ref="J21:K21" si="7">SUM(J22:J23)</f>
        <v>12707</v>
      </c>
      <c r="K21" s="47">
        <f t="shared" si="7"/>
        <v>0</v>
      </c>
      <c r="L21" s="48">
        <f>SUM(L22:L23)</f>
        <v>12707</v>
      </c>
      <c r="M21" s="46">
        <f t="shared" ref="M21:O21" si="8">SUM(M22:M23)</f>
        <v>0</v>
      </c>
      <c r="N21" s="47">
        <f t="shared" si="8"/>
        <v>0</v>
      </c>
      <c r="O21" s="48">
        <f t="shared" si="8"/>
        <v>0</v>
      </c>
      <c r="P21" s="50"/>
    </row>
    <row r="22" spans="1:17" x14ac:dyDescent="0.25">
      <c r="A22" s="580"/>
      <c r="B22" s="581" t="s">
        <v>44</v>
      </c>
      <c r="C22" s="582">
        <f t="shared" si="4"/>
        <v>330</v>
      </c>
      <c r="D22" s="583"/>
      <c r="E22" s="584"/>
      <c r="F22" s="585">
        <f>D22+E22</f>
        <v>0</v>
      </c>
      <c r="G22" s="583"/>
      <c r="H22" s="584"/>
      <c r="I22" s="585">
        <f>G22+H22</f>
        <v>0</v>
      </c>
      <c r="J22" s="586">
        <v>330</v>
      </c>
      <c r="K22" s="584"/>
      <c r="L22" s="585">
        <f>J22+K22</f>
        <v>330</v>
      </c>
      <c r="M22" s="583"/>
      <c r="N22" s="584"/>
      <c r="O22" s="585">
        <f>M22+N22</f>
        <v>0</v>
      </c>
      <c r="P22" s="337"/>
    </row>
    <row r="23" spans="1:17" x14ac:dyDescent="0.25">
      <c r="A23" s="330"/>
      <c r="B23" s="331" t="s">
        <v>45</v>
      </c>
      <c r="C23" s="332">
        <f t="shared" si="4"/>
        <v>12377</v>
      </c>
      <c r="D23" s="333"/>
      <c r="E23" s="334"/>
      <c r="F23" s="335">
        <f t="shared" ref="F23:F25" si="9">D23+E23</f>
        <v>0</v>
      </c>
      <c r="G23" s="333"/>
      <c r="H23" s="334"/>
      <c r="I23" s="335">
        <f t="shared" ref="I23:I24" si="10">G23+H23</f>
        <v>0</v>
      </c>
      <c r="J23" s="336">
        <v>12377</v>
      </c>
      <c r="K23" s="334"/>
      <c r="L23" s="335">
        <f>J23+K23</f>
        <v>12377</v>
      </c>
      <c r="M23" s="333"/>
      <c r="N23" s="334"/>
      <c r="O23" s="335">
        <f>M23+N23</f>
        <v>0</v>
      </c>
      <c r="P23" s="337"/>
    </row>
    <row r="24" spans="1:17" s="34" customFormat="1" ht="24.75" thickBot="1" x14ac:dyDescent="0.3">
      <c r="A24" s="587">
        <v>19300</v>
      </c>
      <c r="B24" s="587" t="s">
        <v>46</v>
      </c>
      <c r="C24" s="588">
        <f>F24+I24</f>
        <v>320669</v>
      </c>
      <c r="D24" s="589">
        <v>320669</v>
      </c>
      <c r="E24" s="590"/>
      <c r="F24" s="591">
        <f t="shared" si="9"/>
        <v>320669</v>
      </c>
      <c r="G24" s="589"/>
      <c r="H24" s="590"/>
      <c r="I24" s="591">
        <f t="shared" si="10"/>
        <v>0</v>
      </c>
      <c r="J24" s="592" t="s">
        <v>47</v>
      </c>
      <c r="K24" s="593" t="s">
        <v>47</v>
      </c>
      <c r="L24" s="594" t="s">
        <v>47</v>
      </c>
      <c r="M24" s="595" t="s">
        <v>47</v>
      </c>
      <c r="N24" s="596" t="s">
        <v>47</v>
      </c>
      <c r="O24" s="594" t="s">
        <v>47</v>
      </c>
      <c r="P24" s="597"/>
    </row>
    <row r="25" spans="1:17" s="34" customFormat="1" ht="24.75" hidden="1" thickTop="1" x14ac:dyDescent="0.25">
      <c r="A25" s="78"/>
      <c r="B25" s="79" t="s">
        <v>48</v>
      </c>
      <c r="C25" s="80">
        <f>F25</f>
        <v>0</v>
      </c>
      <c r="D25" s="81"/>
      <c r="E25" s="82"/>
      <c r="F25" s="83">
        <f t="shared" si="9"/>
        <v>0</v>
      </c>
      <c r="G25" s="84" t="s">
        <v>47</v>
      </c>
      <c r="H25" s="85" t="s">
        <v>47</v>
      </c>
      <c r="I25" s="86" t="s">
        <v>47</v>
      </c>
      <c r="J25" s="87" t="s">
        <v>47</v>
      </c>
      <c r="K25" s="88" t="s">
        <v>47</v>
      </c>
      <c r="L25" s="86" t="s">
        <v>47</v>
      </c>
      <c r="M25" s="89" t="s">
        <v>47</v>
      </c>
      <c r="N25" s="88" t="s">
        <v>47</v>
      </c>
      <c r="O25" s="86" t="s">
        <v>47</v>
      </c>
      <c r="P25" s="90"/>
    </row>
    <row r="26" spans="1:17" s="34" customFormat="1" ht="36.75" thickTop="1" x14ac:dyDescent="0.25">
      <c r="A26" s="79">
        <v>21300</v>
      </c>
      <c r="B26" s="79" t="s">
        <v>49</v>
      </c>
      <c r="C26" s="80">
        <f>L26</f>
        <v>29712</v>
      </c>
      <c r="D26" s="89" t="s">
        <v>47</v>
      </c>
      <c r="E26" s="88" t="s">
        <v>47</v>
      </c>
      <c r="F26" s="86" t="s">
        <v>47</v>
      </c>
      <c r="G26" s="89" t="s">
        <v>47</v>
      </c>
      <c r="H26" s="88" t="s">
        <v>47</v>
      </c>
      <c r="I26" s="86" t="s">
        <v>47</v>
      </c>
      <c r="J26" s="87">
        <f t="shared" ref="J26:K26" si="11">SUM(J27,J31,J33,J36)</f>
        <v>29712</v>
      </c>
      <c r="K26" s="88">
        <f t="shared" si="11"/>
        <v>0</v>
      </c>
      <c r="L26" s="91">
        <f>SUM(L27,L31,L33,L36)</f>
        <v>29712</v>
      </c>
      <c r="M26" s="89" t="s">
        <v>47</v>
      </c>
      <c r="N26" s="88" t="s">
        <v>47</v>
      </c>
      <c r="O26" s="86" t="s">
        <v>47</v>
      </c>
      <c r="P26" s="90"/>
    </row>
    <row r="27" spans="1:17" s="34" customFormat="1" ht="24" hidden="1" x14ac:dyDescent="0.25">
      <c r="A27" s="93">
        <v>21350</v>
      </c>
      <c r="B27" s="79" t="s">
        <v>50</v>
      </c>
      <c r="C27" s="80">
        <f>L27</f>
        <v>0</v>
      </c>
      <c r="D27" s="89" t="s">
        <v>47</v>
      </c>
      <c r="E27" s="88" t="s">
        <v>47</v>
      </c>
      <c r="F27" s="86" t="s">
        <v>47</v>
      </c>
      <c r="G27" s="89" t="s">
        <v>47</v>
      </c>
      <c r="H27" s="88" t="s">
        <v>47</v>
      </c>
      <c r="I27" s="86" t="s">
        <v>47</v>
      </c>
      <c r="J27" s="87">
        <f t="shared" ref="J27:K27" si="12">SUM(J28:J30)</f>
        <v>0</v>
      </c>
      <c r="K27" s="88">
        <f t="shared" si="12"/>
        <v>0</v>
      </c>
      <c r="L27" s="91">
        <f>SUM(L28:L30)</f>
        <v>0</v>
      </c>
      <c r="M27" s="89" t="s">
        <v>47</v>
      </c>
      <c r="N27" s="88" t="s">
        <v>47</v>
      </c>
      <c r="O27" s="86" t="s">
        <v>47</v>
      </c>
      <c r="P27" s="90"/>
    </row>
    <row r="28" spans="1:17" hidden="1" x14ac:dyDescent="0.25">
      <c r="A28" s="51">
        <v>21351</v>
      </c>
      <c r="B28" s="94" t="s">
        <v>51</v>
      </c>
      <c r="C28" s="95">
        <f t="shared" ref="C28:C40" si="13">L28</f>
        <v>0</v>
      </c>
      <c r="D28" s="96" t="s">
        <v>47</v>
      </c>
      <c r="E28" s="97" t="s">
        <v>47</v>
      </c>
      <c r="F28" s="98" t="s">
        <v>47</v>
      </c>
      <c r="G28" s="96" t="s">
        <v>47</v>
      </c>
      <c r="H28" s="97" t="s">
        <v>47</v>
      </c>
      <c r="I28" s="98" t="s">
        <v>47</v>
      </c>
      <c r="J28" s="99"/>
      <c r="K28" s="100"/>
      <c r="L28" s="101">
        <f t="shared" ref="L28:L30" si="14">J28+K28</f>
        <v>0</v>
      </c>
      <c r="M28" s="102" t="s">
        <v>47</v>
      </c>
      <c r="N28" s="100" t="s">
        <v>47</v>
      </c>
      <c r="O28" s="98" t="s">
        <v>47</v>
      </c>
      <c r="P28" s="103"/>
    </row>
    <row r="29" spans="1:17" hidden="1" x14ac:dyDescent="0.25">
      <c r="A29" s="59">
        <v>21352</v>
      </c>
      <c r="B29" s="104" t="s">
        <v>52</v>
      </c>
      <c r="C29" s="105">
        <f t="shared" si="13"/>
        <v>0</v>
      </c>
      <c r="D29" s="106" t="s">
        <v>47</v>
      </c>
      <c r="E29" s="107" t="s">
        <v>47</v>
      </c>
      <c r="F29" s="108" t="s">
        <v>47</v>
      </c>
      <c r="G29" s="106" t="s">
        <v>47</v>
      </c>
      <c r="H29" s="107" t="s">
        <v>47</v>
      </c>
      <c r="I29" s="108" t="s">
        <v>47</v>
      </c>
      <c r="J29" s="109"/>
      <c r="K29" s="110"/>
      <c r="L29" s="111">
        <f t="shared" si="14"/>
        <v>0</v>
      </c>
      <c r="M29" s="112" t="s">
        <v>47</v>
      </c>
      <c r="N29" s="110" t="s">
        <v>47</v>
      </c>
      <c r="O29" s="108" t="s">
        <v>47</v>
      </c>
      <c r="P29" s="113"/>
    </row>
    <row r="30" spans="1:17" ht="24" hidden="1" x14ac:dyDescent="0.25">
      <c r="A30" s="59">
        <v>21359</v>
      </c>
      <c r="B30" s="104" t="s">
        <v>53</v>
      </c>
      <c r="C30" s="105">
        <f t="shared" si="13"/>
        <v>0</v>
      </c>
      <c r="D30" s="106" t="s">
        <v>47</v>
      </c>
      <c r="E30" s="107" t="s">
        <v>47</v>
      </c>
      <c r="F30" s="108" t="s">
        <v>47</v>
      </c>
      <c r="G30" s="106" t="s">
        <v>47</v>
      </c>
      <c r="H30" s="107" t="s">
        <v>47</v>
      </c>
      <c r="I30" s="108" t="s">
        <v>47</v>
      </c>
      <c r="J30" s="109"/>
      <c r="K30" s="110"/>
      <c r="L30" s="111">
        <f t="shared" si="14"/>
        <v>0</v>
      </c>
      <c r="M30" s="112" t="s">
        <v>47</v>
      </c>
      <c r="N30" s="110" t="s">
        <v>47</v>
      </c>
      <c r="O30" s="108" t="s">
        <v>47</v>
      </c>
      <c r="P30" s="113"/>
    </row>
    <row r="31" spans="1:17" s="34" customFormat="1" ht="36" hidden="1" x14ac:dyDescent="0.25">
      <c r="A31" s="93">
        <v>21370</v>
      </c>
      <c r="B31" s="79" t="s">
        <v>54</v>
      </c>
      <c r="C31" s="80">
        <f t="shared" si="13"/>
        <v>0</v>
      </c>
      <c r="D31" s="89" t="s">
        <v>47</v>
      </c>
      <c r="E31" s="88" t="s">
        <v>47</v>
      </c>
      <c r="F31" s="86" t="s">
        <v>47</v>
      </c>
      <c r="G31" s="89" t="s">
        <v>47</v>
      </c>
      <c r="H31" s="88" t="s">
        <v>47</v>
      </c>
      <c r="I31" s="86" t="s">
        <v>47</v>
      </c>
      <c r="J31" s="87">
        <f t="shared" ref="J31:K31" si="15">SUM(J32)</f>
        <v>0</v>
      </c>
      <c r="K31" s="88">
        <f t="shared" si="15"/>
        <v>0</v>
      </c>
      <c r="L31" s="91">
        <f>SUM(L32)</f>
        <v>0</v>
      </c>
      <c r="M31" s="89" t="s">
        <v>47</v>
      </c>
      <c r="N31" s="88" t="s">
        <v>47</v>
      </c>
      <c r="O31" s="86" t="s">
        <v>47</v>
      </c>
      <c r="P31" s="90"/>
    </row>
    <row r="32" spans="1:17" ht="36" hidden="1" x14ac:dyDescent="0.25">
      <c r="A32" s="114">
        <v>21379</v>
      </c>
      <c r="B32" s="115" t="s">
        <v>55</v>
      </c>
      <c r="C32" s="116">
        <f t="shared" si="13"/>
        <v>0</v>
      </c>
      <c r="D32" s="117" t="s">
        <v>47</v>
      </c>
      <c r="E32" s="118" t="s">
        <v>47</v>
      </c>
      <c r="F32" s="119" t="s">
        <v>47</v>
      </c>
      <c r="G32" s="117" t="s">
        <v>47</v>
      </c>
      <c r="H32" s="118" t="s">
        <v>47</v>
      </c>
      <c r="I32" s="119" t="s">
        <v>47</v>
      </c>
      <c r="J32" s="120"/>
      <c r="K32" s="121"/>
      <c r="L32" s="122">
        <f>J32+K32</f>
        <v>0</v>
      </c>
      <c r="M32" s="123" t="s">
        <v>47</v>
      </c>
      <c r="N32" s="121" t="s">
        <v>47</v>
      </c>
      <c r="O32" s="119" t="s">
        <v>47</v>
      </c>
      <c r="P32" s="124"/>
    </row>
    <row r="33" spans="1:16" s="34" customFormat="1" hidden="1" x14ac:dyDescent="0.25">
      <c r="A33" s="93">
        <v>21380</v>
      </c>
      <c r="B33" s="79" t="s">
        <v>56</v>
      </c>
      <c r="C33" s="80">
        <f t="shared" si="13"/>
        <v>0</v>
      </c>
      <c r="D33" s="89" t="s">
        <v>47</v>
      </c>
      <c r="E33" s="88" t="s">
        <v>47</v>
      </c>
      <c r="F33" s="86" t="s">
        <v>47</v>
      </c>
      <c r="G33" s="89" t="s">
        <v>47</v>
      </c>
      <c r="H33" s="88" t="s">
        <v>47</v>
      </c>
      <c r="I33" s="86" t="s">
        <v>47</v>
      </c>
      <c r="J33" s="87">
        <f t="shared" ref="J33:K33" si="16">SUM(J34:J35)</f>
        <v>0</v>
      </c>
      <c r="K33" s="88">
        <f t="shared" si="16"/>
        <v>0</v>
      </c>
      <c r="L33" s="91">
        <f>SUM(L34:L35)</f>
        <v>0</v>
      </c>
      <c r="M33" s="89" t="s">
        <v>47</v>
      </c>
      <c r="N33" s="88" t="s">
        <v>47</v>
      </c>
      <c r="O33" s="86" t="s">
        <v>47</v>
      </c>
      <c r="P33" s="90"/>
    </row>
    <row r="34" spans="1:16" hidden="1" x14ac:dyDescent="0.25">
      <c r="A34" s="52">
        <v>21381</v>
      </c>
      <c r="B34" s="94" t="s">
        <v>57</v>
      </c>
      <c r="C34" s="95">
        <f t="shared" si="13"/>
        <v>0</v>
      </c>
      <c r="D34" s="96" t="s">
        <v>47</v>
      </c>
      <c r="E34" s="97" t="s">
        <v>47</v>
      </c>
      <c r="F34" s="98" t="s">
        <v>47</v>
      </c>
      <c r="G34" s="96" t="s">
        <v>47</v>
      </c>
      <c r="H34" s="97" t="s">
        <v>47</v>
      </c>
      <c r="I34" s="98" t="s">
        <v>47</v>
      </c>
      <c r="J34" s="99"/>
      <c r="K34" s="100"/>
      <c r="L34" s="101">
        <f t="shared" ref="L34:L35" si="17">J34+K34</f>
        <v>0</v>
      </c>
      <c r="M34" s="102" t="s">
        <v>47</v>
      </c>
      <c r="N34" s="100" t="s">
        <v>47</v>
      </c>
      <c r="O34" s="98" t="s">
        <v>47</v>
      </c>
      <c r="P34" s="103"/>
    </row>
    <row r="35" spans="1:16" ht="24" hidden="1" x14ac:dyDescent="0.25">
      <c r="A35" s="60">
        <v>21383</v>
      </c>
      <c r="B35" s="104" t="s">
        <v>58</v>
      </c>
      <c r="C35" s="105">
        <f t="shared" si="13"/>
        <v>0</v>
      </c>
      <c r="D35" s="106" t="s">
        <v>47</v>
      </c>
      <c r="E35" s="107" t="s">
        <v>47</v>
      </c>
      <c r="F35" s="108" t="s">
        <v>47</v>
      </c>
      <c r="G35" s="106" t="s">
        <v>47</v>
      </c>
      <c r="H35" s="107" t="s">
        <v>47</v>
      </c>
      <c r="I35" s="108" t="s">
        <v>47</v>
      </c>
      <c r="J35" s="109"/>
      <c r="K35" s="110"/>
      <c r="L35" s="111">
        <f t="shared" si="17"/>
        <v>0</v>
      </c>
      <c r="M35" s="112" t="s">
        <v>47</v>
      </c>
      <c r="N35" s="110" t="s">
        <v>47</v>
      </c>
      <c r="O35" s="108" t="s">
        <v>47</v>
      </c>
      <c r="P35" s="113"/>
    </row>
    <row r="36" spans="1:16" s="34" customFormat="1" ht="25.5" customHeight="1" x14ac:dyDescent="0.25">
      <c r="A36" s="93">
        <v>21390</v>
      </c>
      <c r="B36" s="79" t="s">
        <v>59</v>
      </c>
      <c r="C36" s="80">
        <f t="shared" si="13"/>
        <v>29712</v>
      </c>
      <c r="D36" s="89" t="s">
        <v>47</v>
      </c>
      <c r="E36" s="88" t="s">
        <v>47</v>
      </c>
      <c r="F36" s="86" t="s">
        <v>47</v>
      </c>
      <c r="G36" s="89" t="s">
        <v>47</v>
      </c>
      <c r="H36" s="88" t="s">
        <v>47</v>
      </c>
      <c r="I36" s="86" t="s">
        <v>47</v>
      </c>
      <c r="J36" s="87">
        <f t="shared" ref="J36:K36" si="18">SUM(J37:J40)</f>
        <v>29712</v>
      </c>
      <c r="K36" s="88">
        <f t="shared" si="18"/>
        <v>0</v>
      </c>
      <c r="L36" s="91">
        <f>SUM(L37:L40)</f>
        <v>29712</v>
      </c>
      <c r="M36" s="89" t="s">
        <v>47</v>
      </c>
      <c r="N36" s="88" t="s">
        <v>47</v>
      </c>
      <c r="O36" s="86" t="s">
        <v>47</v>
      </c>
      <c r="P36" s="90"/>
    </row>
    <row r="37" spans="1:16" ht="24" hidden="1" x14ac:dyDescent="0.25">
      <c r="A37" s="52">
        <v>21391</v>
      </c>
      <c r="B37" s="94" t="s">
        <v>60</v>
      </c>
      <c r="C37" s="95">
        <f t="shared" si="13"/>
        <v>0</v>
      </c>
      <c r="D37" s="96" t="s">
        <v>47</v>
      </c>
      <c r="E37" s="97" t="s">
        <v>47</v>
      </c>
      <c r="F37" s="98" t="s">
        <v>47</v>
      </c>
      <c r="G37" s="96" t="s">
        <v>47</v>
      </c>
      <c r="H37" s="97" t="s">
        <v>47</v>
      </c>
      <c r="I37" s="98" t="s">
        <v>47</v>
      </c>
      <c r="J37" s="99"/>
      <c r="K37" s="100"/>
      <c r="L37" s="101">
        <f t="shared" ref="L37:L40" si="19">J37+K37</f>
        <v>0</v>
      </c>
      <c r="M37" s="102" t="s">
        <v>47</v>
      </c>
      <c r="N37" s="100" t="s">
        <v>47</v>
      </c>
      <c r="O37" s="98" t="s">
        <v>47</v>
      </c>
      <c r="P37" s="103"/>
    </row>
    <row r="38" spans="1:16" hidden="1" x14ac:dyDescent="0.25">
      <c r="A38" s="60">
        <v>21393</v>
      </c>
      <c r="B38" s="104" t="s">
        <v>61</v>
      </c>
      <c r="C38" s="105">
        <f t="shared" si="13"/>
        <v>0</v>
      </c>
      <c r="D38" s="106" t="s">
        <v>47</v>
      </c>
      <c r="E38" s="107" t="s">
        <v>47</v>
      </c>
      <c r="F38" s="108" t="s">
        <v>47</v>
      </c>
      <c r="G38" s="106" t="s">
        <v>47</v>
      </c>
      <c r="H38" s="107" t="s">
        <v>47</v>
      </c>
      <c r="I38" s="108" t="s">
        <v>47</v>
      </c>
      <c r="J38" s="109"/>
      <c r="K38" s="110"/>
      <c r="L38" s="111">
        <f t="shared" si="19"/>
        <v>0</v>
      </c>
      <c r="M38" s="112" t="s">
        <v>47</v>
      </c>
      <c r="N38" s="110" t="s">
        <v>47</v>
      </c>
      <c r="O38" s="108" t="s">
        <v>47</v>
      </c>
      <c r="P38" s="113"/>
    </row>
    <row r="39" spans="1:16" hidden="1" x14ac:dyDescent="0.25">
      <c r="A39" s="60">
        <v>21395</v>
      </c>
      <c r="B39" s="104" t="s">
        <v>62</v>
      </c>
      <c r="C39" s="105">
        <f t="shared" si="13"/>
        <v>0</v>
      </c>
      <c r="D39" s="106" t="s">
        <v>47</v>
      </c>
      <c r="E39" s="107" t="s">
        <v>47</v>
      </c>
      <c r="F39" s="108" t="s">
        <v>47</v>
      </c>
      <c r="G39" s="106" t="s">
        <v>47</v>
      </c>
      <c r="H39" s="107" t="s">
        <v>47</v>
      </c>
      <c r="I39" s="108" t="s">
        <v>47</v>
      </c>
      <c r="J39" s="109"/>
      <c r="K39" s="110"/>
      <c r="L39" s="111">
        <f t="shared" si="19"/>
        <v>0</v>
      </c>
      <c r="M39" s="112" t="s">
        <v>47</v>
      </c>
      <c r="N39" s="110" t="s">
        <v>47</v>
      </c>
      <c r="O39" s="108" t="s">
        <v>47</v>
      </c>
      <c r="P39" s="113"/>
    </row>
    <row r="40" spans="1:16" ht="26.25" customHeight="1" x14ac:dyDescent="0.25">
      <c r="A40" s="598">
        <v>21399</v>
      </c>
      <c r="B40" s="599" t="s">
        <v>63</v>
      </c>
      <c r="C40" s="600">
        <f t="shared" si="13"/>
        <v>29712</v>
      </c>
      <c r="D40" s="601" t="s">
        <v>47</v>
      </c>
      <c r="E40" s="602" t="s">
        <v>47</v>
      </c>
      <c r="F40" s="603" t="s">
        <v>47</v>
      </c>
      <c r="G40" s="601" t="s">
        <v>47</v>
      </c>
      <c r="H40" s="602" t="s">
        <v>47</v>
      </c>
      <c r="I40" s="603" t="s">
        <v>47</v>
      </c>
      <c r="J40" s="604">
        <v>29712</v>
      </c>
      <c r="K40" s="605"/>
      <c r="L40" s="606">
        <f t="shared" si="19"/>
        <v>29712</v>
      </c>
      <c r="M40" s="607" t="s">
        <v>47</v>
      </c>
      <c r="N40" s="605" t="s">
        <v>47</v>
      </c>
      <c r="O40" s="603" t="s">
        <v>47</v>
      </c>
      <c r="P40" s="608"/>
    </row>
    <row r="41" spans="1:16" s="34" customFormat="1" ht="26.25" hidden="1" customHeight="1" x14ac:dyDescent="0.25">
      <c r="A41" s="137">
        <v>21420</v>
      </c>
      <c r="B41" s="138" t="s">
        <v>64</v>
      </c>
      <c r="C41" s="139">
        <f>F41</f>
        <v>0</v>
      </c>
      <c r="D41" s="140">
        <f t="shared" ref="D41:E41" si="20">SUM(D42)</f>
        <v>0</v>
      </c>
      <c r="E41" s="141">
        <f t="shared" si="20"/>
        <v>0</v>
      </c>
      <c r="F41" s="142">
        <f>SUM(F42)</f>
        <v>0</v>
      </c>
      <c r="G41" s="140" t="s">
        <v>47</v>
      </c>
      <c r="H41" s="141" t="s">
        <v>47</v>
      </c>
      <c r="I41" s="143" t="s">
        <v>47</v>
      </c>
      <c r="J41" s="144" t="s">
        <v>47</v>
      </c>
      <c r="K41" s="145" t="s">
        <v>47</v>
      </c>
      <c r="L41" s="143" t="s">
        <v>47</v>
      </c>
      <c r="M41" s="146" t="s">
        <v>47</v>
      </c>
      <c r="N41" s="145" t="s">
        <v>47</v>
      </c>
      <c r="O41" s="143" t="s">
        <v>47</v>
      </c>
      <c r="P41" s="147"/>
    </row>
    <row r="42" spans="1:16" s="34" customFormat="1" ht="26.25" hidden="1" customHeight="1" x14ac:dyDescent="0.25">
      <c r="A42" s="126">
        <v>21429</v>
      </c>
      <c r="B42" s="127" t="s">
        <v>65</v>
      </c>
      <c r="C42" s="128">
        <f>F42</f>
        <v>0</v>
      </c>
      <c r="D42" s="148"/>
      <c r="E42" s="149"/>
      <c r="F42" s="150">
        <f>D42+E42</f>
        <v>0</v>
      </c>
      <c r="G42" s="151" t="s">
        <v>47</v>
      </c>
      <c r="H42" s="152" t="s">
        <v>47</v>
      </c>
      <c r="I42" s="131" t="s">
        <v>47</v>
      </c>
      <c r="J42" s="153" t="s">
        <v>47</v>
      </c>
      <c r="K42" s="130" t="s">
        <v>47</v>
      </c>
      <c r="L42" s="131" t="s">
        <v>47</v>
      </c>
      <c r="M42" s="129" t="s">
        <v>47</v>
      </c>
      <c r="N42" s="130" t="s">
        <v>47</v>
      </c>
      <c r="O42" s="131" t="s">
        <v>47</v>
      </c>
      <c r="P42" s="154"/>
    </row>
    <row r="43" spans="1:16" s="34" customFormat="1" ht="24" x14ac:dyDescent="0.25">
      <c r="A43" s="93">
        <v>21490</v>
      </c>
      <c r="B43" s="79" t="s">
        <v>66</v>
      </c>
      <c r="C43" s="155">
        <f>F43+I43+L43</f>
        <v>17565</v>
      </c>
      <c r="D43" s="156">
        <f t="shared" ref="D43:E43" si="21">D44</f>
        <v>0</v>
      </c>
      <c r="E43" s="157">
        <f t="shared" si="21"/>
        <v>0</v>
      </c>
      <c r="F43" s="83">
        <f>F44</f>
        <v>0</v>
      </c>
      <c r="G43" s="156">
        <f t="shared" ref="G43:L43" si="22">G44</f>
        <v>0</v>
      </c>
      <c r="H43" s="157">
        <f t="shared" si="22"/>
        <v>0</v>
      </c>
      <c r="I43" s="83">
        <f t="shared" si="22"/>
        <v>0</v>
      </c>
      <c r="J43" s="158">
        <f t="shared" si="22"/>
        <v>17565</v>
      </c>
      <c r="K43" s="157">
        <f t="shared" si="22"/>
        <v>0</v>
      </c>
      <c r="L43" s="83">
        <f t="shared" si="22"/>
        <v>17565</v>
      </c>
      <c r="M43" s="89" t="s">
        <v>47</v>
      </c>
      <c r="N43" s="88" t="s">
        <v>47</v>
      </c>
      <c r="O43" s="86" t="s">
        <v>47</v>
      </c>
      <c r="P43" s="90"/>
    </row>
    <row r="44" spans="1:16" s="34" customFormat="1" ht="24" x14ac:dyDescent="0.25">
      <c r="A44" s="60">
        <v>21499</v>
      </c>
      <c r="B44" s="104" t="s">
        <v>67</v>
      </c>
      <c r="C44" s="159">
        <f>F44+I44+L44</f>
        <v>17565</v>
      </c>
      <c r="D44" s="160"/>
      <c r="E44" s="161"/>
      <c r="F44" s="56">
        <f>D44+E44</f>
        <v>0</v>
      </c>
      <c r="G44" s="54"/>
      <c r="H44" s="55"/>
      <c r="I44" s="56">
        <f>G44+H44</f>
        <v>0</v>
      </c>
      <c r="J44" s="99">
        <v>17565</v>
      </c>
      <c r="K44" s="100"/>
      <c r="L44" s="56">
        <f>J44+K44</f>
        <v>17565</v>
      </c>
      <c r="M44" s="123" t="s">
        <v>47</v>
      </c>
      <c r="N44" s="121" t="s">
        <v>47</v>
      </c>
      <c r="O44" s="119" t="s">
        <v>47</v>
      </c>
      <c r="P44" s="124"/>
    </row>
    <row r="45" spans="1:16" ht="12.75" hidden="1" customHeight="1" x14ac:dyDescent="0.25">
      <c r="A45" s="162">
        <v>23000</v>
      </c>
      <c r="B45" s="163" t="s">
        <v>68</v>
      </c>
      <c r="C45" s="155">
        <f>O45</f>
        <v>0</v>
      </c>
      <c r="D45" s="164" t="s">
        <v>47</v>
      </c>
      <c r="E45" s="165" t="s">
        <v>47</v>
      </c>
      <c r="F45" s="131" t="s">
        <v>47</v>
      </c>
      <c r="G45" s="129" t="s">
        <v>47</v>
      </c>
      <c r="H45" s="130" t="s">
        <v>47</v>
      </c>
      <c r="I45" s="131" t="s">
        <v>47</v>
      </c>
      <c r="J45" s="153" t="s">
        <v>47</v>
      </c>
      <c r="K45" s="130" t="s">
        <v>47</v>
      </c>
      <c r="L45" s="131" t="s">
        <v>47</v>
      </c>
      <c r="M45" s="164">
        <f t="shared" ref="M45:O45" si="23">SUM(M46:M47)</f>
        <v>0</v>
      </c>
      <c r="N45" s="165">
        <f t="shared" si="23"/>
        <v>0</v>
      </c>
      <c r="O45" s="150">
        <f t="shared" si="23"/>
        <v>0</v>
      </c>
      <c r="P45" s="166"/>
    </row>
    <row r="46" spans="1:16" ht="24" hidden="1" x14ac:dyDescent="0.25">
      <c r="A46" s="167">
        <v>23410</v>
      </c>
      <c r="B46" s="168" t="s">
        <v>69</v>
      </c>
      <c r="C46" s="139">
        <f t="shared" ref="C46:C47" si="24">O46</f>
        <v>0</v>
      </c>
      <c r="D46" s="140" t="s">
        <v>47</v>
      </c>
      <c r="E46" s="141" t="s">
        <v>47</v>
      </c>
      <c r="F46" s="143" t="s">
        <v>47</v>
      </c>
      <c r="G46" s="146" t="s">
        <v>47</v>
      </c>
      <c r="H46" s="145" t="s">
        <v>47</v>
      </c>
      <c r="I46" s="143" t="s">
        <v>47</v>
      </c>
      <c r="J46" s="144" t="s">
        <v>47</v>
      </c>
      <c r="K46" s="145" t="s">
        <v>47</v>
      </c>
      <c r="L46" s="143" t="s">
        <v>47</v>
      </c>
      <c r="M46" s="169"/>
      <c r="N46" s="170"/>
      <c r="O46" s="142">
        <f t="shared" ref="O46:O47" si="25">M46+N46</f>
        <v>0</v>
      </c>
      <c r="P46" s="171"/>
    </row>
    <row r="47" spans="1:16" ht="24" hidden="1" x14ac:dyDescent="0.25">
      <c r="A47" s="167">
        <v>23510</v>
      </c>
      <c r="B47" s="168" t="s">
        <v>70</v>
      </c>
      <c r="C47" s="139">
        <f t="shared" si="24"/>
        <v>0</v>
      </c>
      <c r="D47" s="140" t="s">
        <v>47</v>
      </c>
      <c r="E47" s="141" t="s">
        <v>47</v>
      </c>
      <c r="F47" s="143" t="s">
        <v>47</v>
      </c>
      <c r="G47" s="146" t="s">
        <v>47</v>
      </c>
      <c r="H47" s="145" t="s">
        <v>47</v>
      </c>
      <c r="I47" s="143" t="s">
        <v>47</v>
      </c>
      <c r="J47" s="144" t="s">
        <v>47</v>
      </c>
      <c r="K47" s="145" t="s">
        <v>47</v>
      </c>
      <c r="L47" s="143" t="s">
        <v>47</v>
      </c>
      <c r="M47" s="169"/>
      <c r="N47" s="170"/>
      <c r="O47" s="142">
        <f t="shared" si="25"/>
        <v>0</v>
      </c>
      <c r="P47" s="171"/>
    </row>
    <row r="48" spans="1:16" hidden="1" x14ac:dyDescent="0.25">
      <c r="A48" s="172"/>
      <c r="B48" s="168"/>
      <c r="C48" s="173"/>
      <c r="D48" s="174"/>
      <c r="E48" s="175"/>
      <c r="F48" s="143"/>
      <c r="G48" s="146"/>
      <c r="H48" s="145"/>
      <c r="I48" s="143"/>
      <c r="J48" s="144"/>
      <c r="K48" s="145"/>
      <c r="L48" s="142"/>
      <c r="M48" s="140"/>
      <c r="N48" s="141"/>
      <c r="O48" s="142"/>
      <c r="P48" s="171"/>
    </row>
    <row r="49" spans="1:16" s="34" customFormat="1" hidden="1" x14ac:dyDescent="0.25">
      <c r="A49" s="176"/>
      <c r="B49" s="177" t="s">
        <v>71</v>
      </c>
      <c r="C49" s="178"/>
      <c r="D49" s="179"/>
      <c r="E49" s="180"/>
      <c r="F49" s="181"/>
      <c r="G49" s="179"/>
      <c r="H49" s="180"/>
      <c r="I49" s="181"/>
      <c r="J49" s="182"/>
      <c r="K49" s="180"/>
      <c r="L49" s="181"/>
      <c r="M49" s="179"/>
      <c r="N49" s="180"/>
      <c r="O49" s="181"/>
      <c r="P49" s="183"/>
    </row>
    <row r="50" spans="1:16" s="34" customFormat="1" ht="12.75" thickBot="1" x14ac:dyDescent="0.3">
      <c r="A50" s="184"/>
      <c r="B50" s="35" t="s">
        <v>72</v>
      </c>
      <c r="C50" s="185">
        <f t="shared" si="4"/>
        <v>380653</v>
      </c>
      <c r="D50" s="186">
        <f t="shared" ref="D50:E50" si="26">SUM(D51,D269)</f>
        <v>320669</v>
      </c>
      <c r="E50" s="187">
        <f t="shared" si="26"/>
        <v>0</v>
      </c>
      <c r="F50" s="188">
        <f>SUM(F51,F269)</f>
        <v>320669</v>
      </c>
      <c r="G50" s="186">
        <f t="shared" ref="G50:O50" si="27">SUM(G51,G269)</f>
        <v>0</v>
      </c>
      <c r="H50" s="187">
        <f t="shared" si="27"/>
        <v>0</v>
      </c>
      <c r="I50" s="188">
        <f t="shared" si="27"/>
        <v>0</v>
      </c>
      <c r="J50" s="189">
        <f t="shared" si="27"/>
        <v>59984</v>
      </c>
      <c r="K50" s="187">
        <f t="shared" si="27"/>
        <v>0</v>
      </c>
      <c r="L50" s="188">
        <f t="shared" si="27"/>
        <v>59984</v>
      </c>
      <c r="M50" s="186">
        <f t="shared" si="27"/>
        <v>0</v>
      </c>
      <c r="N50" s="187">
        <f t="shared" si="27"/>
        <v>0</v>
      </c>
      <c r="O50" s="188">
        <f t="shared" si="27"/>
        <v>0</v>
      </c>
      <c r="P50" s="190"/>
    </row>
    <row r="51" spans="1:16" s="34" customFormat="1" ht="36.75" thickTop="1" x14ac:dyDescent="0.25">
      <c r="A51" s="191"/>
      <c r="B51" s="192" t="s">
        <v>73</v>
      </c>
      <c r="C51" s="193">
        <f t="shared" si="4"/>
        <v>380653</v>
      </c>
      <c r="D51" s="194">
        <f t="shared" ref="D51:E51" si="28">SUM(D52,D181)</f>
        <v>320669</v>
      </c>
      <c r="E51" s="195">
        <f t="shared" si="28"/>
        <v>0</v>
      </c>
      <c r="F51" s="196">
        <f>SUM(F52,F181)</f>
        <v>320669</v>
      </c>
      <c r="G51" s="194">
        <f t="shared" ref="G51:H51" si="29">SUM(G52,G181)</f>
        <v>0</v>
      </c>
      <c r="H51" s="195">
        <f t="shared" si="29"/>
        <v>0</v>
      </c>
      <c r="I51" s="196">
        <f>SUM(I52,I181)</f>
        <v>0</v>
      </c>
      <c r="J51" s="197">
        <f t="shared" ref="J51:K51" si="30">SUM(J52,J181)</f>
        <v>59984</v>
      </c>
      <c r="K51" s="195">
        <f t="shared" si="30"/>
        <v>0</v>
      </c>
      <c r="L51" s="196">
        <f>SUM(L52,L181)</f>
        <v>59984</v>
      </c>
      <c r="M51" s="194">
        <f t="shared" ref="M51:O51" si="31">SUM(M52,M181)</f>
        <v>0</v>
      </c>
      <c r="N51" s="195">
        <f t="shared" si="31"/>
        <v>0</v>
      </c>
      <c r="O51" s="196">
        <f t="shared" si="31"/>
        <v>0</v>
      </c>
      <c r="P51" s="198"/>
    </row>
    <row r="52" spans="1:16" s="34" customFormat="1" ht="24" x14ac:dyDescent="0.25">
      <c r="A52" s="26"/>
      <c r="B52" s="24" t="s">
        <v>74</v>
      </c>
      <c r="C52" s="199">
        <f t="shared" si="4"/>
        <v>365678</v>
      </c>
      <c r="D52" s="200">
        <f t="shared" ref="D52:E52" si="32">SUM(D53,D75,D160,D174)</f>
        <v>320669</v>
      </c>
      <c r="E52" s="201">
        <f t="shared" si="32"/>
        <v>0</v>
      </c>
      <c r="F52" s="202">
        <f>SUM(F53,F75,F160,F174)</f>
        <v>320669</v>
      </c>
      <c r="G52" s="200">
        <f t="shared" ref="G52:H52" si="33">SUM(G53,G75,G160,G174)</f>
        <v>0</v>
      </c>
      <c r="H52" s="201">
        <f t="shared" si="33"/>
        <v>0</v>
      </c>
      <c r="I52" s="202">
        <f>SUM(I53,I75,I160,I174)</f>
        <v>0</v>
      </c>
      <c r="J52" s="203">
        <f t="shared" ref="J52:K52" si="34">SUM(J53,J75,J160,J174)</f>
        <v>41969</v>
      </c>
      <c r="K52" s="201">
        <f t="shared" si="34"/>
        <v>3040</v>
      </c>
      <c r="L52" s="202">
        <f>SUM(L53,L75,L160,L174)</f>
        <v>45009</v>
      </c>
      <c r="M52" s="200">
        <f t="shared" ref="M52:O52" si="35">SUM(M53,M75,M160,M174)</f>
        <v>0</v>
      </c>
      <c r="N52" s="201">
        <f t="shared" si="35"/>
        <v>0</v>
      </c>
      <c r="O52" s="202">
        <f t="shared" si="35"/>
        <v>0</v>
      </c>
      <c r="P52" s="204"/>
    </row>
    <row r="53" spans="1:16" s="34" customFormat="1" x14ac:dyDescent="0.25">
      <c r="A53" s="205">
        <v>1000</v>
      </c>
      <c r="B53" s="205" t="s">
        <v>75</v>
      </c>
      <c r="C53" s="206">
        <f t="shared" si="4"/>
        <v>189557</v>
      </c>
      <c r="D53" s="207">
        <f t="shared" ref="D53:E53" si="36">SUM(D54,D67)</f>
        <v>189557</v>
      </c>
      <c r="E53" s="208">
        <f t="shared" si="36"/>
        <v>0</v>
      </c>
      <c r="F53" s="209">
        <f>SUM(F54,F67)</f>
        <v>189557</v>
      </c>
      <c r="G53" s="207">
        <f t="shared" ref="G53:H53" si="37">SUM(G54,G67)</f>
        <v>0</v>
      </c>
      <c r="H53" s="208">
        <f t="shared" si="37"/>
        <v>0</v>
      </c>
      <c r="I53" s="209">
        <f>SUM(I54,I67)</f>
        <v>0</v>
      </c>
      <c r="J53" s="210">
        <f t="shared" ref="J53:K53" si="38">SUM(J54,J67)</f>
        <v>0</v>
      </c>
      <c r="K53" s="208">
        <f t="shared" si="38"/>
        <v>0</v>
      </c>
      <c r="L53" s="209">
        <f>SUM(L54,L67)</f>
        <v>0</v>
      </c>
      <c r="M53" s="207">
        <f t="shared" ref="M53:O53" si="39">SUM(M54,M67)</f>
        <v>0</v>
      </c>
      <c r="N53" s="208">
        <f t="shared" si="39"/>
        <v>0</v>
      </c>
      <c r="O53" s="209">
        <f t="shared" si="39"/>
        <v>0</v>
      </c>
      <c r="P53" s="211"/>
    </row>
    <row r="54" spans="1:16" x14ac:dyDescent="0.25">
      <c r="A54" s="79">
        <v>1100</v>
      </c>
      <c r="B54" s="212" t="s">
        <v>76</v>
      </c>
      <c r="C54" s="80">
        <f t="shared" si="4"/>
        <v>141462</v>
      </c>
      <c r="D54" s="213">
        <f t="shared" ref="D54:E54" si="40">SUM(D55,D58,D66)</f>
        <v>141462</v>
      </c>
      <c r="E54" s="214">
        <f t="shared" si="40"/>
        <v>0</v>
      </c>
      <c r="F54" s="91">
        <f>SUM(F55,F58,F66)</f>
        <v>141462</v>
      </c>
      <c r="G54" s="213">
        <f t="shared" ref="G54:H54" si="41">SUM(G55,G58,G66)</f>
        <v>0</v>
      </c>
      <c r="H54" s="214">
        <f t="shared" si="41"/>
        <v>0</v>
      </c>
      <c r="I54" s="91">
        <f>SUM(I55,I58,I66)</f>
        <v>0</v>
      </c>
      <c r="J54" s="215">
        <f t="shared" ref="J54:K54" si="42">SUM(J55,J58,J66)</f>
        <v>0</v>
      </c>
      <c r="K54" s="214">
        <f t="shared" si="42"/>
        <v>0</v>
      </c>
      <c r="L54" s="91">
        <f>SUM(L55,L58,L66)</f>
        <v>0</v>
      </c>
      <c r="M54" s="213">
        <f t="shared" ref="M54:O54" si="43">SUM(M55,M58,M66)</f>
        <v>0</v>
      </c>
      <c r="N54" s="214">
        <f t="shared" si="43"/>
        <v>0</v>
      </c>
      <c r="O54" s="91">
        <f t="shared" si="43"/>
        <v>0</v>
      </c>
      <c r="P54" s="216"/>
    </row>
    <row r="55" spans="1:16" x14ac:dyDescent="0.25">
      <c r="A55" s="217">
        <v>1110</v>
      </c>
      <c r="B55" s="168" t="s">
        <v>77</v>
      </c>
      <c r="C55" s="173">
        <f t="shared" si="4"/>
        <v>137148</v>
      </c>
      <c r="D55" s="174">
        <f t="shared" ref="D55:E55" si="44">SUM(D56:D57)</f>
        <v>137148</v>
      </c>
      <c r="E55" s="175">
        <f t="shared" si="44"/>
        <v>0</v>
      </c>
      <c r="F55" s="218">
        <f>SUM(F56:F57)</f>
        <v>137148</v>
      </c>
      <c r="G55" s="174">
        <f t="shared" ref="G55:H55" si="45">SUM(G56:G57)</f>
        <v>0</v>
      </c>
      <c r="H55" s="175">
        <f t="shared" si="45"/>
        <v>0</v>
      </c>
      <c r="I55" s="218">
        <f>SUM(I56:I57)</f>
        <v>0</v>
      </c>
      <c r="J55" s="219">
        <f t="shared" ref="J55:K55" si="46">SUM(J56:J57)</f>
        <v>0</v>
      </c>
      <c r="K55" s="175">
        <f t="shared" si="46"/>
        <v>0</v>
      </c>
      <c r="L55" s="218">
        <f>SUM(L56:L57)</f>
        <v>0</v>
      </c>
      <c r="M55" s="174">
        <f t="shared" ref="M55:O55" si="47">SUM(M56:M57)</f>
        <v>0</v>
      </c>
      <c r="N55" s="175">
        <f t="shared" si="47"/>
        <v>0</v>
      </c>
      <c r="O55" s="218">
        <f t="shared" si="47"/>
        <v>0</v>
      </c>
      <c r="P55" s="220"/>
    </row>
    <row r="56" spans="1:16" hidden="1" x14ac:dyDescent="0.25">
      <c r="A56" s="52">
        <v>1111</v>
      </c>
      <c r="B56" s="94" t="s">
        <v>78</v>
      </c>
      <c r="C56" s="95">
        <f t="shared" si="4"/>
        <v>0</v>
      </c>
      <c r="D56" s="221"/>
      <c r="E56" s="222"/>
      <c r="F56" s="101">
        <f t="shared" ref="F56:F57" si="48">D56+E56</f>
        <v>0</v>
      </c>
      <c r="G56" s="221"/>
      <c r="H56" s="222"/>
      <c r="I56" s="101">
        <f t="shared" ref="I56:I57" si="49">G56+H56</f>
        <v>0</v>
      </c>
      <c r="J56" s="223"/>
      <c r="K56" s="222"/>
      <c r="L56" s="101">
        <f t="shared" ref="L56:L57" si="50">J56+K56</f>
        <v>0</v>
      </c>
      <c r="M56" s="221"/>
      <c r="N56" s="222"/>
      <c r="O56" s="101">
        <f t="shared" ref="O56:O57" si="51">M56+N56</f>
        <v>0</v>
      </c>
      <c r="P56" s="224"/>
    </row>
    <row r="57" spans="1:16" ht="24" customHeight="1" x14ac:dyDescent="0.25">
      <c r="A57" s="60">
        <v>1119</v>
      </c>
      <c r="B57" s="104" t="s">
        <v>79</v>
      </c>
      <c r="C57" s="105">
        <f t="shared" si="4"/>
        <v>137148</v>
      </c>
      <c r="D57" s="225">
        <v>137148</v>
      </c>
      <c r="E57" s="226"/>
      <c r="F57" s="111">
        <f t="shared" si="48"/>
        <v>137148</v>
      </c>
      <c r="G57" s="225"/>
      <c r="H57" s="226"/>
      <c r="I57" s="111">
        <f t="shared" si="49"/>
        <v>0</v>
      </c>
      <c r="J57" s="227"/>
      <c r="K57" s="226"/>
      <c r="L57" s="111">
        <f t="shared" si="50"/>
        <v>0</v>
      </c>
      <c r="M57" s="225"/>
      <c r="N57" s="226"/>
      <c r="O57" s="111">
        <f t="shared" si="51"/>
        <v>0</v>
      </c>
      <c r="P57" s="233"/>
    </row>
    <row r="58" spans="1:16" x14ac:dyDescent="0.25">
      <c r="A58" s="229">
        <v>1140</v>
      </c>
      <c r="B58" s="104" t="s">
        <v>80</v>
      </c>
      <c r="C58" s="105">
        <f t="shared" si="4"/>
        <v>4314</v>
      </c>
      <c r="D58" s="230">
        <f t="shared" ref="D58:E58" si="52">SUM(D59:D65)</f>
        <v>4314</v>
      </c>
      <c r="E58" s="231">
        <f t="shared" si="52"/>
        <v>0</v>
      </c>
      <c r="F58" s="111">
        <f>SUM(F59:F65)</f>
        <v>4314</v>
      </c>
      <c r="G58" s="230">
        <f t="shared" ref="G58:H58" si="53">SUM(G59:G65)</f>
        <v>0</v>
      </c>
      <c r="H58" s="231">
        <f t="shared" si="53"/>
        <v>0</v>
      </c>
      <c r="I58" s="111">
        <f>SUM(I59:I65)</f>
        <v>0</v>
      </c>
      <c r="J58" s="232">
        <f t="shared" ref="J58:K58" si="54">SUM(J59:J65)</f>
        <v>0</v>
      </c>
      <c r="K58" s="231">
        <f t="shared" si="54"/>
        <v>0</v>
      </c>
      <c r="L58" s="111">
        <f>SUM(L59:L65)</f>
        <v>0</v>
      </c>
      <c r="M58" s="230">
        <f t="shared" ref="M58:O58" si="55">SUM(M59:M65)</f>
        <v>0</v>
      </c>
      <c r="N58" s="231">
        <f t="shared" si="55"/>
        <v>0</v>
      </c>
      <c r="O58" s="111">
        <f t="shared" si="55"/>
        <v>0</v>
      </c>
      <c r="P58" s="233"/>
    </row>
    <row r="59" spans="1:16" hidden="1" x14ac:dyDescent="0.25">
      <c r="A59" s="60">
        <v>1141</v>
      </c>
      <c r="B59" s="104" t="s">
        <v>81</v>
      </c>
      <c r="C59" s="105">
        <f t="shared" si="4"/>
        <v>0</v>
      </c>
      <c r="D59" s="225"/>
      <c r="E59" s="226"/>
      <c r="F59" s="111">
        <f t="shared" ref="F59:F66" si="56">D59+E59</f>
        <v>0</v>
      </c>
      <c r="G59" s="225"/>
      <c r="H59" s="226"/>
      <c r="I59" s="111">
        <f t="shared" ref="I59:I66" si="57">G59+H59</f>
        <v>0</v>
      </c>
      <c r="J59" s="227"/>
      <c r="K59" s="226"/>
      <c r="L59" s="111">
        <f t="shared" ref="L59:L66" si="58">J59+K59</f>
        <v>0</v>
      </c>
      <c r="M59" s="225"/>
      <c r="N59" s="226"/>
      <c r="O59" s="111">
        <f t="shared" ref="O59:O66" si="59">M59+N59</f>
        <v>0</v>
      </c>
      <c r="P59" s="233"/>
    </row>
    <row r="60" spans="1:16" ht="24.75" hidden="1" customHeight="1" x14ac:dyDescent="0.25">
      <c r="A60" s="60">
        <v>1142</v>
      </c>
      <c r="B60" s="104" t="s">
        <v>82</v>
      </c>
      <c r="C60" s="105">
        <f t="shared" si="4"/>
        <v>0</v>
      </c>
      <c r="D60" s="225"/>
      <c r="E60" s="226"/>
      <c r="F60" s="111">
        <f t="shared" si="56"/>
        <v>0</v>
      </c>
      <c r="G60" s="225"/>
      <c r="H60" s="226"/>
      <c r="I60" s="111">
        <f t="shared" si="57"/>
        <v>0</v>
      </c>
      <c r="J60" s="227"/>
      <c r="K60" s="226"/>
      <c r="L60" s="111">
        <f t="shared" si="58"/>
        <v>0</v>
      </c>
      <c r="M60" s="225"/>
      <c r="N60" s="226"/>
      <c r="O60" s="111">
        <f t="shared" si="59"/>
        <v>0</v>
      </c>
      <c r="P60" s="233"/>
    </row>
    <row r="61" spans="1:16" ht="24" hidden="1" x14ac:dyDescent="0.25">
      <c r="A61" s="60">
        <v>1145</v>
      </c>
      <c r="B61" s="104" t="s">
        <v>83</v>
      </c>
      <c r="C61" s="105">
        <f t="shared" si="4"/>
        <v>0</v>
      </c>
      <c r="D61" s="225"/>
      <c r="E61" s="226"/>
      <c r="F61" s="111">
        <f t="shared" si="56"/>
        <v>0</v>
      </c>
      <c r="G61" s="225"/>
      <c r="H61" s="226"/>
      <c r="I61" s="111">
        <f t="shared" si="57"/>
        <v>0</v>
      </c>
      <c r="J61" s="227"/>
      <c r="K61" s="226"/>
      <c r="L61" s="111">
        <f t="shared" si="58"/>
        <v>0</v>
      </c>
      <c r="M61" s="225"/>
      <c r="N61" s="226"/>
      <c r="O61" s="111">
        <f t="shared" si="59"/>
        <v>0</v>
      </c>
      <c r="P61" s="233"/>
    </row>
    <row r="62" spans="1:16" ht="27.75" hidden="1" customHeight="1" x14ac:dyDescent="0.25">
      <c r="A62" s="60">
        <v>1146</v>
      </c>
      <c r="B62" s="104" t="s">
        <v>84</v>
      </c>
      <c r="C62" s="105">
        <f t="shared" si="4"/>
        <v>0</v>
      </c>
      <c r="D62" s="225"/>
      <c r="E62" s="226"/>
      <c r="F62" s="111">
        <f t="shared" si="56"/>
        <v>0</v>
      </c>
      <c r="G62" s="225"/>
      <c r="H62" s="226"/>
      <c r="I62" s="111">
        <f t="shared" si="57"/>
        <v>0</v>
      </c>
      <c r="J62" s="227"/>
      <c r="K62" s="226"/>
      <c r="L62" s="111">
        <f t="shared" si="58"/>
        <v>0</v>
      </c>
      <c r="M62" s="225"/>
      <c r="N62" s="226"/>
      <c r="O62" s="111">
        <f t="shared" si="59"/>
        <v>0</v>
      </c>
      <c r="P62" s="233"/>
    </row>
    <row r="63" spans="1:16" x14ac:dyDescent="0.25">
      <c r="A63" s="60">
        <v>1147</v>
      </c>
      <c r="B63" s="104" t="s">
        <v>85</v>
      </c>
      <c r="C63" s="105">
        <f t="shared" si="4"/>
        <v>3467</v>
      </c>
      <c r="D63" s="225">
        <v>3467</v>
      </c>
      <c r="E63" s="226"/>
      <c r="F63" s="111">
        <f t="shared" si="56"/>
        <v>3467</v>
      </c>
      <c r="G63" s="225"/>
      <c r="H63" s="226"/>
      <c r="I63" s="111">
        <f t="shared" si="57"/>
        <v>0</v>
      </c>
      <c r="J63" s="227"/>
      <c r="K63" s="226"/>
      <c r="L63" s="111">
        <f t="shared" si="58"/>
        <v>0</v>
      </c>
      <c r="M63" s="225"/>
      <c r="N63" s="226"/>
      <c r="O63" s="111">
        <f t="shared" si="59"/>
        <v>0</v>
      </c>
      <c r="P63" s="233"/>
    </row>
    <row r="64" spans="1:16" x14ac:dyDescent="0.25">
      <c r="A64" s="60">
        <v>1148</v>
      </c>
      <c r="B64" s="104" t="s">
        <v>86</v>
      </c>
      <c r="C64" s="105">
        <f t="shared" si="4"/>
        <v>847</v>
      </c>
      <c r="D64" s="225">
        <v>847</v>
      </c>
      <c r="E64" s="226"/>
      <c r="F64" s="111">
        <f t="shared" si="56"/>
        <v>847</v>
      </c>
      <c r="G64" s="225"/>
      <c r="H64" s="226"/>
      <c r="I64" s="111">
        <f t="shared" si="57"/>
        <v>0</v>
      </c>
      <c r="J64" s="227"/>
      <c r="K64" s="226"/>
      <c r="L64" s="111">
        <f t="shared" si="58"/>
        <v>0</v>
      </c>
      <c r="M64" s="225"/>
      <c r="N64" s="226"/>
      <c r="O64" s="111">
        <f t="shared" si="59"/>
        <v>0</v>
      </c>
      <c r="P64" s="233"/>
    </row>
    <row r="65" spans="1:16" ht="24" hidden="1" customHeight="1" x14ac:dyDescent="0.25">
      <c r="A65" s="60">
        <v>1149</v>
      </c>
      <c r="B65" s="104" t="s">
        <v>87</v>
      </c>
      <c r="C65" s="105">
        <f t="shared" si="4"/>
        <v>0</v>
      </c>
      <c r="D65" s="225"/>
      <c r="E65" s="226"/>
      <c r="F65" s="111">
        <f t="shared" si="56"/>
        <v>0</v>
      </c>
      <c r="G65" s="225"/>
      <c r="H65" s="226"/>
      <c r="I65" s="111">
        <f t="shared" si="57"/>
        <v>0</v>
      </c>
      <c r="J65" s="227"/>
      <c r="K65" s="226"/>
      <c r="L65" s="111">
        <f t="shared" si="58"/>
        <v>0</v>
      </c>
      <c r="M65" s="225"/>
      <c r="N65" s="226"/>
      <c r="O65" s="111">
        <f t="shared" si="59"/>
        <v>0</v>
      </c>
      <c r="P65" s="233"/>
    </row>
    <row r="66" spans="1:16" ht="36" hidden="1" x14ac:dyDescent="0.25">
      <c r="A66" s="217">
        <v>1150</v>
      </c>
      <c r="B66" s="168" t="s">
        <v>88</v>
      </c>
      <c r="C66" s="173">
        <f t="shared" si="4"/>
        <v>0</v>
      </c>
      <c r="D66" s="234"/>
      <c r="E66" s="235"/>
      <c r="F66" s="218">
        <f t="shared" si="56"/>
        <v>0</v>
      </c>
      <c r="G66" s="234"/>
      <c r="H66" s="235"/>
      <c r="I66" s="218">
        <f t="shared" si="57"/>
        <v>0</v>
      </c>
      <c r="J66" s="236"/>
      <c r="K66" s="235"/>
      <c r="L66" s="218">
        <f t="shared" si="58"/>
        <v>0</v>
      </c>
      <c r="M66" s="234"/>
      <c r="N66" s="235"/>
      <c r="O66" s="218">
        <f t="shared" si="59"/>
        <v>0</v>
      </c>
      <c r="P66" s="220"/>
    </row>
    <row r="67" spans="1:16" ht="36" x14ac:dyDescent="0.25">
      <c r="A67" s="79">
        <v>1200</v>
      </c>
      <c r="B67" s="212" t="s">
        <v>89</v>
      </c>
      <c r="C67" s="80">
        <f t="shared" si="4"/>
        <v>48095</v>
      </c>
      <c r="D67" s="213">
        <f t="shared" ref="D67:E67" si="60">SUM(D68:D69)</f>
        <v>48095</v>
      </c>
      <c r="E67" s="214">
        <f t="shared" si="60"/>
        <v>0</v>
      </c>
      <c r="F67" s="91">
        <f>SUM(F68:F69)</f>
        <v>48095</v>
      </c>
      <c r="G67" s="213">
        <f t="shared" ref="G67:H67" si="61">SUM(G68:G69)</f>
        <v>0</v>
      </c>
      <c r="H67" s="214">
        <f t="shared" si="61"/>
        <v>0</v>
      </c>
      <c r="I67" s="91">
        <f>SUM(I68:I69)</f>
        <v>0</v>
      </c>
      <c r="J67" s="215">
        <f t="shared" ref="J67:K67" si="62">SUM(J68:J69)</f>
        <v>0</v>
      </c>
      <c r="K67" s="214">
        <f t="shared" si="62"/>
        <v>0</v>
      </c>
      <c r="L67" s="91">
        <f>SUM(L68:L69)</f>
        <v>0</v>
      </c>
      <c r="M67" s="213">
        <f t="shared" ref="M67:O67" si="63">SUM(M68:M69)</f>
        <v>0</v>
      </c>
      <c r="N67" s="214">
        <f t="shared" si="63"/>
        <v>0</v>
      </c>
      <c r="O67" s="91">
        <f t="shared" si="63"/>
        <v>0</v>
      </c>
      <c r="P67" s="239"/>
    </row>
    <row r="68" spans="1:16" ht="24" x14ac:dyDescent="0.25">
      <c r="A68" s="238">
        <v>1210</v>
      </c>
      <c r="B68" s="94" t="s">
        <v>90</v>
      </c>
      <c r="C68" s="95">
        <f t="shared" si="4"/>
        <v>35594</v>
      </c>
      <c r="D68" s="221">
        <v>35594</v>
      </c>
      <c r="E68" s="222"/>
      <c r="F68" s="101">
        <f>D68+E68</f>
        <v>35594</v>
      </c>
      <c r="G68" s="221"/>
      <c r="H68" s="222"/>
      <c r="I68" s="101">
        <f>G68+H68</f>
        <v>0</v>
      </c>
      <c r="J68" s="223"/>
      <c r="K68" s="222"/>
      <c r="L68" s="101">
        <f>J68+K68</f>
        <v>0</v>
      </c>
      <c r="M68" s="221"/>
      <c r="N68" s="222"/>
      <c r="O68" s="101">
        <f t="shared" ref="O68" si="64">M68+N68</f>
        <v>0</v>
      </c>
      <c r="P68" s="224"/>
    </row>
    <row r="69" spans="1:16" ht="24" x14ac:dyDescent="0.25">
      <c r="A69" s="229">
        <v>1220</v>
      </c>
      <c r="B69" s="104" t="s">
        <v>91</v>
      </c>
      <c r="C69" s="105">
        <f t="shared" si="4"/>
        <v>12501</v>
      </c>
      <c r="D69" s="230">
        <f t="shared" ref="D69:E69" si="65">SUM(D70:D74)</f>
        <v>12501</v>
      </c>
      <c r="E69" s="231">
        <f t="shared" si="65"/>
        <v>0</v>
      </c>
      <c r="F69" s="111">
        <f>SUM(F70:F74)</f>
        <v>12501</v>
      </c>
      <c r="G69" s="230">
        <f t="shared" ref="G69:H69" si="66">SUM(G70:G74)</f>
        <v>0</v>
      </c>
      <c r="H69" s="231">
        <f t="shared" si="66"/>
        <v>0</v>
      </c>
      <c r="I69" s="111">
        <f>SUM(I70:I74)</f>
        <v>0</v>
      </c>
      <c r="J69" s="232">
        <f t="shared" ref="J69:K69" si="67">SUM(J70:J74)</f>
        <v>0</v>
      </c>
      <c r="K69" s="231">
        <f t="shared" si="67"/>
        <v>0</v>
      </c>
      <c r="L69" s="111">
        <f>SUM(L70:L74)</f>
        <v>0</v>
      </c>
      <c r="M69" s="230">
        <f t="shared" ref="M69:O69" si="68">SUM(M70:M74)</f>
        <v>0</v>
      </c>
      <c r="N69" s="231">
        <f t="shared" si="68"/>
        <v>0</v>
      </c>
      <c r="O69" s="111">
        <f t="shared" si="68"/>
        <v>0</v>
      </c>
      <c r="P69" s="233"/>
    </row>
    <row r="70" spans="1:16" ht="60" x14ac:dyDescent="0.25">
      <c r="A70" s="60">
        <v>1221</v>
      </c>
      <c r="B70" s="104" t="s">
        <v>92</v>
      </c>
      <c r="C70" s="105">
        <f t="shared" si="4"/>
        <v>7137</v>
      </c>
      <c r="D70" s="225">
        <v>7137</v>
      </c>
      <c r="E70" s="226"/>
      <c r="F70" s="111">
        <f t="shared" ref="F70:F74" si="69">D70+E70</f>
        <v>7137</v>
      </c>
      <c r="G70" s="225"/>
      <c r="H70" s="226"/>
      <c r="I70" s="111">
        <f t="shared" ref="I70:I74" si="70">G70+H70</f>
        <v>0</v>
      </c>
      <c r="J70" s="227"/>
      <c r="K70" s="226"/>
      <c r="L70" s="111">
        <f t="shared" ref="L70:L74" si="71">J70+K70</f>
        <v>0</v>
      </c>
      <c r="M70" s="225"/>
      <c r="N70" s="226"/>
      <c r="O70" s="111">
        <f t="shared" ref="O70:O74" si="72">M70+N70</f>
        <v>0</v>
      </c>
      <c r="P70" s="233"/>
    </row>
    <row r="71" spans="1:16" hidden="1" x14ac:dyDescent="0.25">
      <c r="A71" s="60">
        <v>1223</v>
      </c>
      <c r="B71" s="104" t="s">
        <v>93</v>
      </c>
      <c r="C71" s="105">
        <f t="shared" si="4"/>
        <v>0</v>
      </c>
      <c r="D71" s="225"/>
      <c r="E71" s="226"/>
      <c r="F71" s="111">
        <f t="shared" si="69"/>
        <v>0</v>
      </c>
      <c r="G71" s="225"/>
      <c r="H71" s="226"/>
      <c r="I71" s="111">
        <f t="shared" si="70"/>
        <v>0</v>
      </c>
      <c r="J71" s="227"/>
      <c r="K71" s="226"/>
      <c r="L71" s="111">
        <f t="shared" si="71"/>
        <v>0</v>
      </c>
      <c r="M71" s="225"/>
      <c r="N71" s="226"/>
      <c r="O71" s="111">
        <f t="shared" si="72"/>
        <v>0</v>
      </c>
      <c r="P71" s="233"/>
    </row>
    <row r="72" spans="1:16" ht="24" hidden="1" x14ac:dyDescent="0.25">
      <c r="A72" s="60">
        <v>1225</v>
      </c>
      <c r="B72" s="104" t="s">
        <v>94</v>
      </c>
      <c r="C72" s="105">
        <f t="shared" si="4"/>
        <v>0</v>
      </c>
      <c r="D72" s="225"/>
      <c r="E72" s="226"/>
      <c r="F72" s="111">
        <f t="shared" si="69"/>
        <v>0</v>
      </c>
      <c r="G72" s="225"/>
      <c r="H72" s="226"/>
      <c r="I72" s="111">
        <f t="shared" si="70"/>
        <v>0</v>
      </c>
      <c r="J72" s="227"/>
      <c r="K72" s="226"/>
      <c r="L72" s="111">
        <f t="shared" si="71"/>
        <v>0</v>
      </c>
      <c r="M72" s="225"/>
      <c r="N72" s="226"/>
      <c r="O72" s="111">
        <f t="shared" si="72"/>
        <v>0</v>
      </c>
      <c r="P72" s="233"/>
    </row>
    <row r="73" spans="1:16" ht="36" x14ac:dyDescent="0.25">
      <c r="A73" s="60">
        <v>1227</v>
      </c>
      <c r="B73" s="104" t="s">
        <v>95</v>
      </c>
      <c r="C73" s="105">
        <f t="shared" si="4"/>
        <v>3415</v>
      </c>
      <c r="D73" s="225">
        <v>3415</v>
      </c>
      <c r="E73" s="226"/>
      <c r="F73" s="111">
        <f t="shared" si="69"/>
        <v>3415</v>
      </c>
      <c r="G73" s="225"/>
      <c r="H73" s="226"/>
      <c r="I73" s="111">
        <f t="shared" si="70"/>
        <v>0</v>
      </c>
      <c r="J73" s="227"/>
      <c r="K73" s="226"/>
      <c r="L73" s="111">
        <f t="shared" si="71"/>
        <v>0</v>
      </c>
      <c r="M73" s="225"/>
      <c r="N73" s="226"/>
      <c r="O73" s="111">
        <f t="shared" si="72"/>
        <v>0</v>
      </c>
      <c r="P73" s="233"/>
    </row>
    <row r="74" spans="1:16" ht="60" x14ac:dyDescent="0.25">
      <c r="A74" s="331">
        <v>1228</v>
      </c>
      <c r="B74" s="340" t="s">
        <v>96</v>
      </c>
      <c r="C74" s="341">
        <f t="shared" si="4"/>
        <v>1949</v>
      </c>
      <c r="D74" s="342">
        <v>1949</v>
      </c>
      <c r="E74" s="343"/>
      <c r="F74" s="344">
        <f t="shared" si="69"/>
        <v>1949</v>
      </c>
      <c r="G74" s="342"/>
      <c r="H74" s="343"/>
      <c r="I74" s="344">
        <f t="shared" si="70"/>
        <v>0</v>
      </c>
      <c r="J74" s="345"/>
      <c r="K74" s="343"/>
      <c r="L74" s="344">
        <f t="shared" si="71"/>
        <v>0</v>
      </c>
      <c r="M74" s="342"/>
      <c r="N74" s="343"/>
      <c r="O74" s="344">
        <f t="shared" si="72"/>
        <v>0</v>
      </c>
      <c r="P74" s="346"/>
    </row>
    <row r="75" spans="1:16" x14ac:dyDescent="0.25">
      <c r="A75" s="205">
        <v>2000</v>
      </c>
      <c r="B75" s="205" t="s">
        <v>97</v>
      </c>
      <c r="C75" s="206">
        <f t="shared" si="4"/>
        <v>176121</v>
      </c>
      <c r="D75" s="207">
        <f t="shared" ref="D75:O75" si="73">SUM(D76,D83,D120,D151,D152)</f>
        <v>131112</v>
      </c>
      <c r="E75" s="208">
        <f t="shared" si="73"/>
        <v>0</v>
      </c>
      <c r="F75" s="209">
        <f t="shared" si="73"/>
        <v>131112</v>
      </c>
      <c r="G75" s="207">
        <f t="shared" si="73"/>
        <v>0</v>
      </c>
      <c r="H75" s="208">
        <f t="shared" si="73"/>
        <v>0</v>
      </c>
      <c r="I75" s="209">
        <f t="shared" si="73"/>
        <v>0</v>
      </c>
      <c r="J75" s="210">
        <f t="shared" si="73"/>
        <v>41969</v>
      </c>
      <c r="K75" s="208">
        <f t="shared" si="73"/>
        <v>3040</v>
      </c>
      <c r="L75" s="209">
        <f t="shared" si="73"/>
        <v>45009</v>
      </c>
      <c r="M75" s="207">
        <f t="shared" si="73"/>
        <v>0</v>
      </c>
      <c r="N75" s="208">
        <f t="shared" si="73"/>
        <v>0</v>
      </c>
      <c r="O75" s="209">
        <f t="shared" si="73"/>
        <v>0</v>
      </c>
      <c r="P75" s="211"/>
    </row>
    <row r="76" spans="1:16" ht="24" hidden="1" x14ac:dyDescent="0.25">
      <c r="A76" s="79">
        <v>2100</v>
      </c>
      <c r="B76" s="212" t="s">
        <v>98</v>
      </c>
      <c r="C76" s="80">
        <f t="shared" si="4"/>
        <v>0</v>
      </c>
      <c r="D76" s="213">
        <f t="shared" ref="D76:E76" si="74">SUM(D77,D80)</f>
        <v>0</v>
      </c>
      <c r="E76" s="214">
        <f t="shared" si="74"/>
        <v>0</v>
      </c>
      <c r="F76" s="91">
        <f>SUM(F77,F80)</f>
        <v>0</v>
      </c>
      <c r="G76" s="213">
        <f t="shared" ref="G76:H76" si="75">SUM(G77,G80)</f>
        <v>0</v>
      </c>
      <c r="H76" s="214">
        <f t="shared" si="75"/>
        <v>0</v>
      </c>
      <c r="I76" s="91">
        <f>SUM(I77,I80)</f>
        <v>0</v>
      </c>
      <c r="J76" s="215">
        <f t="shared" ref="J76:K76" si="76">SUM(J77,J80)</f>
        <v>0</v>
      </c>
      <c r="K76" s="214">
        <f t="shared" si="76"/>
        <v>0</v>
      </c>
      <c r="L76" s="91">
        <f>SUM(L77,L80)</f>
        <v>0</v>
      </c>
      <c r="M76" s="213">
        <f t="shared" ref="M76:O76" si="77">SUM(M77,M80)</f>
        <v>0</v>
      </c>
      <c r="N76" s="214">
        <f t="shared" si="77"/>
        <v>0</v>
      </c>
      <c r="O76" s="91">
        <f t="shared" si="77"/>
        <v>0</v>
      </c>
      <c r="P76" s="239"/>
    </row>
    <row r="77" spans="1:16" ht="24" hidden="1" x14ac:dyDescent="0.25">
      <c r="A77" s="238">
        <v>2110</v>
      </c>
      <c r="B77" s="94" t="s">
        <v>99</v>
      </c>
      <c r="C77" s="95">
        <f t="shared" si="4"/>
        <v>0</v>
      </c>
      <c r="D77" s="240">
        <f t="shared" ref="D77:E77" si="78">SUM(D78:D79)</f>
        <v>0</v>
      </c>
      <c r="E77" s="241">
        <f t="shared" si="78"/>
        <v>0</v>
      </c>
      <c r="F77" s="101">
        <f>SUM(F78:F79)</f>
        <v>0</v>
      </c>
      <c r="G77" s="240">
        <f t="shared" ref="G77:H77" si="79">SUM(G78:G79)</f>
        <v>0</v>
      </c>
      <c r="H77" s="241">
        <f t="shared" si="79"/>
        <v>0</v>
      </c>
      <c r="I77" s="101">
        <f>SUM(I78:I79)</f>
        <v>0</v>
      </c>
      <c r="J77" s="242">
        <f t="shared" ref="J77:K77" si="80">SUM(J78:J79)</f>
        <v>0</v>
      </c>
      <c r="K77" s="241">
        <f t="shared" si="80"/>
        <v>0</v>
      </c>
      <c r="L77" s="101">
        <f>SUM(L78:L79)</f>
        <v>0</v>
      </c>
      <c r="M77" s="240">
        <f t="shared" ref="M77:O77" si="81">SUM(M78:M79)</f>
        <v>0</v>
      </c>
      <c r="N77" s="241">
        <f t="shared" si="81"/>
        <v>0</v>
      </c>
      <c r="O77" s="101">
        <f t="shared" si="81"/>
        <v>0</v>
      </c>
      <c r="P77" s="224"/>
    </row>
    <row r="78" spans="1:16" hidden="1" x14ac:dyDescent="0.25">
      <c r="A78" s="60">
        <v>2111</v>
      </c>
      <c r="B78" s="104" t="s">
        <v>100</v>
      </c>
      <c r="C78" s="105">
        <f t="shared" si="4"/>
        <v>0</v>
      </c>
      <c r="D78" s="225"/>
      <c r="E78" s="226"/>
      <c r="F78" s="111">
        <f t="shared" ref="F78:F79" si="82">D78+E78</f>
        <v>0</v>
      </c>
      <c r="G78" s="225"/>
      <c r="H78" s="226"/>
      <c r="I78" s="111">
        <f t="shared" ref="I78:I79" si="83">G78+H78</f>
        <v>0</v>
      </c>
      <c r="J78" s="227"/>
      <c r="K78" s="226"/>
      <c r="L78" s="111">
        <f t="shared" ref="L78:L79" si="84">J78+K78</f>
        <v>0</v>
      </c>
      <c r="M78" s="225"/>
      <c r="N78" s="226"/>
      <c r="O78" s="111">
        <f t="shared" ref="O78:O79" si="85">M78+N78</f>
        <v>0</v>
      </c>
      <c r="P78" s="233"/>
    </row>
    <row r="79" spans="1:16" ht="24" hidden="1" x14ac:dyDescent="0.25">
      <c r="A79" s="60">
        <v>2112</v>
      </c>
      <c r="B79" s="104" t="s">
        <v>101</v>
      </c>
      <c r="C79" s="105">
        <f t="shared" si="4"/>
        <v>0</v>
      </c>
      <c r="D79" s="225"/>
      <c r="E79" s="226"/>
      <c r="F79" s="111">
        <f t="shared" si="82"/>
        <v>0</v>
      </c>
      <c r="G79" s="225"/>
      <c r="H79" s="226"/>
      <c r="I79" s="111">
        <f t="shared" si="83"/>
        <v>0</v>
      </c>
      <c r="J79" s="227"/>
      <c r="K79" s="226"/>
      <c r="L79" s="111">
        <f t="shared" si="84"/>
        <v>0</v>
      </c>
      <c r="M79" s="225"/>
      <c r="N79" s="226"/>
      <c r="O79" s="111">
        <f t="shared" si="85"/>
        <v>0</v>
      </c>
      <c r="P79" s="233"/>
    </row>
    <row r="80" spans="1:16" ht="24" hidden="1" x14ac:dyDescent="0.25">
      <c r="A80" s="229">
        <v>2120</v>
      </c>
      <c r="B80" s="104" t="s">
        <v>102</v>
      </c>
      <c r="C80" s="105">
        <f t="shared" si="4"/>
        <v>0</v>
      </c>
      <c r="D80" s="230">
        <f t="shared" ref="D80:E80" si="86">SUM(D81:D82)</f>
        <v>0</v>
      </c>
      <c r="E80" s="231">
        <f t="shared" si="86"/>
        <v>0</v>
      </c>
      <c r="F80" s="111">
        <f>SUM(F81:F82)</f>
        <v>0</v>
      </c>
      <c r="G80" s="230">
        <f t="shared" ref="G80:H80" si="87">SUM(G81:G82)</f>
        <v>0</v>
      </c>
      <c r="H80" s="231">
        <f t="shared" si="87"/>
        <v>0</v>
      </c>
      <c r="I80" s="111">
        <f>SUM(I81:I82)</f>
        <v>0</v>
      </c>
      <c r="J80" s="232">
        <f t="shared" ref="J80:K80" si="88">SUM(J81:J82)</f>
        <v>0</v>
      </c>
      <c r="K80" s="231">
        <f t="shared" si="88"/>
        <v>0</v>
      </c>
      <c r="L80" s="111">
        <f>SUM(L81:L82)</f>
        <v>0</v>
      </c>
      <c r="M80" s="230">
        <f t="shared" ref="M80:O80" si="89">SUM(M81:M82)</f>
        <v>0</v>
      </c>
      <c r="N80" s="231">
        <f t="shared" si="89"/>
        <v>0</v>
      </c>
      <c r="O80" s="111">
        <f t="shared" si="89"/>
        <v>0</v>
      </c>
      <c r="P80" s="233"/>
    </row>
    <row r="81" spans="1:16" hidden="1" x14ac:dyDescent="0.25">
      <c r="A81" s="60">
        <v>2121</v>
      </c>
      <c r="B81" s="104" t="s">
        <v>100</v>
      </c>
      <c r="C81" s="105">
        <f t="shared" si="4"/>
        <v>0</v>
      </c>
      <c r="D81" s="225"/>
      <c r="E81" s="226"/>
      <c r="F81" s="111">
        <f t="shared" ref="F81:F82" si="90">D81+E81</f>
        <v>0</v>
      </c>
      <c r="G81" s="225"/>
      <c r="H81" s="226"/>
      <c r="I81" s="111">
        <f t="shared" ref="I81:I82" si="91">G81+H81</f>
        <v>0</v>
      </c>
      <c r="J81" s="227"/>
      <c r="K81" s="226"/>
      <c r="L81" s="111">
        <f t="shared" ref="L81:L82" si="92">J81+K81</f>
        <v>0</v>
      </c>
      <c r="M81" s="225"/>
      <c r="N81" s="226"/>
      <c r="O81" s="111">
        <f t="shared" ref="O81:O82" si="93">M81+N81</f>
        <v>0</v>
      </c>
      <c r="P81" s="233"/>
    </row>
    <row r="82" spans="1:16" ht="24" hidden="1" x14ac:dyDescent="0.25">
      <c r="A82" s="60">
        <v>2122</v>
      </c>
      <c r="B82" s="104" t="s">
        <v>101</v>
      </c>
      <c r="C82" s="105">
        <f t="shared" si="4"/>
        <v>0</v>
      </c>
      <c r="D82" s="225"/>
      <c r="E82" s="226"/>
      <c r="F82" s="111">
        <f t="shared" si="90"/>
        <v>0</v>
      </c>
      <c r="G82" s="225"/>
      <c r="H82" s="226"/>
      <c r="I82" s="111">
        <f t="shared" si="91"/>
        <v>0</v>
      </c>
      <c r="J82" s="227"/>
      <c r="K82" s="226"/>
      <c r="L82" s="111">
        <f t="shared" si="92"/>
        <v>0</v>
      </c>
      <c r="M82" s="225"/>
      <c r="N82" s="226"/>
      <c r="O82" s="111">
        <f t="shared" si="93"/>
        <v>0</v>
      </c>
      <c r="P82" s="233"/>
    </row>
    <row r="83" spans="1:16" x14ac:dyDescent="0.25">
      <c r="A83" s="79">
        <v>2200</v>
      </c>
      <c r="B83" s="212" t="s">
        <v>103</v>
      </c>
      <c r="C83" s="80">
        <f t="shared" si="4"/>
        <v>148410</v>
      </c>
      <c r="D83" s="213">
        <f t="shared" ref="D83:E83" si="94">SUM(D84,D85,D91,D99,D107,D108,D114,D119)</f>
        <v>113046</v>
      </c>
      <c r="E83" s="214">
        <f t="shared" si="94"/>
        <v>0</v>
      </c>
      <c r="F83" s="91">
        <f>SUM(F84,F85,F91,F99,F107,F108,F114,F119)</f>
        <v>113046</v>
      </c>
      <c r="G83" s="213">
        <f t="shared" ref="G83:H83" si="95">SUM(G84,G85,G91,G99,G107,G108,G114,G119)</f>
        <v>0</v>
      </c>
      <c r="H83" s="214">
        <f t="shared" si="95"/>
        <v>0</v>
      </c>
      <c r="I83" s="91">
        <f>SUM(I84,I85,I91,I99,I107,I108,I114,I119)</f>
        <v>0</v>
      </c>
      <c r="J83" s="215">
        <f t="shared" ref="J83:K83" si="96">SUM(J84,J85,J91,J99,J107,J108,J114,J119)</f>
        <v>35364</v>
      </c>
      <c r="K83" s="214">
        <f t="shared" si="96"/>
        <v>0</v>
      </c>
      <c r="L83" s="91">
        <f>SUM(L84,L85,L91,L99,L107,L108,L114,L119)</f>
        <v>35364</v>
      </c>
      <c r="M83" s="213">
        <f t="shared" ref="M83:O83" si="97">SUM(M84,M85,M91,M99,M107,M108,M114,M119)</f>
        <v>0</v>
      </c>
      <c r="N83" s="214">
        <f t="shared" si="97"/>
        <v>0</v>
      </c>
      <c r="O83" s="91">
        <f t="shared" si="97"/>
        <v>0</v>
      </c>
      <c r="P83" s="243"/>
    </row>
    <row r="84" spans="1:16" x14ac:dyDescent="0.25">
      <c r="A84" s="609">
        <v>2210</v>
      </c>
      <c r="B84" s="610" t="s">
        <v>104</v>
      </c>
      <c r="C84" s="611">
        <f t="shared" si="4"/>
        <v>14739</v>
      </c>
      <c r="D84" s="612">
        <v>12239</v>
      </c>
      <c r="E84" s="613"/>
      <c r="F84" s="614">
        <f>D84+E84</f>
        <v>12239</v>
      </c>
      <c r="G84" s="612"/>
      <c r="H84" s="613"/>
      <c r="I84" s="614">
        <f>G84+H84</f>
        <v>0</v>
      </c>
      <c r="J84" s="615">
        <v>2500</v>
      </c>
      <c r="K84" s="613"/>
      <c r="L84" s="614">
        <f>J84+K84</f>
        <v>2500</v>
      </c>
      <c r="M84" s="612"/>
      <c r="N84" s="613"/>
      <c r="O84" s="614">
        <f t="shared" ref="O84" si="98">M84+N84</f>
        <v>0</v>
      </c>
      <c r="P84" s="616"/>
    </row>
    <row r="85" spans="1:16" ht="24" x14ac:dyDescent="0.25">
      <c r="A85" s="229">
        <v>2220</v>
      </c>
      <c r="B85" s="104" t="s">
        <v>105</v>
      </c>
      <c r="C85" s="105">
        <f t="shared" ref="C85:C148" si="99">F85+I85+L85+O85</f>
        <v>81247</v>
      </c>
      <c r="D85" s="230">
        <f t="shared" ref="D85:E85" si="100">SUM(D86:D90)</f>
        <v>59551</v>
      </c>
      <c r="E85" s="231">
        <f t="shared" si="100"/>
        <v>0</v>
      </c>
      <c r="F85" s="111">
        <f>SUM(F86:F90)</f>
        <v>59551</v>
      </c>
      <c r="G85" s="230">
        <f t="shared" ref="G85:H85" si="101">SUM(G86:G90)</f>
        <v>0</v>
      </c>
      <c r="H85" s="231">
        <f t="shared" si="101"/>
        <v>0</v>
      </c>
      <c r="I85" s="111">
        <f>SUM(I86:I90)</f>
        <v>0</v>
      </c>
      <c r="J85" s="232">
        <f t="shared" ref="J85:K85" si="102">SUM(J86:J90)</f>
        <v>21696</v>
      </c>
      <c r="K85" s="231">
        <f t="shared" si="102"/>
        <v>0</v>
      </c>
      <c r="L85" s="111">
        <f>SUM(L86:L90)</f>
        <v>21696</v>
      </c>
      <c r="M85" s="230">
        <f t="shared" ref="M85:O85" si="103">SUM(M86:M90)</f>
        <v>0</v>
      </c>
      <c r="N85" s="231">
        <f t="shared" si="103"/>
        <v>0</v>
      </c>
      <c r="O85" s="111">
        <f t="shared" si="103"/>
        <v>0</v>
      </c>
      <c r="P85" s="233"/>
    </row>
    <row r="86" spans="1:16" hidden="1" x14ac:dyDescent="0.25">
      <c r="A86" s="60">
        <v>2221</v>
      </c>
      <c r="B86" s="104" t="s">
        <v>106</v>
      </c>
      <c r="C86" s="105">
        <f t="shared" si="99"/>
        <v>0</v>
      </c>
      <c r="D86" s="225"/>
      <c r="E86" s="226"/>
      <c r="F86" s="111">
        <f t="shared" ref="F86:F90" si="104">D86+E86</f>
        <v>0</v>
      </c>
      <c r="G86" s="225"/>
      <c r="H86" s="226"/>
      <c r="I86" s="111">
        <f t="shared" ref="I86:I90" si="105">G86+H86</f>
        <v>0</v>
      </c>
      <c r="J86" s="227"/>
      <c r="K86" s="226"/>
      <c r="L86" s="111">
        <f t="shared" ref="L86:L90" si="106">J86+K86</f>
        <v>0</v>
      </c>
      <c r="M86" s="225"/>
      <c r="N86" s="226"/>
      <c r="O86" s="111">
        <f t="shared" ref="O86:O90" si="107">M86+N86</f>
        <v>0</v>
      </c>
      <c r="P86" s="233"/>
    </row>
    <row r="87" spans="1:16" ht="24" x14ac:dyDescent="0.25">
      <c r="A87" s="60">
        <v>2222</v>
      </c>
      <c r="B87" s="104" t="s">
        <v>107</v>
      </c>
      <c r="C87" s="105">
        <f t="shared" si="99"/>
        <v>191</v>
      </c>
      <c r="D87" s="225">
        <v>161</v>
      </c>
      <c r="E87" s="226"/>
      <c r="F87" s="111">
        <f t="shared" si="104"/>
        <v>161</v>
      </c>
      <c r="G87" s="225"/>
      <c r="H87" s="226"/>
      <c r="I87" s="111">
        <f t="shared" si="105"/>
        <v>0</v>
      </c>
      <c r="J87" s="227">
        <v>30</v>
      </c>
      <c r="K87" s="226"/>
      <c r="L87" s="111">
        <f t="shared" si="106"/>
        <v>30</v>
      </c>
      <c r="M87" s="225"/>
      <c r="N87" s="226"/>
      <c r="O87" s="111">
        <f t="shared" si="107"/>
        <v>0</v>
      </c>
      <c r="P87" s="233"/>
    </row>
    <row r="88" spans="1:16" x14ac:dyDescent="0.25">
      <c r="A88" s="60">
        <v>2223</v>
      </c>
      <c r="B88" s="104" t="s">
        <v>108</v>
      </c>
      <c r="C88" s="105">
        <f t="shared" si="99"/>
        <v>7771</v>
      </c>
      <c r="D88" s="225">
        <v>7500</v>
      </c>
      <c r="E88" s="226"/>
      <c r="F88" s="111">
        <f t="shared" si="104"/>
        <v>7500</v>
      </c>
      <c r="G88" s="225"/>
      <c r="H88" s="226"/>
      <c r="I88" s="111">
        <f t="shared" si="105"/>
        <v>0</v>
      </c>
      <c r="J88" s="227">
        <v>271</v>
      </c>
      <c r="K88" s="226"/>
      <c r="L88" s="111">
        <f t="shared" si="106"/>
        <v>271</v>
      </c>
      <c r="M88" s="225"/>
      <c r="N88" s="226"/>
      <c r="O88" s="111">
        <f t="shared" si="107"/>
        <v>0</v>
      </c>
      <c r="P88" s="233"/>
    </row>
    <row r="89" spans="1:16" ht="48" x14ac:dyDescent="0.25">
      <c r="A89" s="331">
        <v>2224</v>
      </c>
      <c r="B89" s="340" t="s">
        <v>109</v>
      </c>
      <c r="C89" s="341">
        <f t="shared" si="99"/>
        <v>73285</v>
      </c>
      <c r="D89" s="342">
        <v>51890</v>
      </c>
      <c r="E89" s="343"/>
      <c r="F89" s="344">
        <f t="shared" si="104"/>
        <v>51890</v>
      </c>
      <c r="G89" s="342"/>
      <c r="H89" s="343"/>
      <c r="I89" s="344">
        <f t="shared" si="105"/>
        <v>0</v>
      </c>
      <c r="J89" s="345">
        <v>21395</v>
      </c>
      <c r="K89" s="343"/>
      <c r="L89" s="344">
        <f t="shared" si="106"/>
        <v>21395</v>
      </c>
      <c r="M89" s="342"/>
      <c r="N89" s="343"/>
      <c r="O89" s="344">
        <f t="shared" si="107"/>
        <v>0</v>
      </c>
      <c r="P89" s="346"/>
    </row>
    <row r="90" spans="1:16" ht="24" hidden="1" x14ac:dyDescent="0.25">
      <c r="A90" s="60">
        <v>2229</v>
      </c>
      <c r="B90" s="104" t="s">
        <v>110</v>
      </c>
      <c r="C90" s="105">
        <f t="shared" si="99"/>
        <v>0</v>
      </c>
      <c r="D90" s="225"/>
      <c r="E90" s="226"/>
      <c r="F90" s="111">
        <f t="shared" si="104"/>
        <v>0</v>
      </c>
      <c r="G90" s="225"/>
      <c r="H90" s="226"/>
      <c r="I90" s="111">
        <f t="shared" si="105"/>
        <v>0</v>
      </c>
      <c r="J90" s="227"/>
      <c r="K90" s="226"/>
      <c r="L90" s="111">
        <f t="shared" si="106"/>
        <v>0</v>
      </c>
      <c r="M90" s="225"/>
      <c r="N90" s="226"/>
      <c r="O90" s="111">
        <f t="shared" si="107"/>
        <v>0</v>
      </c>
      <c r="P90" s="233"/>
    </row>
    <row r="91" spans="1:16" x14ac:dyDescent="0.25">
      <c r="A91" s="229">
        <v>2230</v>
      </c>
      <c r="B91" s="104" t="s">
        <v>111</v>
      </c>
      <c r="C91" s="105">
        <f t="shared" si="99"/>
        <v>16494</v>
      </c>
      <c r="D91" s="230">
        <f t="shared" ref="D91:E91" si="108">SUM(D92:D98)</f>
        <v>15254</v>
      </c>
      <c r="E91" s="231">
        <f t="shared" si="108"/>
        <v>0</v>
      </c>
      <c r="F91" s="111">
        <f>SUM(F92:F98)</f>
        <v>15254</v>
      </c>
      <c r="G91" s="230">
        <f t="shared" ref="G91:H91" si="109">SUM(G92:G98)</f>
        <v>0</v>
      </c>
      <c r="H91" s="231">
        <f t="shared" si="109"/>
        <v>0</v>
      </c>
      <c r="I91" s="111">
        <f>SUM(I92:I98)</f>
        <v>0</v>
      </c>
      <c r="J91" s="232">
        <f t="shared" ref="J91:K91" si="110">SUM(J92:J98)</f>
        <v>1240</v>
      </c>
      <c r="K91" s="231">
        <f t="shared" si="110"/>
        <v>0</v>
      </c>
      <c r="L91" s="111">
        <f>SUM(L92:L98)</f>
        <v>1240</v>
      </c>
      <c r="M91" s="230">
        <f t="shared" ref="M91:O91" si="111">SUM(M92:M98)</f>
        <v>0</v>
      </c>
      <c r="N91" s="231">
        <f t="shared" si="111"/>
        <v>0</v>
      </c>
      <c r="O91" s="111">
        <f t="shared" si="111"/>
        <v>0</v>
      </c>
      <c r="P91" s="233"/>
    </row>
    <row r="92" spans="1:16" ht="24" hidden="1" x14ac:dyDescent="0.25">
      <c r="A92" s="60">
        <v>2231</v>
      </c>
      <c r="B92" s="104" t="s">
        <v>112</v>
      </c>
      <c r="C92" s="105">
        <f t="shared" si="99"/>
        <v>0</v>
      </c>
      <c r="D92" s="225"/>
      <c r="E92" s="226"/>
      <c r="F92" s="111">
        <f t="shared" ref="F92:F98" si="112">D92+E92</f>
        <v>0</v>
      </c>
      <c r="G92" s="225"/>
      <c r="H92" s="226"/>
      <c r="I92" s="111">
        <f t="shared" ref="I92:I98" si="113">G92+H92</f>
        <v>0</v>
      </c>
      <c r="J92" s="227"/>
      <c r="K92" s="226"/>
      <c r="L92" s="111">
        <f t="shared" ref="L92:L98" si="114">J92+K92</f>
        <v>0</v>
      </c>
      <c r="M92" s="225"/>
      <c r="N92" s="226"/>
      <c r="O92" s="111">
        <f t="shared" ref="O92:O98" si="115">M92+N92</f>
        <v>0</v>
      </c>
      <c r="P92" s="233"/>
    </row>
    <row r="93" spans="1:16" ht="24.75" hidden="1" customHeight="1" x14ac:dyDescent="0.25">
      <c r="A93" s="60">
        <v>2232</v>
      </c>
      <c r="B93" s="104" t="s">
        <v>113</v>
      </c>
      <c r="C93" s="105">
        <f t="shared" si="99"/>
        <v>0</v>
      </c>
      <c r="D93" s="225"/>
      <c r="E93" s="226"/>
      <c r="F93" s="111">
        <f t="shared" si="112"/>
        <v>0</v>
      </c>
      <c r="G93" s="225"/>
      <c r="H93" s="226"/>
      <c r="I93" s="111">
        <f t="shared" si="113"/>
        <v>0</v>
      </c>
      <c r="J93" s="227"/>
      <c r="K93" s="226"/>
      <c r="L93" s="111">
        <f t="shared" si="114"/>
        <v>0</v>
      </c>
      <c r="M93" s="225"/>
      <c r="N93" s="226"/>
      <c r="O93" s="111">
        <f t="shared" si="115"/>
        <v>0</v>
      </c>
      <c r="P93" s="233"/>
    </row>
    <row r="94" spans="1:16" ht="24" hidden="1" x14ac:dyDescent="0.25">
      <c r="A94" s="52">
        <v>2233</v>
      </c>
      <c r="B94" s="94" t="s">
        <v>114</v>
      </c>
      <c r="C94" s="95">
        <f t="shared" si="99"/>
        <v>0</v>
      </c>
      <c r="D94" s="221"/>
      <c r="E94" s="222"/>
      <c r="F94" s="101">
        <f t="shared" si="112"/>
        <v>0</v>
      </c>
      <c r="G94" s="221"/>
      <c r="H94" s="222"/>
      <c r="I94" s="101">
        <f t="shared" si="113"/>
        <v>0</v>
      </c>
      <c r="J94" s="223"/>
      <c r="K94" s="222"/>
      <c r="L94" s="101">
        <f t="shared" si="114"/>
        <v>0</v>
      </c>
      <c r="M94" s="221"/>
      <c r="N94" s="222"/>
      <c r="O94" s="101">
        <f t="shared" si="115"/>
        <v>0</v>
      </c>
      <c r="P94" s="224"/>
    </row>
    <row r="95" spans="1:16" ht="36" hidden="1" x14ac:dyDescent="0.25">
      <c r="A95" s="60">
        <v>2234</v>
      </c>
      <c r="B95" s="104" t="s">
        <v>115</v>
      </c>
      <c r="C95" s="105">
        <f t="shared" si="99"/>
        <v>0</v>
      </c>
      <c r="D95" s="225"/>
      <c r="E95" s="226"/>
      <c r="F95" s="111">
        <f t="shared" si="112"/>
        <v>0</v>
      </c>
      <c r="G95" s="225"/>
      <c r="H95" s="226"/>
      <c r="I95" s="111">
        <f t="shared" si="113"/>
        <v>0</v>
      </c>
      <c r="J95" s="227"/>
      <c r="K95" s="226"/>
      <c r="L95" s="111">
        <f t="shared" si="114"/>
        <v>0</v>
      </c>
      <c r="M95" s="225"/>
      <c r="N95" s="226"/>
      <c r="O95" s="111">
        <f t="shared" si="115"/>
        <v>0</v>
      </c>
      <c r="P95" s="233"/>
    </row>
    <row r="96" spans="1:16" ht="24" x14ac:dyDescent="0.25">
      <c r="A96" s="60">
        <v>2235</v>
      </c>
      <c r="B96" s="104" t="s">
        <v>116</v>
      </c>
      <c r="C96" s="105">
        <f t="shared" si="99"/>
        <v>150</v>
      </c>
      <c r="D96" s="225"/>
      <c r="E96" s="226"/>
      <c r="F96" s="111">
        <f t="shared" si="112"/>
        <v>0</v>
      </c>
      <c r="G96" s="225"/>
      <c r="H96" s="226"/>
      <c r="I96" s="111">
        <f t="shared" si="113"/>
        <v>0</v>
      </c>
      <c r="J96" s="227">
        <v>150</v>
      </c>
      <c r="K96" s="226"/>
      <c r="L96" s="111">
        <f t="shared" si="114"/>
        <v>150</v>
      </c>
      <c r="M96" s="225"/>
      <c r="N96" s="226"/>
      <c r="O96" s="111">
        <f t="shared" si="115"/>
        <v>0</v>
      </c>
      <c r="P96" s="233"/>
    </row>
    <row r="97" spans="1:16" x14ac:dyDescent="0.25">
      <c r="A97" s="60">
        <v>2236</v>
      </c>
      <c r="B97" s="104" t="s">
        <v>117</v>
      </c>
      <c r="C97" s="105">
        <f t="shared" si="99"/>
        <v>750</v>
      </c>
      <c r="D97" s="225"/>
      <c r="E97" s="226"/>
      <c r="F97" s="111">
        <f t="shared" si="112"/>
        <v>0</v>
      </c>
      <c r="G97" s="225"/>
      <c r="H97" s="226"/>
      <c r="I97" s="111">
        <f t="shared" si="113"/>
        <v>0</v>
      </c>
      <c r="J97" s="227">
        <v>750</v>
      </c>
      <c r="K97" s="226"/>
      <c r="L97" s="111">
        <f t="shared" si="114"/>
        <v>750</v>
      </c>
      <c r="M97" s="225"/>
      <c r="N97" s="226"/>
      <c r="O97" s="111">
        <f t="shared" si="115"/>
        <v>0</v>
      </c>
      <c r="P97" s="233"/>
    </row>
    <row r="98" spans="1:16" x14ac:dyDescent="0.25">
      <c r="A98" s="331">
        <v>2239</v>
      </c>
      <c r="B98" s="340" t="s">
        <v>118</v>
      </c>
      <c r="C98" s="341">
        <f t="shared" si="99"/>
        <v>15594</v>
      </c>
      <c r="D98" s="342">
        <v>15254</v>
      </c>
      <c r="E98" s="343"/>
      <c r="F98" s="344">
        <f t="shared" si="112"/>
        <v>15254</v>
      </c>
      <c r="G98" s="342"/>
      <c r="H98" s="343"/>
      <c r="I98" s="344">
        <f t="shared" si="113"/>
        <v>0</v>
      </c>
      <c r="J98" s="345">
        <v>340</v>
      </c>
      <c r="K98" s="343"/>
      <c r="L98" s="344">
        <f t="shared" si="114"/>
        <v>340</v>
      </c>
      <c r="M98" s="342"/>
      <c r="N98" s="343"/>
      <c r="O98" s="344">
        <f t="shared" si="115"/>
        <v>0</v>
      </c>
      <c r="P98" s="346"/>
    </row>
    <row r="99" spans="1:16" ht="36" x14ac:dyDescent="0.25">
      <c r="A99" s="229">
        <v>2240</v>
      </c>
      <c r="B99" s="104" t="s">
        <v>119</v>
      </c>
      <c r="C99" s="105">
        <f t="shared" si="99"/>
        <v>32880</v>
      </c>
      <c r="D99" s="230">
        <f t="shared" ref="D99:E99" si="116">SUM(D100:D106)</f>
        <v>23102</v>
      </c>
      <c r="E99" s="231">
        <f t="shared" si="116"/>
        <v>0</v>
      </c>
      <c r="F99" s="111">
        <f>SUM(F100:F106)</f>
        <v>23102</v>
      </c>
      <c r="G99" s="230">
        <f t="shared" ref="G99:H99" si="117">SUM(G100:G106)</f>
        <v>0</v>
      </c>
      <c r="H99" s="231">
        <f t="shared" si="117"/>
        <v>0</v>
      </c>
      <c r="I99" s="111">
        <f>SUM(I100:I106)</f>
        <v>0</v>
      </c>
      <c r="J99" s="232">
        <f t="shared" ref="J99:K99" si="118">SUM(J100:J106)</f>
        <v>9778</v>
      </c>
      <c r="K99" s="231">
        <f t="shared" si="118"/>
        <v>0</v>
      </c>
      <c r="L99" s="111">
        <f>SUM(L100:L106)</f>
        <v>9778</v>
      </c>
      <c r="M99" s="230">
        <f t="shared" ref="M99:O99" si="119">SUM(M100:M106)</f>
        <v>0</v>
      </c>
      <c r="N99" s="231">
        <f t="shared" si="119"/>
        <v>0</v>
      </c>
      <c r="O99" s="111">
        <f t="shared" si="119"/>
        <v>0</v>
      </c>
      <c r="P99" s="233"/>
    </row>
    <row r="100" spans="1:16" hidden="1" x14ac:dyDescent="0.25">
      <c r="A100" s="60">
        <v>2241</v>
      </c>
      <c r="B100" s="104" t="s">
        <v>120</v>
      </c>
      <c r="C100" s="105">
        <f t="shared" si="99"/>
        <v>0</v>
      </c>
      <c r="D100" s="225"/>
      <c r="E100" s="226"/>
      <c r="F100" s="111">
        <f t="shared" ref="F100:F107" si="120">D100+E100</f>
        <v>0</v>
      </c>
      <c r="G100" s="225"/>
      <c r="H100" s="226"/>
      <c r="I100" s="111">
        <f t="shared" ref="I100:I107" si="121">G100+H100</f>
        <v>0</v>
      </c>
      <c r="J100" s="227"/>
      <c r="K100" s="226"/>
      <c r="L100" s="111">
        <f t="shared" ref="L100:L107" si="122">J100+K100</f>
        <v>0</v>
      </c>
      <c r="M100" s="225"/>
      <c r="N100" s="226"/>
      <c r="O100" s="111">
        <f t="shared" ref="O100:O107" si="123">M100+N100</f>
        <v>0</v>
      </c>
      <c r="P100" s="233"/>
    </row>
    <row r="101" spans="1:16" ht="24" x14ac:dyDescent="0.25">
      <c r="A101" s="60">
        <v>2242</v>
      </c>
      <c r="B101" s="104" t="s">
        <v>121</v>
      </c>
      <c r="C101" s="105">
        <f t="shared" si="99"/>
        <v>2775</v>
      </c>
      <c r="D101" s="225">
        <v>2775</v>
      </c>
      <c r="E101" s="226"/>
      <c r="F101" s="111">
        <f t="shared" si="120"/>
        <v>2775</v>
      </c>
      <c r="G101" s="225"/>
      <c r="H101" s="226"/>
      <c r="I101" s="111">
        <f t="shared" si="121"/>
        <v>0</v>
      </c>
      <c r="J101" s="227"/>
      <c r="K101" s="226"/>
      <c r="L101" s="111">
        <f t="shared" si="122"/>
        <v>0</v>
      </c>
      <c r="M101" s="225"/>
      <c r="N101" s="226"/>
      <c r="O101" s="111">
        <f t="shared" si="123"/>
        <v>0</v>
      </c>
      <c r="P101" s="233"/>
    </row>
    <row r="102" spans="1:16" ht="24" x14ac:dyDescent="0.25">
      <c r="A102" s="60">
        <v>2243</v>
      </c>
      <c r="B102" s="104" t="s">
        <v>122</v>
      </c>
      <c r="C102" s="105">
        <f t="shared" si="99"/>
        <v>4094</v>
      </c>
      <c r="D102" s="225">
        <v>3930</v>
      </c>
      <c r="E102" s="226"/>
      <c r="F102" s="111">
        <f t="shared" si="120"/>
        <v>3930</v>
      </c>
      <c r="G102" s="225"/>
      <c r="H102" s="226"/>
      <c r="I102" s="111">
        <f t="shared" si="121"/>
        <v>0</v>
      </c>
      <c r="J102" s="227">
        <v>164</v>
      </c>
      <c r="K102" s="226"/>
      <c r="L102" s="111">
        <f t="shared" si="122"/>
        <v>164</v>
      </c>
      <c r="M102" s="225"/>
      <c r="N102" s="226"/>
      <c r="O102" s="111">
        <f t="shared" si="123"/>
        <v>0</v>
      </c>
      <c r="P102" s="233"/>
    </row>
    <row r="103" spans="1:16" x14ac:dyDescent="0.25">
      <c r="A103" s="331">
        <v>2244</v>
      </c>
      <c r="B103" s="340" t="s">
        <v>123</v>
      </c>
      <c r="C103" s="341">
        <f t="shared" si="99"/>
        <v>26011</v>
      </c>
      <c r="D103" s="342">
        <v>16397</v>
      </c>
      <c r="E103" s="343"/>
      <c r="F103" s="344">
        <f t="shared" si="120"/>
        <v>16397</v>
      </c>
      <c r="G103" s="342"/>
      <c r="H103" s="343"/>
      <c r="I103" s="344">
        <f t="shared" si="121"/>
        <v>0</v>
      </c>
      <c r="J103" s="345">
        <v>9614</v>
      </c>
      <c r="K103" s="343"/>
      <c r="L103" s="344">
        <f t="shared" si="122"/>
        <v>9614</v>
      </c>
      <c r="M103" s="342"/>
      <c r="N103" s="343"/>
      <c r="O103" s="344">
        <f t="shared" si="123"/>
        <v>0</v>
      </c>
      <c r="P103" s="346"/>
    </row>
    <row r="104" spans="1:16" ht="24" hidden="1" x14ac:dyDescent="0.25">
      <c r="A104" s="60">
        <v>2246</v>
      </c>
      <c r="B104" s="104" t="s">
        <v>124</v>
      </c>
      <c r="C104" s="105">
        <f t="shared" si="99"/>
        <v>0</v>
      </c>
      <c r="D104" s="225"/>
      <c r="E104" s="226"/>
      <c r="F104" s="111">
        <f t="shared" si="120"/>
        <v>0</v>
      </c>
      <c r="G104" s="225"/>
      <c r="H104" s="226"/>
      <c r="I104" s="111">
        <f t="shared" si="121"/>
        <v>0</v>
      </c>
      <c r="J104" s="227"/>
      <c r="K104" s="226"/>
      <c r="L104" s="111">
        <f t="shared" si="122"/>
        <v>0</v>
      </c>
      <c r="M104" s="225"/>
      <c r="N104" s="226"/>
      <c r="O104" s="111">
        <f t="shared" si="123"/>
        <v>0</v>
      </c>
      <c r="P104" s="233"/>
    </row>
    <row r="105" spans="1:16" hidden="1" x14ac:dyDescent="0.25">
      <c r="A105" s="60">
        <v>2247</v>
      </c>
      <c r="B105" s="104" t="s">
        <v>125</v>
      </c>
      <c r="C105" s="105">
        <f t="shared" si="99"/>
        <v>0</v>
      </c>
      <c r="D105" s="225"/>
      <c r="E105" s="226"/>
      <c r="F105" s="111">
        <f t="shared" si="120"/>
        <v>0</v>
      </c>
      <c r="G105" s="225"/>
      <c r="H105" s="226"/>
      <c r="I105" s="111">
        <f t="shared" si="121"/>
        <v>0</v>
      </c>
      <c r="J105" s="227"/>
      <c r="K105" s="226"/>
      <c r="L105" s="111">
        <f t="shared" si="122"/>
        <v>0</v>
      </c>
      <c r="M105" s="225"/>
      <c r="N105" s="226"/>
      <c r="O105" s="111">
        <f t="shared" si="123"/>
        <v>0</v>
      </c>
      <c r="P105" s="233"/>
    </row>
    <row r="106" spans="1:16" ht="24" hidden="1" x14ac:dyDescent="0.25">
      <c r="A106" s="60">
        <v>2249</v>
      </c>
      <c r="B106" s="104" t="s">
        <v>126</v>
      </c>
      <c r="C106" s="105">
        <f t="shared" si="99"/>
        <v>0</v>
      </c>
      <c r="D106" s="225"/>
      <c r="E106" s="226"/>
      <c r="F106" s="111">
        <f t="shared" si="120"/>
        <v>0</v>
      </c>
      <c r="G106" s="225"/>
      <c r="H106" s="226"/>
      <c r="I106" s="111">
        <f t="shared" si="121"/>
        <v>0</v>
      </c>
      <c r="J106" s="227"/>
      <c r="K106" s="226"/>
      <c r="L106" s="111">
        <f t="shared" si="122"/>
        <v>0</v>
      </c>
      <c r="M106" s="225"/>
      <c r="N106" s="226"/>
      <c r="O106" s="111">
        <f t="shared" si="123"/>
        <v>0</v>
      </c>
      <c r="P106" s="233"/>
    </row>
    <row r="107" spans="1:16" x14ac:dyDescent="0.25">
      <c r="A107" s="229">
        <v>2250</v>
      </c>
      <c r="B107" s="104" t="s">
        <v>127</v>
      </c>
      <c r="C107" s="105">
        <f t="shared" si="99"/>
        <v>1000</v>
      </c>
      <c r="D107" s="225">
        <v>1000</v>
      </c>
      <c r="E107" s="226"/>
      <c r="F107" s="111">
        <f t="shared" si="120"/>
        <v>1000</v>
      </c>
      <c r="G107" s="225"/>
      <c r="H107" s="226"/>
      <c r="I107" s="111">
        <f t="shared" si="121"/>
        <v>0</v>
      </c>
      <c r="J107" s="227"/>
      <c r="K107" s="226"/>
      <c r="L107" s="111">
        <f t="shared" si="122"/>
        <v>0</v>
      </c>
      <c r="M107" s="225"/>
      <c r="N107" s="226"/>
      <c r="O107" s="111">
        <f t="shared" si="123"/>
        <v>0</v>
      </c>
      <c r="P107" s="233"/>
    </row>
    <row r="108" spans="1:16" x14ac:dyDescent="0.25">
      <c r="A108" s="229">
        <v>2260</v>
      </c>
      <c r="B108" s="104" t="s">
        <v>129</v>
      </c>
      <c r="C108" s="105">
        <f t="shared" si="99"/>
        <v>2050</v>
      </c>
      <c r="D108" s="230">
        <f t="shared" ref="D108:E108" si="124">SUM(D109:D113)</f>
        <v>1900</v>
      </c>
      <c r="E108" s="231">
        <f t="shared" si="124"/>
        <v>0</v>
      </c>
      <c r="F108" s="111">
        <f>SUM(F109:F113)</f>
        <v>1900</v>
      </c>
      <c r="G108" s="230">
        <f t="shared" ref="G108:H108" si="125">SUM(G109:G113)</f>
        <v>0</v>
      </c>
      <c r="H108" s="231">
        <f t="shared" si="125"/>
        <v>0</v>
      </c>
      <c r="I108" s="111">
        <f>SUM(I109:I113)</f>
        <v>0</v>
      </c>
      <c r="J108" s="232">
        <f t="shared" ref="J108:K108" si="126">SUM(J109:J113)</f>
        <v>150</v>
      </c>
      <c r="K108" s="231">
        <f t="shared" si="126"/>
        <v>0</v>
      </c>
      <c r="L108" s="111">
        <f>SUM(L109:L113)</f>
        <v>150</v>
      </c>
      <c r="M108" s="230">
        <f t="shared" ref="M108:O108" si="127">SUM(M109:M113)</f>
        <v>0</v>
      </c>
      <c r="N108" s="231">
        <f t="shared" si="127"/>
        <v>0</v>
      </c>
      <c r="O108" s="111">
        <f t="shared" si="127"/>
        <v>0</v>
      </c>
      <c r="P108" s="233"/>
    </row>
    <row r="109" spans="1:16" hidden="1" x14ac:dyDescent="0.25">
      <c r="A109" s="60">
        <v>2261</v>
      </c>
      <c r="B109" s="104" t="s">
        <v>130</v>
      </c>
      <c r="C109" s="105">
        <f t="shared" si="99"/>
        <v>0</v>
      </c>
      <c r="D109" s="225"/>
      <c r="E109" s="226"/>
      <c r="F109" s="111">
        <f t="shared" ref="F109:F113" si="128">D109+E109</f>
        <v>0</v>
      </c>
      <c r="G109" s="225"/>
      <c r="H109" s="226"/>
      <c r="I109" s="111">
        <f t="shared" ref="I109:I113" si="129">G109+H109</f>
        <v>0</v>
      </c>
      <c r="J109" s="227"/>
      <c r="K109" s="226"/>
      <c r="L109" s="111">
        <f t="shared" ref="L109:L113" si="130">J109+K109</f>
        <v>0</v>
      </c>
      <c r="M109" s="225"/>
      <c r="N109" s="226"/>
      <c r="O109" s="111">
        <f t="shared" ref="O109:O113" si="131">M109+N109</f>
        <v>0</v>
      </c>
      <c r="P109" s="233"/>
    </row>
    <row r="110" spans="1:16" hidden="1" x14ac:dyDescent="0.25">
      <c r="A110" s="60">
        <v>2262</v>
      </c>
      <c r="B110" s="104" t="s">
        <v>131</v>
      </c>
      <c r="C110" s="105">
        <f t="shared" si="99"/>
        <v>0</v>
      </c>
      <c r="D110" s="225"/>
      <c r="E110" s="226"/>
      <c r="F110" s="111">
        <f t="shared" si="128"/>
        <v>0</v>
      </c>
      <c r="G110" s="225"/>
      <c r="H110" s="226"/>
      <c r="I110" s="111">
        <f t="shared" si="129"/>
        <v>0</v>
      </c>
      <c r="J110" s="227"/>
      <c r="K110" s="226"/>
      <c r="L110" s="111">
        <f t="shared" si="130"/>
        <v>0</v>
      </c>
      <c r="M110" s="225"/>
      <c r="N110" s="226"/>
      <c r="O110" s="111">
        <f t="shared" si="131"/>
        <v>0</v>
      </c>
      <c r="P110" s="233"/>
    </row>
    <row r="111" spans="1:16" hidden="1" x14ac:dyDescent="0.25">
      <c r="A111" s="60">
        <v>2263</v>
      </c>
      <c r="B111" s="104" t="s">
        <v>132</v>
      </c>
      <c r="C111" s="105">
        <f t="shared" si="99"/>
        <v>0</v>
      </c>
      <c r="D111" s="225"/>
      <c r="E111" s="226"/>
      <c r="F111" s="111">
        <f t="shared" si="128"/>
        <v>0</v>
      </c>
      <c r="G111" s="225"/>
      <c r="H111" s="226"/>
      <c r="I111" s="111">
        <f t="shared" si="129"/>
        <v>0</v>
      </c>
      <c r="J111" s="227"/>
      <c r="K111" s="226"/>
      <c r="L111" s="111">
        <f t="shared" si="130"/>
        <v>0</v>
      </c>
      <c r="M111" s="225"/>
      <c r="N111" s="226"/>
      <c r="O111" s="111">
        <f t="shared" si="131"/>
        <v>0</v>
      </c>
      <c r="P111" s="233"/>
    </row>
    <row r="112" spans="1:16" ht="24" hidden="1" x14ac:dyDescent="0.25">
      <c r="A112" s="60">
        <v>2264</v>
      </c>
      <c r="B112" s="104" t="s">
        <v>133</v>
      </c>
      <c r="C112" s="105">
        <f t="shared" si="99"/>
        <v>0</v>
      </c>
      <c r="D112" s="225"/>
      <c r="E112" s="226"/>
      <c r="F112" s="111">
        <f t="shared" si="128"/>
        <v>0</v>
      </c>
      <c r="G112" s="225"/>
      <c r="H112" s="226"/>
      <c r="I112" s="111">
        <f t="shared" si="129"/>
        <v>0</v>
      </c>
      <c r="J112" s="227"/>
      <c r="K112" s="226"/>
      <c r="L112" s="111">
        <f t="shared" si="130"/>
        <v>0</v>
      </c>
      <c r="M112" s="225"/>
      <c r="N112" s="226"/>
      <c r="O112" s="111">
        <f t="shared" si="131"/>
        <v>0</v>
      </c>
      <c r="P112" s="233"/>
    </row>
    <row r="113" spans="1:16" x14ac:dyDescent="0.25">
      <c r="A113" s="60">
        <v>2269</v>
      </c>
      <c r="B113" s="104" t="s">
        <v>134</v>
      </c>
      <c r="C113" s="105">
        <f t="shared" si="99"/>
        <v>2050</v>
      </c>
      <c r="D113" s="225">
        <v>1900</v>
      </c>
      <c r="E113" s="226"/>
      <c r="F113" s="111">
        <f t="shared" si="128"/>
        <v>1900</v>
      </c>
      <c r="G113" s="225"/>
      <c r="H113" s="226"/>
      <c r="I113" s="111">
        <f t="shared" si="129"/>
        <v>0</v>
      </c>
      <c r="J113" s="227">
        <v>150</v>
      </c>
      <c r="K113" s="226"/>
      <c r="L113" s="111">
        <f t="shared" si="130"/>
        <v>150</v>
      </c>
      <c r="M113" s="225"/>
      <c r="N113" s="226"/>
      <c r="O113" s="111">
        <f t="shared" si="131"/>
        <v>0</v>
      </c>
      <c r="P113" s="233"/>
    </row>
    <row r="114" spans="1:16" hidden="1" x14ac:dyDescent="0.25">
      <c r="A114" s="229">
        <v>2270</v>
      </c>
      <c r="B114" s="104" t="s">
        <v>135</v>
      </c>
      <c r="C114" s="105">
        <f t="shared" si="99"/>
        <v>0</v>
      </c>
      <c r="D114" s="230">
        <f t="shared" ref="D114:E114" si="132">SUM(D115:D118)</f>
        <v>0</v>
      </c>
      <c r="E114" s="231">
        <f t="shared" si="132"/>
        <v>0</v>
      </c>
      <c r="F114" s="111">
        <f>SUM(F115:F118)</f>
        <v>0</v>
      </c>
      <c r="G114" s="230">
        <f t="shared" ref="G114:H114" si="133">SUM(G115:G118)</f>
        <v>0</v>
      </c>
      <c r="H114" s="231">
        <f t="shared" si="133"/>
        <v>0</v>
      </c>
      <c r="I114" s="111">
        <f>SUM(I115:I118)</f>
        <v>0</v>
      </c>
      <c r="J114" s="232">
        <f t="shared" ref="J114:K114" si="134">SUM(J115:J118)</f>
        <v>0</v>
      </c>
      <c r="K114" s="231">
        <f t="shared" si="134"/>
        <v>0</v>
      </c>
      <c r="L114" s="111">
        <f>SUM(L115:L118)</f>
        <v>0</v>
      </c>
      <c r="M114" s="230">
        <f t="shared" ref="M114:O114" si="135">SUM(M115:M118)</f>
        <v>0</v>
      </c>
      <c r="N114" s="231">
        <f t="shared" si="135"/>
        <v>0</v>
      </c>
      <c r="O114" s="111">
        <f t="shared" si="135"/>
        <v>0</v>
      </c>
      <c r="P114" s="233"/>
    </row>
    <row r="115" spans="1:16" hidden="1" x14ac:dyDescent="0.25">
      <c r="A115" s="60">
        <v>2272</v>
      </c>
      <c r="B115" s="245" t="s">
        <v>136</v>
      </c>
      <c r="C115" s="105">
        <f t="shared" si="99"/>
        <v>0</v>
      </c>
      <c r="D115" s="225"/>
      <c r="E115" s="226"/>
      <c r="F115" s="111">
        <f t="shared" ref="F115:F119" si="136">D115+E115</f>
        <v>0</v>
      </c>
      <c r="G115" s="225"/>
      <c r="H115" s="226"/>
      <c r="I115" s="111">
        <f t="shared" ref="I115:I119" si="137">G115+H115</f>
        <v>0</v>
      </c>
      <c r="J115" s="227"/>
      <c r="K115" s="226"/>
      <c r="L115" s="111">
        <f t="shared" ref="L115:L119" si="138">J115+K115</f>
        <v>0</v>
      </c>
      <c r="M115" s="225"/>
      <c r="N115" s="226"/>
      <c r="O115" s="111">
        <f t="shared" ref="O115:O119" si="139">M115+N115</f>
        <v>0</v>
      </c>
      <c r="P115" s="233"/>
    </row>
    <row r="116" spans="1:16" ht="24" hidden="1" x14ac:dyDescent="0.25">
      <c r="A116" s="60">
        <v>2274</v>
      </c>
      <c r="B116" s="246" t="s">
        <v>137</v>
      </c>
      <c r="C116" s="105">
        <f t="shared" si="99"/>
        <v>0</v>
      </c>
      <c r="D116" s="225"/>
      <c r="E116" s="226"/>
      <c r="F116" s="111">
        <f t="shared" si="136"/>
        <v>0</v>
      </c>
      <c r="G116" s="225"/>
      <c r="H116" s="226"/>
      <c r="I116" s="111">
        <f t="shared" si="137"/>
        <v>0</v>
      </c>
      <c r="J116" s="227"/>
      <c r="K116" s="226"/>
      <c r="L116" s="111">
        <f t="shared" si="138"/>
        <v>0</v>
      </c>
      <c r="M116" s="225"/>
      <c r="N116" s="226"/>
      <c r="O116" s="111">
        <f t="shared" si="139"/>
        <v>0</v>
      </c>
      <c r="P116" s="233"/>
    </row>
    <row r="117" spans="1:16" ht="24" hidden="1" x14ac:dyDescent="0.25">
      <c r="A117" s="60">
        <v>2275</v>
      </c>
      <c r="B117" s="104" t="s">
        <v>138</v>
      </c>
      <c r="C117" s="105">
        <f t="shared" si="99"/>
        <v>0</v>
      </c>
      <c r="D117" s="225"/>
      <c r="E117" s="226"/>
      <c r="F117" s="111">
        <f t="shared" si="136"/>
        <v>0</v>
      </c>
      <c r="G117" s="225"/>
      <c r="H117" s="226"/>
      <c r="I117" s="111">
        <f t="shared" si="137"/>
        <v>0</v>
      </c>
      <c r="J117" s="227"/>
      <c r="K117" s="226"/>
      <c r="L117" s="111">
        <f t="shared" si="138"/>
        <v>0</v>
      </c>
      <c r="M117" s="225"/>
      <c r="N117" s="226"/>
      <c r="O117" s="111">
        <f t="shared" si="139"/>
        <v>0</v>
      </c>
      <c r="P117" s="233"/>
    </row>
    <row r="118" spans="1:16" ht="36" hidden="1" x14ac:dyDescent="0.25">
      <c r="A118" s="60">
        <v>2276</v>
      </c>
      <c r="B118" s="104" t="s">
        <v>139</v>
      </c>
      <c r="C118" s="105">
        <f t="shared" si="99"/>
        <v>0</v>
      </c>
      <c r="D118" s="225"/>
      <c r="E118" s="226"/>
      <c r="F118" s="111">
        <f t="shared" si="136"/>
        <v>0</v>
      </c>
      <c r="G118" s="225"/>
      <c r="H118" s="226"/>
      <c r="I118" s="111">
        <f t="shared" si="137"/>
        <v>0</v>
      </c>
      <c r="J118" s="227"/>
      <c r="K118" s="226"/>
      <c r="L118" s="111">
        <f t="shared" si="138"/>
        <v>0</v>
      </c>
      <c r="M118" s="225"/>
      <c r="N118" s="226"/>
      <c r="O118" s="111">
        <f t="shared" si="139"/>
        <v>0</v>
      </c>
      <c r="P118" s="233"/>
    </row>
    <row r="119" spans="1:16" ht="48" hidden="1" x14ac:dyDescent="0.25">
      <c r="A119" s="229">
        <v>2280</v>
      </c>
      <c r="B119" s="104" t="s">
        <v>140</v>
      </c>
      <c r="C119" s="105">
        <f t="shared" si="99"/>
        <v>0</v>
      </c>
      <c r="D119" s="225"/>
      <c r="E119" s="226"/>
      <c r="F119" s="111">
        <f t="shared" si="136"/>
        <v>0</v>
      </c>
      <c r="G119" s="225"/>
      <c r="H119" s="226"/>
      <c r="I119" s="111">
        <f t="shared" si="137"/>
        <v>0</v>
      </c>
      <c r="J119" s="227"/>
      <c r="K119" s="226"/>
      <c r="L119" s="111">
        <f t="shared" si="138"/>
        <v>0</v>
      </c>
      <c r="M119" s="225"/>
      <c r="N119" s="226"/>
      <c r="O119" s="111">
        <f t="shared" si="139"/>
        <v>0</v>
      </c>
      <c r="P119" s="233"/>
    </row>
    <row r="120" spans="1:16" ht="38.25" customHeight="1" x14ac:dyDescent="0.25">
      <c r="A120" s="163">
        <v>2300</v>
      </c>
      <c r="B120" s="127" t="s">
        <v>141</v>
      </c>
      <c r="C120" s="128">
        <f t="shared" si="99"/>
        <v>21671</v>
      </c>
      <c r="D120" s="247">
        <f t="shared" ref="D120:E120" si="140">SUM(D121,D126,D130,D131,D134,D138,D146,D147,D150)</f>
        <v>18066</v>
      </c>
      <c r="E120" s="248">
        <f t="shared" si="140"/>
        <v>0</v>
      </c>
      <c r="F120" s="134">
        <f>SUM(F121,F126,F130,F131,F134,F138,F146,F147,F150)</f>
        <v>18066</v>
      </c>
      <c r="G120" s="247">
        <f t="shared" ref="G120:H120" si="141">SUM(G121,G126,G130,G131,G134,G138,G146,G147,G150)</f>
        <v>0</v>
      </c>
      <c r="H120" s="248">
        <f t="shared" si="141"/>
        <v>0</v>
      </c>
      <c r="I120" s="134">
        <f>SUM(I121,I126,I130,I131,I134,I138,I146,I147,I150)</f>
        <v>0</v>
      </c>
      <c r="J120" s="249">
        <f t="shared" ref="J120:K120" si="142">SUM(J121,J126,J130,J131,J134,J138,J146,J147,J150)</f>
        <v>3605</v>
      </c>
      <c r="K120" s="248">
        <f t="shared" si="142"/>
        <v>0</v>
      </c>
      <c r="L120" s="134">
        <f>SUM(L121,L126,L130,L131,L134,L138,L146,L147,L150)</f>
        <v>3605</v>
      </c>
      <c r="M120" s="247">
        <f t="shared" ref="M120:O120" si="143">SUM(M121,M126,M130,M131,M134,M138,M146,M147,M150)</f>
        <v>0</v>
      </c>
      <c r="N120" s="248">
        <f t="shared" si="143"/>
        <v>0</v>
      </c>
      <c r="O120" s="134">
        <f t="shared" si="143"/>
        <v>0</v>
      </c>
      <c r="P120" s="243"/>
    </row>
    <row r="121" spans="1:16" ht="24" x14ac:dyDescent="0.25">
      <c r="A121" s="238">
        <v>2310</v>
      </c>
      <c r="B121" s="94" t="s">
        <v>142</v>
      </c>
      <c r="C121" s="95">
        <f t="shared" si="99"/>
        <v>3891</v>
      </c>
      <c r="D121" s="240">
        <f t="shared" ref="D121:O121" si="144">SUM(D122:D125)</f>
        <v>3691</v>
      </c>
      <c r="E121" s="241">
        <f t="shared" si="144"/>
        <v>0</v>
      </c>
      <c r="F121" s="101">
        <f t="shared" si="144"/>
        <v>3691</v>
      </c>
      <c r="G121" s="240">
        <f t="shared" si="144"/>
        <v>0</v>
      </c>
      <c r="H121" s="241">
        <f t="shared" si="144"/>
        <v>0</v>
      </c>
      <c r="I121" s="101">
        <f t="shared" si="144"/>
        <v>0</v>
      </c>
      <c r="J121" s="242">
        <f t="shared" si="144"/>
        <v>200</v>
      </c>
      <c r="K121" s="241">
        <f t="shared" si="144"/>
        <v>0</v>
      </c>
      <c r="L121" s="101">
        <f t="shared" si="144"/>
        <v>200</v>
      </c>
      <c r="M121" s="240">
        <f t="shared" si="144"/>
        <v>0</v>
      </c>
      <c r="N121" s="241">
        <f t="shared" si="144"/>
        <v>0</v>
      </c>
      <c r="O121" s="101">
        <f t="shared" si="144"/>
        <v>0</v>
      </c>
      <c r="P121" s="224"/>
    </row>
    <row r="122" spans="1:16" x14ac:dyDescent="0.25">
      <c r="A122" s="60">
        <v>2311</v>
      </c>
      <c r="B122" s="104" t="s">
        <v>143</v>
      </c>
      <c r="C122" s="105">
        <f t="shared" si="99"/>
        <v>1491</v>
      </c>
      <c r="D122" s="225">
        <v>1291</v>
      </c>
      <c r="E122" s="226"/>
      <c r="F122" s="111">
        <f t="shared" ref="F122:F125" si="145">D122+E122</f>
        <v>1291</v>
      </c>
      <c r="G122" s="225"/>
      <c r="H122" s="226"/>
      <c r="I122" s="111">
        <f t="shared" ref="I122:I125" si="146">G122+H122</f>
        <v>0</v>
      </c>
      <c r="J122" s="227">
        <v>200</v>
      </c>
      <c r="K122" s="226"/>
      <c r="L122" s="111">
        <f t="shared" ref="L122:L125" si="147">J122+K122</f>
        <v>200</v>
      </c>
      <c r="M122" s="225"/>
      <c r="N122" s="226"/>
      <c r="O122" s="111">
        <f t="shared" ref="O122:O125" si="148">M122+N122</f>
        <v>0</v>
      </c>
      <c r="P122" s="233"/>
    </row>
    <row r="123" spans="1:16" x14ac:dyDescent="0.25">
      <c r="A123" s="60">
        <v>2312</v>
      </c>
      <c r="B123" s="104" t="s">
        <v>144</v>
      </c>
      <c r="C123" s="105">
        <f t="shared" si="99"/>
        <v>2400</v>
      </c>
      <c r="D123" s="225">
        <v>2400</v>
      </c>
      <c r="E123" s="226"/>
      <c r="F123" s="111">
        <f t="shared" si="145"/>
        <v>2400</v>
      </c>
      <c r="G123" s="225"/>
      <c r="H123" s="226"/>
      <c r="I123" s="111">
        <f t="shared" si="146"/>
        <v>0</v>
      </c>
      <c r="J123" s="227"/>
      <c r="K123" s="226"/>
      <c r="L123" s="111">
        <f t="shared" si="147"/>
        <v>0</v>
      </c>
      <c r="M123" s="225"/>
      <c r="N123" s="226"/>
      <c r="O123" s="111">
        <f t="shared" si="148"/>
        <v>0</v>
      </c>
      <c r="P123" s="233"/>
    </row>
    <row r="124" spans="1:16" hidden="1" x14ac:dyDescent="0.25">
      <c r="A124" s="60">
        <v>2313</v>
      </c>
      <c r="B124" s="104" t="s">
        <v>145</v>
      </c>
      <c r="C124" s="105">
        <f t="shared" si="99"/>
        <v>0</v>
      </c>
      <c r="D124" s="225"/>
      <c r="E124" s="226"/>
      <c r="F124" s="111">
        <f t="shared" si="145"/>
        <v>0</v>
      </c>
      <c r="G124" s="225"/>
      <c r="H124" s="226"/>
      <c r="I124" s="111">
        <f t="shared" si="146"/>
        <v>0</v>
      </c>
      <c r="J124" s="227"/>
      <c r="K124" s="226"/>
      <c r="L124" s="111">
        <f t="shared" si="147"/>
        <v>0</v>
      </c>
      <c r="M124" s="225"/>
      <c r="N124" s="226"/>
      <c r="O124" s="111">
        <f t="shared" si="148"/>
        <v>0</v>
      </c>
      <c r="P124" s="233"/>
    </row>
    <row r="125" spans="1:16" ht="36" hidden="1" customHeight="1" x14ac:dyDescent="0.25">
      <c r="A125" s="60">
        <v>2314</v>
      </c>
      <c r="B125" s="104" t="s">
        <v>146</v>
      </c>
      <c r="C125" s="105">
        <f t="shared" si="99"/>
        <v>0</v>
      </c>
      <c r="D125" s="225"/>
      <c r="E125" s="226"/>
      <c r="F125" s="111">
        <f t="shared" si="145"/>
        <v>0</v>
      </c>
      <c r="G125" s="225"/>
      <c r="H125" s="226"/>
      <c r="I125" s="111">
        <f t="shared" si="146"/>
        <v>0</v>
      </c>
      <c r="J125" s="227"/>
      <c r="K125" s="226"/>
      <c r="L125" s="111">
        <f t="shared" si="147"/>
        <v>0</v>
      </c>
      <c r="M125" s="225"/>
      <c r="N125" s="226"/>
      <c r="O125" s="111">
        <f t="shared" si="148"/>
        <v>0</v>
      </c>
      <c r="P125" s="233"/>
    </row>
    <row r="126" spans="1:16" x14ac:dyDescent="0.25">
      <c r="A126" s="229">
        <v>2320</v>
      </c>
      <c r="B126" s="104" t="s">
        <v>147</v>
      </c>
      <c r="C126" s="105">
        <f t="shared" si="99"/>
        <v>12431</v>
      </c>
      <c r="D126" s="230">
        <f t="shared" ref="D126:E126" si="149">SUM(D127:D129)</f>
        <v>9526</v>
      </c>
      <c r="E126" s="231">
        <f t="shared" si="149"/>
        <v>0</v>
      </c>
      <c r="F126" s="111">
        <f>SUM(F127:F129)</f>
        <v>9526</v>
      </c>
      <c r="G126" s="230">
        <f t="shared" ref="G126:H126" si="150">SUM(G127:G129)</f>
        <v>0</v>
      </c>
      <c r="H126" s="231">
        <f t="shared" si="150"/>
        <v>0</v>
      </c>
      <c r="I126" s="111">
        <f>SUM(I127:I129)</f>
        <v>0</v>
      </c>
      <c r="J126" s="232">
        <f t="shared" ref="J126:K126" si="151">SUM(J127:J129)</f>
        <v>2905</v>
      </c>
      <c r="K126" s="231">
        <f t="shared" si="151"/>
        <v>0</v>
      </c>
      <c r="L126" s="111">
        <f>SUM(L127:L129)</f>
        <v>2905</v>
      </c>
      <c r="M126" s="230">
        <f t="shared" ref="M126:O126" si="152">SUM(M127:M129)</f>
        <v>0</v>
      </c>
      <c r="N126" s="231">
        <f t="shared" si="152"/>
        <v>0</v>
      </c>
      <c r="O126" s="111">
        <f t="shared" si="152"/>
        <v>0</v>
      </c>
      <c r="P126" s="233"/>
    </row>
    <row r="127" spans="1:16" hidden="1" x14ac:dyDescent="0.25">
      <c r="A127" s="60">
        <v>2321</v>
      </c>
      <c r="B127" s="104" t="s">
        <v>148</v>
      </c>
      <c r="C127" s="105">
        <f t="shared" si="99"/>
        <v>0</v>
      </c>
      <c r="D127" s="225"/>
      <c r="E127" s="226"/>
      <c r="F127" s="111">
        <f t="shared" ref="F127:F130" si="153">D127+E127</f>
        <v>0</v>
      </c>
      <c r="G127" s="225"/>
      <c r="H127" s="226"/>
      <c r="I127" s="111">
        <f t="shared" ref="I127:I130" si="154">G127+H127</f>
        <v>0</v>
      </c>
      <c r="J127" s="227"/>
      <c r="K127" s="226"/>
      <c r="L127" s="111">
        <f t="shared" ref="L127:L130" si="155">J127+K127</f>
        <v>0</v>
      </c>
      <c r="M127" s="225"/>
      <c r="N127" s="226"/>
      <c r="O127" s="111">
        <f t="shared" ref="O127:O130" si="156">M127+N127</f>
        <v>0</v>
      </c>
      <c r="P127" s="233"/>
    </row>
    <row r="128" spans="1:16" x14ac:dyDescent="0.25">
      <c r="A128" s="331">
        <v>2322</v>
      </c>
      <c r="B128" s="340" t="s">
        <v>149</v>
      </c>
      <c r="C128" s="341">
        <f t="shared" si="99"/>
        <v>12431</v>
      </c>
      <c r="D128" s="342">
        <v>9526</v>
      </c>
      <c r="E128" s="343"/>
      <c r="F128" s="344">
        <f t="shared" si="153"/>
        <v>9526</v>
      </c>
      <c r="G128" s="342"/>
      <c r="H128" s="343"/>
      <c r="I128" s="344">
        <f t="shared" si="154"/>
        <v>0</v>
      </c>
      <c r="J128" s="345">
        <v>2905</v>
      </c>
      <c r="K128" s="343"/>
      <c r="L128" s="344">
        <f t="shared" si="155"/>
        <v>2905</v>
      </c>
      <c r="M128" s="342"/>
      <c r="N128" s="343"/>
      <c r="O128" s="344">
        <f t="shared" si="156"/>
        <v>0</v>
      </c>
      <c r="P128" s="346"/>
    </row>
    <row r="129" spans="1:16" ht="10.5" hidden="1" customHeight="1" x14ac:dyDescent="0.25">
      <c r="A129" s="60">
        <v>2329</v>
      </c>
      <c r="B129" s="104" t="s">
        <v>150</v>
      </c>
      <c r="C129" s="105">
        <f t="shared" si="99"/>
        <v>0</v>
      </c>
      <c r="D129" s="225"/>
      <c r="E129" s="226"/>
      <c r="F129" s="111">
        <f t="shared" si="153"/>
        <v>0</v>
      </c>
      <c r="G129" s="225"/>
      <c r="H129" s="226"/>
      <c r="I129" s="111">
        <f t="shared" si="154"/>
        <v>0</v>
      </c>
      <c r="J129" s="227"/>
      <c r="K129" s="226"/>
      <c r="L129" s="111">
        <f t="shared" si="155"/>
        <v>0</v>
      </c>
      <c r="M129" s="225"/>
      <c r="N129" s="226"/>
      <c r="O129" s="111">
        <f t="shared" si="156"/>
        <v>0</v>
      </c>
      <c r="P129" s="233"/>
    </row>
    <row r="130" spans="1:16" hidden="1" x14ac:dyDescent="0.25">
      <c r="A130" s="229">
        <v>2330</v>
      </c>
      <c r="B130" s="104" t="s">
        <v>151</v>
      </c>
      <c r="C130" s="105">
        <f t="shared" si="99"/>
        <v>0</v>
      </c>
      <c r="D130" s="225"/>
      <c r="E130" s="226"/>
      <c r="F130" s="111">
        <f t="shared" si="153"/>
        <v>0</v>
      </c>
      <c r="G130" s="225"/>
      <c r="H130" s="226"/>
      <c r="I130" s="111">
        <f t="shared" si="154"/>
        <v>0</v>
      </c>
      <c r="J130" s="227"/>
      <c r="K130" s="226"/>
      <c r="L130" s="111">
        <f t="shared" si="155"/>
        <v>0</v>
      </c>
      <c r="M130" s="225"/>
      <c r="N130" s="226"/>
      <c r="O130" s="111">
        <f t="shared" si="156"/>
        <v>0</v>
      </c>
      <c r="P130" s="233"/>
    </row>
    <row r="131" spans="1:16" ht="48" hidden="1" x14ac:dyDescent="0.25">
      <c r="A131" s="229">
        <v>2340</v>
      </c>
      <c r="B131" s="104" t="s">
        <v>152</v>
      </c>
      <c r="C131" s="105">
        <f t="shared" si="99"/>
        <v>0</v>
      </c>
      <c r="D131" s="230">
        <f t="shared" ref="D131:E131" si="157">SUM(D132:D133)</f>
        <v>0</v>
      </c>
      <c r="E131" s="231">
        <f t="shared" si="157"/>
        <v>0</v>
      </c>
      <c r="F131" s="111">
        <f>SUM(F132:F133)</f>
        <v>0</v>
      </c>
      <c r="G131" s="230">
        <f t="shared" ref="G131:H131" si="158">SUM(G132:G133)</f>
        <v>0</v>
      </c>
      <c r="H131" s="231">
        <f t="shared" si="158"/>
        <v>0</v>
      </c>
      <c r="I131" s="111">
        <f>SUM(I132:I133)</f>
        <v>0</v>
      </c>
      <c r="J131" s="232">
        <f t="shared" ref="J131:K131" si="159">SUM(J132:J133)</f>
        <v>0</v>
      </c>
      <c r="K131" s="231">
        <f t="shared" si="159"/>
        <v>0</v>
      </c>
      <c r="L131" s="111">
        <f>SUM(L132:L133)</f>
        <v>0</v>
      </c>
      <c r="M131" s="230">
        <f t="shared" ref="M131:O131" si="160">SUM(M132:M133)</f>
        <v>0</v>
      </c>
      <c r="N131" s="231">
        <f t="shared" si="160"/>
        <v>0</v>
      </c>
      <c r="O131" s="111">
        <f t="shared" si="160"/>
        <v>0</v>
      </c>
      <c r="P131" s="233"/>
    </row>
    <row r="132" spans="1:16" hidden="1" x14ac:dyDescent="0.25">
      <c r="A132" s="60">
        <v>2341</v>
      </c>
      <c r="B132" s="104" t="s">
        <v>153</v>
      </c>
      <c r="C132" s="105">
        <f t="shared" si="99"/>
        <v>0</v>
      </c>
      <c r="D132" s="225"/>
      <c r="E132" s="226"/>
      <c r="F132" s="111">
        <f t="shared" ref="F132:F133" si="161">D132+E132</f>
        <v>0</v>
      </c>
      <c r="G132" s="225"/>
      <c r="H132" s="226"/>
      <c r="I132" s="111">
        <f t="shared" ref="I132:I133" si="162">G132+H132</f>
        <v>0</v>
      </c>
      <c r="J132" s="227"/>
      <c r="K132" s="226"/>
      <c r="L132" s="111">
        <f t="shared" ref="L132:L133" si="163">J132+K132</f>
        <v>0</v>
      </c>
      <c r="M132" s="225"/>
      <c r="N132" s="226"/>
      <c r="O132" s="111">
        <f t="shared" ref="O132:O133" si="164">M132+N132</f>
        <v>0</v>
      </c>
      <c r="P132" s="233"/>
    </row>
    <row r="133" spans="1:16" ht="24" hidden="1" x14ac:dyDescent="0.25">
      <c r="A133" s="60">
        <v>2344</v>
      </c>
      <c r="B133" s="104" t="s">
        <v>154</v>
      </c>
      <c r="C133" s="105">
        <f t="shared" si="99"/>
        <v>0</v>
      </c>
      <c r="D133" s="225"/>
      <c r="E133" s="226"/>
      <c r="F133" s="111">
        <f t="shared" si="161"/>
        <v>0</v>
      </c>
      <c r="G133" s="225"/>
      <c r="H133" s="226"/>
      <c r="I133" s="111">
        <f t="shared" si="162"/>
        <v>0</v>
      </c>
      <c r="J133" s="227"/>
      <c r="K133" s="226"/>
      <c r="L133" s="111">
        <f t="shared" si="163"/>
        <v>0</v>
      </c>
      <c r="M133" s="225"/>
      <c r="N133" s="226"/>
      <c r="O133" s="111">
        <f t="shared" si="164"/>
        <v>0</v>
      </c>
      <c r="P133" s="233"/>
    </row>
    <row r="134" spans="1:16" ht="15.75" customHeight="1" x14ac:dyDescent="0.25">
      <c r="A134" s="217">
        <v>2350</v>
      </c>
      <c r="B134" s="168" t="s">
        <v>155</v>
      </c>
      <c r="C134" s="173">
        <f t="shared" si="99"/>
        <v>5349</v>
      </c>
      <c r="D134" s="174">
        <f t="shared" ref="D134:E134" si="165">SUM(D135:D137)</f>
        <v>4849</v>
      </c>
      <c r="E134" s="175">
        <f t="shared" si="165"/>
        <v>0</v>
      </c>
      <c r="F134" s="218">
        <f>SUM(F135:F137)</f>
        <v>4849</v>
      </c>
      <c r="G134" s="174">
        <f t="shared" ref="G134:H134" si="166">SUM(G135:G137)</f>
        <v>0</v>
      </c>
      <c r="H134" s="175">
        <f t="shared" si="166"/>
        <v>0</v>
      </c>
      <c r="I134" s="218">
        <f>SUM(I135:I137)</f>
        <v>0</v>
      </c>
      <c r="J134" s="219">
        <f t="shared" ref="J134:K134" si="167">SUM(J135:J137)</f>
        <v>500</v>
      </c>
      <c r="K134" s="175">
        <f t="shared" si="167"/>
        <v>0</v>
      </c>
      <c r="L134" s="218">
        <f>SUM(L135:L137)</f>
        <v>500</v>
      </c>
      <c r="M134" s="174">
        <f t="shared" ref="M134:O134" si="168">SUM(M135:M137)</f>
        <v>0</v>
      </c>
      <c r="N134" s="175">
        <f t="shared" si="168"/>
        <v>0</v>
      </c>
      <c r="O134" s="218">
        <f t="shared" si="168"/>
        <v>0</v>
      </c>
      <c r="P134" s="220"/>
    </row>
    <row r="135" spans="1:16" x14ac:dyDescent="0.25">
      <c r="A135" s="52">
        <v>2351</v>
      </c>
      <c r="B135" s="94" t="s">
        <v>156</v>
      </c>
      <c r="C135" s="95">
        <f t="shared" si="99"/>
        <v>250</v>
      </c>
      <c r="D135" s="221">
        <v>250</v>
      </c>
      <c r="E135" s="222"/>
      <c r="F135" s="101">
        <f t="shared" ref="F135:F137" si="169">D135+E135</f>
        <v>250</v>
      </c>
      <c r="G135" s="221"/>
      <c r="H135" s="222"/>
      <c r="I135" s="101">
        <f t="shared" ref="I135:I137" si="170">G135+H135</f>
        <v>0</v>
      </c>
      <c r="J135" s="223"/>
      <c r="K135" s="222"/>
      <c r="L135" s="101">
        <f t="shared" ref="L135:L137" si="171">J135+K135</f>
        <v>0</v>
      </c>
      <c r="M135" s="221"/>
      <c r="N135" s="222"/>
      <c r="O135" s="101">
        <f t="shared" ref="O135:O137" si="172">M135+N135</f>
        <v>0</v>
      </c>
      <c r="P135" s="224"/>
    </row>
    <row r="136" spans="1:16" ht="24" x14ac:dyDescent="0.25">
      <c r="A136" s="60">
        <v>2352</v>
      </c>
      <c r="B136" s="104" t="s">
        <v>157</v>
      </c>
      <c r="C136" s="105">
        <f t="shared" si="99"/>
        <v>4149</v>
      </c>
      <c r="D136" s="225">
        <v>3649</v>
      </c>
      <c r="E136" s="226"/>
      <c r="F136" s="111">
        <f t="shared" si="169"/>
        <v>3649</v>
      </c>
      <c r="G136" s="225"/>
      <c r="H136" s="226"/>
      <c r="I136" s="111">
        <f t="shared" si="170"/>
        <v>0</v>
      </c>
      <c r="J136" s="227">
        <v>500</v>
      </c>
      <c r="K136" s="226"/>
      <c r="L136" s="111">
        <f t="shared" si="171"/>
        <v>500</v>
      </c>
      <c r="M136" s="225"/>
      <c r="N136" s="226"/>
      <c r="O136" s="111">
        <f t="shared" si="172"/>
        <v>0</v>
      </c>
      <c r="P136" s="233"/>
    </row>
    <row r="137" spans="1:16" ht="24" x14ac:dyDescent="0.25">
      <c r="A137" s="60">
        <v>2353</v>
      </c>
      <c r="B137" s="104" t="s">
        <v>158</v>
      </c>
      <c r="C137" s="105">
        <f t="shared" si="99"/>
        <v>950</v>
      </c>
      <c r="D137" s="225">
        <v>950</v>
      </c>
      <c r="E137" s="226"/>
      <c r="F137" s="111">
        <f t="shared" si="169"/>
        <v>950</v>
      </c>
      <c r="G137" s="225"/>
      <c r="H137" s="226"/>
      <c r="I137" s="111">
        <f t="shared" si="170"/>
        <v>0</v>
      </c>
      <c r="J137" s="227"/>
      <c r="K137" s="226"/>
      <c r="L137" s="111">
        <f t="shared" si="171"/>
        <v>0</v>
      </c>
      <c r="M137" s="225"/>
      <c r="N137" s="226"/>
      <c r="O137" s="111">
        <f t="shared" si="172"/>
        <v>0</v>
      </c>
      <c r="P137" s="233"/>
    </row>
    <row r="138" spans="1:16" ht="36" hidden="1" x14ac:dyDescent="0.25">
      <c r="A138" s="229">
        <v>2360</v>
      </c>
      <c r="B138" s="104" t="s">
        <v>159</v>
      </c>
      <c r="C138" s="105">
        <f t="shared" si="99"/>
        <v>0</v>
      </c>
      <c r="D138" s="230">
        <f t="shared" ref="D138:E138" si="173">SUM(D139:D145)</f>
        <v>0</v>
      </c>
      <c r="E138" s="231">
        <f t="shared" si="173"/>
        <v>0</v>
      </c>
      <c r="F138" s="111">
        <f>SUM(F139:F145)</f>
        <v>0</v>
      </c>
      <c r="G138" s="230">
        <f t="shared" ref="G138:H138" si="174">SUM(G139:G145)</f>
        <v>0</v>
      </c>
      <c r="H138" s="231">
        <f t="shared" si="174"/>
        <v>0</v>
      </c>
      <c r="I138" s="111">
        <f>SUM(I139:I145)</f>
        <v>0</v>
      </c>
      <c r="J138" s="232">
        <f t="shared" ref="J138:K138" si="175">SUM(J139:J145)</f>
        <v>0</v>
      </c>
      <c r="K138" s="231">
        <f t="shared" si="175"/>
        <v>0</v>
      </c>
      <c r="L138" s="111">
        <f>SUM(L139:L145)</f>
        <v>0</v>
      </c>
      <c r="M138" s="230">
        <f t="shared" ref="M138:O138" si="176">SUM(M139:M145)</f>
        <v>0</v>
      </c>
      <c r="N138" s="231">
        <f t="shared" si="176"/>
        <v>0</v>
      </c>
      <c r="O138" s="111">
        <f t="shared" si="176"/>
        <v>0</v>
      </c>
      <c r="P138" s="233"/>
    </row>
    <row r="139" spans="1:16" hidden="1" x14ac:dyDescent="0.25">
      <c r="A139" s="59">
        <v>2361</v>
      </c>
      <c r="B139" s="104" t="s">
        <v>160</v>
      </c>
      <c r="C139" s="105">
        <f t="shared" si="99"/>
        <v>0</v>
      </c>
      <c r="D139" s="225"/>
      <c r="E139" s="226"/>
      <c r="F139" s="111">
        <f t="shared" ref="F139:F146" si="177">D139+E139</f>
        <v>0</v>
      </c>
      <c r="G139" s="225"/>
      <c r="H139" s="226"/>
      <c r="I139" s="111">
        <f t="shared" ref="I139:I146" si="178">G139+H139</f>
        <v>0</v>
      </c>
      <c r="J139" s="227"/>
      <c r="K139" s="226"/>
      <c r="L139" s="111">
        <f t="shared" ref="L139:L146" si="179">J139+K139</f>
        <v>0</v>
      </c>
      <c r="M139" s="225"/>
      <c r="N139" s="226"/>
      <c r="O139" s="111">
        <f t="shared" ref="O139:O146" si="180">M139+N139</f>
        <v>0</v>
      </c>
      <c r="P139" s="233"/>
    </row>
    <row r="140" spans="1:16" ht="24" hidden="1" x14ac:dyDescent="0.25">
      <c r="A140" s="59">
        <v>2362</v>
      </c>
      <c r="B140" s="104" t="s">
        <v>161</v>
      </c>
      <c r="C140" s="105">
        <f t="shared" si="99"/>
        <v>0</v>
      </c>
      <c r="D140" s="225"/>
      <c r="E140" s="226"/>
      <c r="F140" s="111">
        <f t="shared" si="177"/>
        <v>0</v>
      </c>
      <c r="G140" s="225"/>
      <c r="H140" s="226"/>
      <c r="I140" s="111">
        <f t="shared" si="178"/>
        <v>0</v>
      </c>
      <c r="J140" s="227"/>
      <c r="K140" s="226"/>
      <c r="L140" s="111">
        <f t="shared" si="179"/>
        <v>0</v>
      </c>
      <c r="M140" s="225"/>
      <c r="N140" s="226"/>
      <c r="O140" s="111">
        <f t="shared" si="180"/>
        <v>0</v>
      </c>
      <c r="P140" s="233"/>
    </row>
    <row r="141" spans="1:16" hidden="1" x14ac:dyDescent="0.25">
      <c r="A141" s="59">
        <v>2363</v>
      </c>
      <c r="B141" s="104" t="s">
        <v>162</v>
      </c>
      <c r="C141" s="105">
        <f t="shared" si="99"/>
        <v>0</v>
      </c>
      <c r="D141" s="225"/>
      <c r="E141" s="226"/>
      <c r="F141" s="111">
        <f t="shared" si="177"/>
        <v>0</v>
      </c>
      <c r="G141" s="225"/>
      <c r="H141" s="226"/>
      <c r="I141" s="111">
        <f t="shared" si="178"/>
        <v>0</v>
      </c>
      <c r="J141" s="227"/>
      <c r="K141" s="226"/>
      <c r="L141" s="111">
        <f t="shared" si="179"/>
        <v>0</v>
      </c>
      <c r="M141" s="225"/>
      <c r="N141" s="226"/>
      <c r="O141" s="111">
        <f t="shared" si="180"/>
        <v>0</v>
      </c>
      <c r="P141" s="233"/>
    </row>
    <row r="142" spans="1:16" hidden="1" x14ac:dyDescent="0.25">
      <c r="A142" s="59">
        <v>2364</v>
      </c>
      <c r="B142" s="104" t="s">
        <v>163</v>
      </c>
      <c r="C142" s="105">
        <f t="shared" si="99"/>
        <v>0</v>
      </c>
      <c r="D142" s="225"/>
      <c r="E142" s="226"/>
      <c r="F142" s="111">
        <f t="shared" si="177"/>
        <v>0</v>
      </c>
      <c r="G142" s="225"/>
      <c r="H142" s="226"/>
      <c r="I142" s="111">
        <f t="shared" si="178"/>
        <v>0</v>
      </c>
      <c r="J142" s="227"/>
      <c r="K142" s="226"/>
      <c r="L142" s="111">
        <f t="shared" si="179"/>
        <v>0</v>
      </c>
      <c r="M142" s="225"/>
      <c r="N142" s="226"/>
      <c r="O142" s="111">
        <f t="shared" si="180"/>
        <v>0</v>
      </c>
      <c r="P142" s="233"/>
    </row>
    <row r="143" spans="1:16" ht="12.75" hidden="1" customHeight="1" x14ac:dyDescent="0.25">
      <c r="A143" s="59">
        <v>2365</v>
      </c>
      <c r="B143" s="104" t="s">
        <v>164</v>
      </c>
      <c r="C143" s="105">
        <f t="shared" si="99"/>
        <v>0</v>
      </c>
      <c r="D143" s="225"/>
      <c r="E143" s="226"/>
      <c r="F143" s="111">
        <f t="shared" si="177"/>
        <v>0</v>
      </c>
      <c r="G143" s="225"/>
      <c r="H143" s="226"/>
      <c r="I143" s="111">
        <f t="shared" si="178"/>
        <v>0</v>
      </c>
      <c r="J143" s="227"/>
      <c r="K143" s="226"/>
      <c r="L143" s="111">
        <f t="shared" si="179"/>
        <v>0</v>
      </c>
      <c r="M143" s="225"/>
      <c r="N143" s="226"/>
      <c r="O143" s="111">
        <f t="shared" si="180"/>
        <v>0</v>
      </c>
      <c r="P143" s="233"/>
    </row>
    <row r="144" spans="1:16" ht="36" hidden="1" x14ac:dyDescent="0.25">
      <c r="A144" s="59">
        <v>2366</v>
      </c>
      <c r="B144" s="104" t="s">
        <v>165</v>
      </c>
      <c r="C144" s="105">
        <f t="shared" si="99"/>
        <v>0</v>
      </c>
      <c r="D144" s="225"/>
      <c r="E144" s="226"/>
      <c r="F144" s="111">
        <f t="shared" si="177"/>
        <v>0</v>
      </c>
      <c r="G144" s="225"/>
      <c r="H144" s="226"/>
      <c r="I144" s="111">
        <f t="shared" si="178"/>
        <v>0</v>
      </c>
      <c r="J144" s="227"/>
      <c r="K144" s="226"/>
      <c r="L144" s="111">
        <f t="shared" si="179"/>
        <v>0</v>
      </c>
      <c r="M144" s="225"/>
      <c r="N144" s="226"/>
      <c r="O144" s="111">
        <f t="shared" si="180"/>
        <v>0</v>
      </c>
      <c r="P144" s="233"/>
    </row>
    <row r="145" spans="1:16" ht="60" hidden="1" x14ac:dyDescent="0.25">
      <c r="A145" s="59">
        <v>2369</v>
      </c>
      <c r="B145" s="104" t="s">
        <v>166</v>
      </c>
      <c r="C145" s="105">
        <f t="shared" si="99"/>
        <v>0</v>
      </c>
      <c r="D145" s="225"/>
      <c r="E145" s="226"/>
      <c r="F145" s="111">
        <f t="shared" si="177"/>
        <v>0</v>
      </c>
      <c r="G145" s="225"/>
      <c r="H145" s="226"/>
      <c r="I145" s="111">
        <f t="shared" si="178"/>
        <v>0</v>
      </c>
      <c r="J145" s="227"/>
      <c r="K145" s="226"/>
      <c r="L145" s="111">
        <f t="shared" si="179"/>
        <v>0</v>
      </c>
      <c r="M145" s="225"/>
      <c r="N145" s="226"/>
      <c r="O145" s="111">
        <f t="shared" si="180"/>
        <v>0</v>
      </c>
      <c r="P145" s="233"/>
    </row>
    <row r="146" spans="1:16" hidden="1" x14ac:dyDescent="0.25">
      <c r="A146" s="217">
        <v>2370</v>
      </c>
      <c r="B146" s="168" t="s">
        <v>167</v>
      </c>
      <c r="C146" s="173">
        <f t="shared" si="99"/>
        <v>0</v>
      </c>
      <c r="D146" s="234"/>
      <c r="E146" s="235"/>
      <c r="F146" s="218">
        <f t="shared" si="177"/>
        <v>0</v>
      </c>
      <c r="G146" s="234"/>
      <c r="H146" s="235"/>
      <c r="I146" s="218">
        <f t="shared" si="178"/>
        <v>0</v>
      </c>
      <c r="J146" s="236"/>
      <c r="K146" s="235"/>
      <c r="L146" s="218">
        <f t="shared" si="179"/>
        <v>0</v>
      </c>
      <c r="M146" s="234"/>
      <c r="N146" s="235"/>
      <c r="O146" s="218">
        <f t="shared" si="180"/>
        <v>0</v>
      </c>
      <c r="P146" s="220"/>
    </row>
    <row r="147" spans="1:16" hidden="1" x14ac:dyDescent="0.25">
      <c r="A147" s="217">
        <v>2380</v>
      </c>
      <c r="B147" s="168" t="s">
        <v>169</v>
      </c>
      <c r="C147" s="173">
        <f t="shared" si="99"/>
        <v>0</v>
      </c>
      <c r="D147" s="174">
        <f t="shared" ref="D147:E147" si="181">SUM(D148:D149)</f>
        <v>0</v>
      </c>
      <c r="E147" s="175">
        <f t="shared" si="181"/>
        <v>0</v>
      </c>
      <c r="F147" s="218">
        <f>SUM(F148:F149)</f>
        <v>0</v>
      </c>
      <c r="G147" s="174">
        <f t="shared" ref="G147:H147" si="182">SUM(G148:G149)</f>
        <v>0</v>
      </c>
      <c r="H147" s="175">
        <f t="shared" si="182"/>
        <v>0</v>
      </c>
      <c r="I147" s="218">
        <f>SUM(I148:I149)</f>
        <v>0</v>
      </c>
      <c r="J147" s="219">
        <f t="shared" ref="J147:K147" si="183">SUM(J148:J149)</f>
        <v>0</v>
      </c>
      <c r="K147" s="175">
        <f t="shared" si="183"/>
        <v>0</v>
      </c>
      <c r="L147" s="218">
        <f>SUM(L148:L149)</f>
        <v>0</v>
      </c>
      <c r="M147" s="174">
        <f t="shared" ref="M147:O147" si="184">SUM(M148:M149)</f>
        <v>0</v>
      </c>
      <c r="N147" s="175">
        <f t="shared" si="184"/>
        <v>0</v>
      </c>
      <c r="O147" s="218">
        <f t="shared" si="184"/>
        <v>0</v>
      </c>
      <c r="P147" s="220"/>
    </row>
    <row r="148" spans="1:16" hidden="1" x14ac:dyDescent="0.25">
      <c r="A148" s="51">
        <v>2381</v>
      </c>
      <c r="B148" s="94" t="s">
        <v>170</v>
      </c>
      <c r="C148" s="95">
        <f t="shared" si="99"/>
        <v>0</v>
      </c>
      <c r="D148" s="221"/>
      <c r="E148" s="222"/>
      <c r="F148" s="101">
        <f t="shared" ref="F148:F151" si="185">D148+E148</f>
        <v>0</v>
      </c>
      <c r="G148" s="221"/>
      <c r="H148" s="222"/>
      <c r="I148" s="101">
        <f t="shared" ref="I148:I151" si="186">G148+H148</f>
        <v>0</v>
      </c>
      <c r="J148" s="223"/>
      <c r="K148" s="222"/>
      <c r="L148" s="101">
        <f t="shared" ref="L148:L151" si="187">J148+K148</f>
        <v>0</v>
      </c>
      <c r="M148" s="221"/>
      <c r="N148" s="222"/>
      <c r="O148" s="101">
        <f t="shared" ref="O148:O151" si="188">M148+N148</f>
        <v>0</v>
      </c>
      <c r="P148" s="224"/>
    </row>
    <row r="149" spans="1:16" ht="24" hidden="1" x14ac:dyDescent="0.25">
      <c r="A149" s="59">
        <v>2389</v>
      </c>
      <c r="B149" s="104" t="s">
        <v>171</v>
      </c>
      <c r="C149" s="105">
        <f t="shared" ref="C149:C212" si="189">F149+I149+L149+O149</f>
        <v>0</v>
      </c>
      <c r="D149" s="225"/>
      <c r="E149" s="226"/>
      <c r="F149" s="111">
        <f t="shared" si="185"/>
        <v>0</v>
      </c>
      <c r="G149" s="225"/>
      <c r="H149" s="226"/>
      <c r="I149" s="111">
        <f t="shared" si="186"/>
        <v>0</v>
      </c>
      <c r="J149" s="227"/>
      <c r="K149" s="226"/>
      <c r="L149" s="111">
        <f t="shared" si="187"/>
        <v>0</v>
      </c>
      <c r="M149" s="225"/>
      <c r="N149" s="226"/>
      <c r="O149" s="111">
        <f t="shared" si="188"/>
        <v>0</v>
      </c>
      <c r="P149" s="233"/>
    </row>
    <row r="150" spans="1:16" hidden="1" x14ac:dyDescent="0.25">
      <c r="A150" s="217">
        <v>2390</v>
      </c>
      <c r="B150" s="168" t="s">
        <v>172</v>
      </c>
      <c r="C150" s="173">
        <f t="shared" si="189"/>
        <v>0</v>
      </c>
      <c r="D150" s="234"/>
      <c r="E150" s="235"/>
      <c r="F150" s="218">
        <f t="shared" si="185"/>
        <v>0</v>
      </c>
      <c r="G150" s="234"/>
      <c r="H150" s="235"/>
      <c r="I150" s="218">
        <f t="shared" si="186"/>
        <v>0</v>
      </c>
      <c r="J150" s="236"/>
      <c r="K150" s="235"/>
      <c r="L150" s="218">
        <f t="shared" si="187"/>
        <v>0</v>
      </c>
      <c r="M150" s="234"/>
      <c r="N150" s="235"/>
      <c r="O150" s="218">
        <f t="shared" si="188"/>
        <v>0</v>
      </c>
      <c r="P150" s="220"/>
    </row>
    <row r="151" spans="1:16" hidden="1" x14ac:dyDescent="0.25">
      <c r="A151" s="79">
        <v>2400</v>
      </c>
      <c r="B151" s="212" t="s">
        <v>173</v>
      </c>
      <c r="C151" s="80">
        <f t="shared" si="189"/>
        <v>0</v>
      </c>
      <c r="D151" s="250"/>
      <c r="E151" s="251"/>
      <c r="F151" s="91">
        <f t="shared" si="185"/>
        <v>0</v>
      </c>
      <c r="G151" s="250"/>
      <c r="H151" s="251"/>
      <c r="I151" s="91">
        <f t="shared" si="186"/>
        <v>0</v>
      </c>
      <c r="J151" s="252"/>
      <c r="K151" s="251"/>
      <c r="L151" s="91">
        <f t="shared" si="187"/>
        <v>0</v>
      </c>
      <c r="M151" s="250"/>
      <c r="N151" s="251"/>
      <c r="O151" s="91">
        <f t="shared" si="188"/>
        <v>0</v>
      </c>
      <c r="P151" s="239"/>
    </row>
    <row r="152" spans="1:16" ht="24" x14ac:dyDescent="0.25">
      <c r="A152" s="79">
        <v>2500</v>
      </c>
      <c r="B152" s="212" t="s">
        <v>174</v>
      </c>
      <c r="C152" s="80">
        <f t="shared" si="189"/>
        <v>6040</v>
      </c>
      <c r="D152" s="213">
        <f t="shared" ref="D152:E152" si="190">SUM(D153,D159)</f>
        <v>0</v>
      </c>
      <c r="E152" s="214">
        <f t="shared" si="190"/>
        <v>0</v>
      </c>
      <c r="F152" s="91">
        <f>SUM(F153,F159)</f>
        <v>0</v>
      </c>
      <c r="G152" s="213">
        <f t="shared" ref="G152:O152" si="191">SUM(G153,G159)</f>
        <v>0</v>
      </c>
      <c r="H152" s="214">
        <f t="shared" si="191"/>
        <v>0</v>
      </c>
      <c r="I152" s="91">
        <f t="shared" si="191"/>
        <v>0</v>
      </c>
      <c r="J152" s="215">
        <f t="shared" si="191"/>
        <v>3000</v>
      </c>
      <c r="K152" s="214">
        <f t="shared" si="191"/>
        <v>3040</v>
      </c>
      <c r="L152" s="91">
        <f t="shared" si="191"/>
        <v>6040</v>
      </c>
      <c r="M152" s="213">
        <f t="shared" si="191"/>
        <v>0</v>
      </c>
      <c r="N152" s="214">
        <f t="shared" si="191"/>
        <v>0</v>
      </c>
      <c r="O152" s="91">
        <f t="shared" si="191"/>
        <v>0</v>
      </c>
      <c r="P152" s="216"/>
    </row>
    <row r="153" spans="1:16" ht="24" x14ac:dyDescent="0.25">
      <c r="A153" s="238">
        <v>2510</v>
      </c>
      <c r="B153" s="94" t="s">
        <v>175</v>
      </c>
      <c r="C153" s="95">
        <f t="shared" si="189"/>
        <v>6040</v>
      </c>
      <c r="D153" s="240">
        <f t="shared" ref="D153:E153" si="192">SUM(D154:D158)</f>
        <v>0</v>
      </c>
      <c r="E153" s="241">
        <f t="shared" si="192"/>
        <v>0</v>
      </c>
      <c r="F153" s="101">
        <f>SUM(F154:F158)</f>
        <v>0</v>
      </c>
      <c r="G153" s="240">
        <f t="shared" ref="G153:O153" si="193">SUM(G154:G158)</f>
        <v>0</v>
      </c>
      <c r="H153" s="241">
        <f t="shared" si="193"/>
        <v>0</v>
      </c>
      <c r="I153" s="101">
        <f t="shared" si="193"/>
        <v>0</v>
      </c>
      <c r="J153" s="242">
        <f t="shared" si="193"/>
        <v>3000</v>
      </c>
      <c r="K153" s="241">
        <f t="shared" si="193"/>
        <v>3040</v>
      </c>
      <c r="L153" s="101">
        <f t="shared" si="193"/>
        <v>6040</v>
      </c>
      <c r="M153" s="240">
        <f t="shared" si="193"/>
        <v>0</v>
      </c>
      <c r="N153" s="241">
        <f t="shared" si="193"/>
        <v>0</v>
      </c>
      <c r="O153" s="101">
        <f t="shared" si="193"/>
        <v>0</v>
      </c>
      <c r="P153" s="253"/>
    </row>
    <row r="154" spans="1:16" ht="28.5" customHeight="1" x14ac:dyDescent="0.25">
      <c r="A154" s="60">
        <v>2512</v>
      </c>
      <c r="B154" s="104" t="s">
        <v>176</v>
      </c>
      <c r="C154" s="105">
        <f t="shared" si="189"/>
        <v>6040</v>
      </c>
      <c r="D154" s="225"/>
      <c r="E154" s="226"/>
      <c r="F154" s="111">
        <f t="shared" ref="F154:F159" si="194">D154+E154</f>
        <v>0</v>
      </c>
      <c r="G154" s="225"/>
      <c r="H154" s="226"/>
      <c r="I154" s="111">
        <f t="shared" ref="I154:I159" si="195">G154+H154</f>
        <v>0</v>
      </c>
      <c r="J154" s="227">
        <v>3000</v>
      </c>
      <c r="K154" s="226">
        <v>3040</v>
      </c>
      <c r="L154" s="111">
        <f t="shared" ref="L154:L159" si="196">J154+K154</f>
        <v>6040</v>
      </c>
      <c r="M154" s="225"/>
      <c r="N154" s="226"/>
      <c r="O154" s="111">
        <f t="shared" ref="O154:O159" si="197">M154+N154</f>
        <v>0</v>
      </c>
      <c r="P154" s="228" t="s">
        <v>418</v>
      </c>
    </row>
    <row r="155" spans="1:16" ht="24" hidden="1" x14ac:dyDescent="0.25">
      <c r="A155" s="60">
        <v>2513</v>
      </c>
      <c r="B155" s="104" t="s">
        <v>177</v>
      </c>
      <c r="C155" s="105">
        <f t="shared" si="189"/>
        <v>0</v>
      </c>
      <c r="D155" s="225"/>
      <c r="E155" s="226"/>
      <c r="F155" s="111">
        <f t="shared" si="194"/>
        <v>0</v>
      </c>
      <c r="G155" s="225"/>
      <c r="H155" s="226"/>
      <c r="I155" s="111">
        <f t="shared" si="195"/>
        <v>0</v>
      </c>
      <c r="J155" s="227"/>
      <c r="K155" s="226"/>
      <c r="L155" s="111">
        <f t="shared" si="196"/>
        <v>0</v>
      </c>
      <c r="M155" s="225"/>
      <c r="N155" s="226"/>
      <c r="O155" s="111">
        <f t="shared" si="197"/>
        <v>0</v>
      </c>
      <c r="P155" s="233"/>
    </row>
    <row r="156" spans="1:16" ht="36" hidden="1" x14ac:dyDescent="0.25">
      <c r="A156" s="60">
        <v>2514</v>
      </c>
      <c r="B156" s="104" t="s">
        <v>178</v>
      </c>
      <c r="C156" s="105">
        <f t="shared" si="189"/>
        <v>0</v>
      </c>
      <c r="D156" s="225"/>
      <c r="E156" s="226"/>
      <c r="F156" s="111">
        <f t="shared" si="194"/>
        <v>0</v>
      </c>
      <c r="G156" s="225"/>
      <c r="H156" s="226"/>
      <c r="I156" s="111">
        <f t="shared" si="195"/>
        <v>0</v>
      </c>
      <c r="J156" s="227"/>
      <c r="K156" s="226"/>
      <c r="L156" s="111">
        <f t="shared" si="196"/>
        <v>0</v>
      </c>
      <c r="M156" s="225"/>
      <c r="N156" s="226"/>
      <c r="O156" s="111">
        <f t="shared" si="197"/>
        <v>0</v>
      </c>
      <c r="P156" s="233"/>
    </row>
    <row r="157" spans="1:16" ht="24" hidden="1" x14ac:dyDescent="0.25">
      <c r="A157" s="60">
        <v>2515</v>
      </c>
      <c r="B157" s="104" t="s">
        <v>179</v>
      </c>
      <c r="C157" s="105">
        <f t="shared" si="189"/>
        <v>0</v>
      </c>
      <c r="D157" s="225"/>
      <c r="E157" s="226"/>
      <c r="F157" s="111">
        <f t="shared" si="194"/>
        <v>0</v>
      </c>
      <c r="G157" s="225"/>
      <c r="H157" s="226"/>
      <c r="I157" s="111">
        <f t="shared" si="195"/>
        <v>0</v>
      </c>
      <c r="J157" s="227"/>
      <c r="K157" s="226"/>
      <c r="L157" s="111">
        <f t="shared" si="196"/>
        <v>0</v>
      </c>
      <c r="M157" s="225"/>
      <c r="N157" s="226"/>
      <c r="O157" s="111">
        <f t="shared" si="197"/>
        <v>0</v>
      </c>
      <c r="P157" s="233"/>
    </row>
    <row r="158" spans="1:16" ht="24" hidden="1" x14ac:dyDescent="0.25">
      <c r="A158" s="60">
        <v>2519</v>
      </c>
      <c r="B158" s="104" t="s">
        <v>180</v>
      </c>
      <c r="C158" s="105">
        <f t="shared" si="189"/>
        <v>0</v>
      </c>
      <c r="D158" s="225"/>
      <c r="E158" s="226"/>
      <c r="F158" s="111">
        <f t="shared" si="194"/>
        <v>0</v>
      </c>
      <c r="G158" s="225"/>
      <c r="H158" s="226"/>
      <c r="I158" s="111">
        <f t="shared" si="195"/>
        <v>0</v>
      </c>
      <c r="J158" s="227"/>
      <c r="K158" s="226"/>
      <c r="L158" s="111">
        <f t="shared" si="196"/>
        <v>0</v>
      </c>
      <c r="M158" s="225"/>
      <c r="N158" s="226"/>
      <c r="O158" s="111">
        <f t="shared" si="197"/>
        <v>0</v>
      </c>
      <c r="P158" s="233"/>
    </row>
    <row r="159" spans="1:16" ht="24" hidden="1" x14ac:dyDescent="0.25">
      <c r="A159" s="229">
        <v>2520</v>
      </c>
      <c r="B159" s="104" t="s">
        <v>181</v>
      </c>
      <c r="C159" s="105">
        <f t="shared" si="189"/>
        <v>0</v>
      </c>
      <c r="D159" s="225"/>
      <c r="E159" s="226"/>
      <c r="F159" s="111">
        <f t="shared" si="194"/>
        <v>0</v>
      </c>
      <c r="G159" s="225"/>
      <c r="H159" s="226"/>
      <c r="I159" s="111">
        <f t="shared" si="195"/>
        <v>0</v>
      </c>
      <c r="J159" s="227"/>
      <c r="K159" s="226"/>
      <c r="L159" s="111">
        <f t="shared" si="196"/>
        <v>0</v>
      </c>
      <c r="M159" s="225"/>
      <c r="N159" s="226"/>
      <c r="O159" s="111">
        <f t="shared" si="197"/>
        <v>0</v>
      </c>
      <c r="P159" s="233"/>
    </row>
    <row r="160" spans="1:16" hidden="1" x14ac:dyDescent="0.25">
      <c r="A160" s="205">
        <v>3000</v>
      </c>
      <c r="B160" s="205" t="s">
        <v>182</v>
      </c>
      <c r="C160" s="206">
        <f t="shared" si="189"/>
        <v>0</v>
      </c>
      <c r="D160" s="207">
        <f t="shared" ref="D160:E160" si="198">SUM(D161,D171)</f>
        <v>0</v>
      </c>
      <c r="E160" s="208">
        <f t="shared" si="198"/>
        <v>0</v>
      </c>
      <c r="F160" s="209">
        <f>SUM(F161,F171)</f>
        <v>0</v>
      </c>
      <c r="G160" s="207">
        <f t="shared" ref="G160:H160" si="199">SUM(G161,G171)</f>
        <v>0</v>
      </c>
      <c r="H160" s="208">
        <f t="shared" si="199"/>
        <v>0</v>
      </c>
      <c r="I160" s="209">
        <f>SUM(I161,I171)</f>
        <v>0</v>
      </c>
      <c r="J160" s="210">
        <f t="shared" ref="J160:K160" si="200">SUM(J161,J171)</f>
        <v>0</v>
      </c>
      <c r="K160" s="208">
        <f t="shared" si="200"/>
        <v>0</v>
      </c>
      <c r="L160" s="209">
        <f>SUM(L161,L171)</f>
        <v>0</v>
      </c>
      <c r="M160" s="207">
        <f t="shared" ref="M160:O160" si="201">SUM(M161,M171)</f>
        <v>0</v>
      </c>
      <c r="N160" s="208">
        <f t="shared" si="201"/>
        <v>0</v>
      </c>
      <c r="O160" s="209">
        <f t="shared" si="201"/>
        <v>0</v>
      </c>
      <c r="P160" s="211"/>
    </row>
    <row r="161" spans="1:16" ht="24" hidden="1" x14ac:dyDescent="0.25">
      <c r="A161" s="79">
        <v>3200</v>
      </c>
      <c r="B161" s="254" t="s">
        <v>183</v>
      </c>
      <c r="C161" s="80">
        <f t="shared" si="189"/>
        <v>0</v>
      </c>
      <c r="D161" s="213">
        <f t="shared" ref="D161:E161" si="202">SUM(D162,D166)</f>
        <v>0</v>
      </c>
      <c r="E161" s="214">
        <f t="shared" si="202"/>
        <v>0</v>
      </c>
      <c r="F161" s="91">
        <f>SUM(F162,F166)</f>
        <v>0</v>
      </c>
      <c r="G161" s="213">
        <f t="shared" ref="G161:O161" si="203">SUM(G162,G166)</f>
        <v>0</v>
      </c>
      <c r="H161" s="214">
        <f t="shared" si="203"/>
        <v>0</v>
      </c>
      <c r="I161" s="91">
        <f t="shared" si="203"/>
        <v>0</v>
      </c>
      <c r="J161" s="215">
        <f t="shared" si="203"/>
        <v>0</v>
      </c>
      <c r="K161" s="214">
        <f t="shared" si="203"/>
        <v>0</v>
      </c>
      <c r="L161" s="91">
        <f t="shared" si="203"/>
        <v>0</v>
      </c>
      <c r="M161" s="213">
        <f t="shared" si="203"/>
        <v>0</v>
      </c>
      <c r="N161" s="214">
        <f t="shared" si="203"/>
        <v>0</v>
      </c>
      <c r="O161" s="91">
        <f t="shared" si="203"/>
        <v>0</v>
      </c>
      <c r="P161" s="216"/>
    </row>
    <row r="162" spans="1:16" ht="36" hidden="1" x14ac:dyDescent="0.25">
      <c r="A162" s="238">
        <v>3260</v>
      </c>
      <c r="B162" s="94" t="s">
        <v>184</v>
      </c>
      <c r="C162" s="95">
        <f t="shared" si="189"/>
        <v>0</v>
      </c>
      <c r="D162" s="240">
        <f t="shared" ref="D162:E162" si="204">SUM(D163:D165)</f>
        <v>0</v>
      </c>
      <c r="E162" s="241">
        <f t="shared" si="204"/>
        <v>0</v>
      </c>
      <c r="F162" s="101">
        <f>SUM(F163:F165)</f>
        <v>0</v>
      </c>
      <c r="G162" s="240">
        <f t="shared" ref="G162:H162" si="205">SUM(G163:G165)</f>
        <v>0</v>
      </c>
      <c r="H162" s="241">
        <f t="shared" si="205"/>
        <v>0</v>
      </c>
      <c r="I162" s="101">
        <f>SUM(I163:I165)</f>
        <v>0</v>
      </c>
      <c r="J162" s="242">
        <f t="shared" ref="J162:K162" si="206">SUM(J163:J165)</f>
        <v>0</v>
      </c>
      <c r="K162" s="241">
        <f t="shared" si="206"/>
        <v>0</v>
      </c>
      <c r="L162" s="101">
        <f>SUM(L163:L165)</f>
        <v>0</v>
      </c>
      <c r="M162" s="240">
        <f t="shared" ref="M162:O162" si="207">SUM(M163:M165)</f>
        <v>0</v>
      </c>
      <c r="N162" s="241">
        <f t="shared" si="207"/>
        <v>0</v>
      </c>
      <c r="O162" s="101">
        <f t="shared" si="207"/>
        <v>0</v>
      </c>
      <c r="P162" s="224"/>
    </row>
    <row r="163" spans="1:16" ht="24" hidden="1" x14ac:dyDescent="0.25">
      <c r="A163" s="60">
        <v>3261</v>
      </c>
      <c r="B163" s="104" t="s">
        <v>185</v>
      </c>
      <c r="C163" s="105">
        <f t="shared" si="189"/>
        <v>0</v>
      </c>
      <c r="D163" s="225"/>
      <c r="E163" s="226"/>
      <c r="F163" s="111">
        <f t="shared" ref="F163:F165" si="208">D163+E163</f>
        <v>0</v>
      </c>
      <c r="G163" s="225"/>
      <c r="H163" s="226"/>
      <c r="I163" s="111">
        <f t="shared" ref="I163:I165" si="209">G163+H163</f>
        <v>0</v>
      </c>
      <c r="J163" s="227"/>
      <c r="K163" s="226"/>
      <c r="L163" s="111">
        <f t="shared" ref="L163:L165" si="210">J163+K163</f>
        <v>0</v>
      </c>
      <c r="M163" s="225"/>
      <c r="N163" s="226"/>
      <c r="O163" s="111">
        <f t="shared" ref="O163:O165" si="211">M163+N163</f>
        <v>0</v>
      </c>
      <c r="P163" s="233"/>
    </row>
    <row r="164" spans="1:16" ht="36" hidden="1" x14ac:dyDescent="0.25">
      <c r="A164" s="60">
        <v>3262</v>
      </c>
      <c r="B164" s="104" t="s">
        <v>186</v>
      </c>
      <c r="C164" s="105">
        <f t="shared" si="189"/>
        <v>0</v>
      </c>
      <c r="D164" s="225"/>
      <c r="E164" s="226"/>
      <c r="F164" s="111">
        <f t="shared" si="208"/>
        <v>0</v>
      </c>
      <c r="G164" s="225"/>
      <c r="H164" s="226"/>
      <c r="I164" s="111">
        <f t="shared" si="209"/>
        <v>0</v>
      </c>
      <c r="J164" s="227"/>
      <c r="K164" s="226"/>
      <c r="L164" s="111">
        <f t="shared" si="210"/>
        <v>0</v>
      </c>
      <c r="M164" s="225"/>
      <c r="N164" s="226"/>
      <c r="O164" s="111">
        <f t="shared" si="211"/>
        <v>0</v>
      </c>
      <c r="P164" s="233"/>
    </row>
    <row r="165" spans="1:16" ht="24" hidden="1" x14ac:dyDescent="0.25">
      <c r="A165" s="60">
        <v>3263</v>
      </c>
      <c r="B165" s="104" t="s">
        <v>187</v>
      </c>
      <c r="C165" s="105">
        <f t="shared" si="189"/>
        <v>0</v>
      </c>
      <c r="D165" s="225"/>
      <c r="E165" s="226"/>
      <c r="F165" s="111">
        <f t="shared" si="208"/>
        <v>0</v>
      </c>
      <c r="G165" s="225"/>
      <c r="H165" s="226"/>
      <c r="I165" s="111">
        <f t="shared" si="209"/>
        <v>0</v>
      </c>
      <c r="J165" s="227"/>
      <c r="K165" s="226"/>
      <c r="L165" s="111">
        <f t="shared" si="210"/>
        <v>0</v>
      </c>
      <c r="M165" s="225"/>
      <c r="N165" s="226"/>
      <c r="O165" s="111">
        <f t="shared" si="211"/>
        <v>0</v>
      </c>
      <c r="P165" s="233"/>
    </row>
    <row r="166" spans="1:16" ht="84" hidden="1" x14ac:dyDescent="0.25">
      <c r="A166" s="238">
        <v>3290</v>
      </c>
      <c r="B166" s="94" t="s">
        <v>188</v>
      </c>
      <c r="C166" s="255">
        <f t="shared" si="189"/>
        <v>0</v>
      </c>
      <c r="D166" s="240">
        <f t="shared" ref="D166:E166" si="212">SUM(D167:D170)</f>
        <v>0</v>
      </c>
      <c r="E166" s="241">
        <f t="shared" si="212"/>
        <v>0</v>
      </c>
      <c r="F166" s="101">
        <f>SUM(F167:F170)</f>
        <v>0</v>
      </c>
      <c r="G166" s="240">
        <f t="shared" ref="G166:O166" si="213">SUM(G167:G170)</f>
        <v>0</v>
      </c>
      <c r="H166" s="241">
        <f t="shared" si="213"/>
        <v>0</v>
      </c>
      <c r="I166" s="101">
        <f t="shared" si="213"/>
        <v>0</v>
      </c>
      <c r="J166" s="242">
        <f t="shared" si="213"/>
        <v>0</v>
      </c>
      <c r="K166" s="241">
        <f t="shared" si="213"/>
        <v>0</v>
      </c>
      <c r="L166" s="101">
        <f t="shared" si="213"/>
        <v>0</v>
      </c>
      <c r="M166" s="240">
        <f t="shared" si="213"/>
        <v>0</v>
      </c>
      <c r="N166" s="241">
        <f t="shared" si="213"/>
        <v>0</v>
      </c>
      <c r="O166" s="101">
        <f t="shared" si="213"/>
        <v>0</v>
      </c>
      <c r="P166" s="256"/>
    </row>
    <row r="167" spans="1:16" ht="72" hidden="1" x14ac:dyDescent="0.25">
      <c r="A167" s="60">
        <v>3291</v>
      </c>
      <c r="B167" s="104" t="s">
        <v>189</v>
      </c>
      <c r="C167" s="105">
        <f t="shared" si="189"/>
        <v>0</v>
      </c>
      <c r="D167" s="225"/>
      <c r="E167" s="226"/>
      <c r="F167" s="111">
        <f t="shared" ref="F167:F170" si="214">D167+E167</f>
        <v>0</v>
      </c>
      <c r="G167" s="225"/>
      <c r="H167" s="226"/>
      <c r="I167" s="111">
        <f t="shared" ref="I167:I170" si="215">G167+H167</f>
        <v>0</v>
      </c>
      <c r="J167" s="227"/>
      <c r="K167" s="226"/>
      <c r="L167" s="111">
        <f t="shared" ref="L167:L170" si="216">J167+K167</f>
        <v>0</v>
      </c>
      <c r="M167" s="225"/>
      <c r="N167" s="226"/>
      <c r="O167" s="111">
        <f t="shared" ref="O167:O170" si="217">M167+N167</f>
        <v>0</v>
      </c>
      <c r="P167" s="233"/>
    </row>
    <row r="168" spans="1:16" ht="72" hidden="1" x14ac:dyDescent="0.25">
      <c r="A168" s="60">
        <v>3292</v>
      </c>
      <c r="B168" s="104" t="s">
        <v>190</v>
      </c>
      <c r="C168" s="105">
        <f t="shared" si="189"/>
        <v>0</v>
      </c>
      <c r="D168" s="225"/>
      <c r="E168" s="226"/>
      <c r="F168" s="111">
        <f t="shared" si="214"/>
        <v>0</v>
      </c>
      <c r="G168" s="225"/>
      <c r="H168" s="226"/>
      <c r="I168" s="111">
        <f t="shared" si="215"/>
        <v>0</v>
      </c>
      <c r="J168" s="227"/>
      <c r="K168" s="226"/>
      <c r="L168" s="111">
        <f t="shared" si="216"/>
        <v>0</v>
      </c>
      <c r="M168" s="225"/>
      <c r="N168" s="226"/>
      <c r="O168" s="111">
        <f t="shared" si="217"/>
        <v>0</v>
      </c>
      <c r="P168" s="233"/>
    </row>
    <row r="169" spans="1:16" ht="72" hidden="1" x14ac:dyDescent="0.25">
      <c r="A169" s="60">
        <v>3293</v>
      </c>
      <c r="B169" s="104" t="s">
        <v>191</v>
      </c>
      <c r="C169" s="105">
        <f t="shared" si="189"/>
        <v>0</v>
      </c>
      <c r="D169" s="225"/>
      <c r="E169" s="226"/>
      <c r="F169" s="111">
        <f t="shared" si="214"/>
        <v>0</v>
      </c>
      <c r="G169" s="225"/>
      <c r="H169" s="226"/>
      <c r="I169" s="111">
        <f t="shared" si="215"/>
        <v>0</v>
      </c>
      <c r="J169" s="227"/>
      <c r="K169" s="226"/>
      <c r="L169" s="111">
        <f t="shared" si="216"/>
        <v>0</v>
      </c>
      <c r="M169" s="225"/>
      <c r="N169" s="226"/>
      <c r="O169" s="111">
        <f t="shared" si="217"/>
        <v>0</v>
      </c>
      <c r="P169" s="233"/>
    </row>
    <row r="170" spans="1:16" ht="60" hidden="1" x14ac:dyDescent="0.25">
      <c r="A170" s="257">
        <v>3294</v>
      </c>
      <c r="B170" s="104" t="s">
        <v>192</v>
      </c>
      <c r="C170" s="255">
        <f t="shared" si="189"/>
        <v>0</v>
      </c>
      <c r="D170" s="258"/>
      <c r="E170" s="259"/>
      <c r="F170" s="260">
        <f t="shared" si="214"/>
        <v>0</v>
      </c>
      <c r="G170" s="258"/>
      <c r="H170" s="259"/>
      <c r="I170" s="260">
        <f t="shared" si="215"/>
        <v>0</v>
      </c>
      <c r="J170" s="261"/>
      <c r="K170" s="259"/>
      <c r="L170" s="260">
        <f t="shared" si="216"/>
        <v>0</v>
      </c>
      <c r="M170" s="258"/>
      <c r="N170" s="259"/>
      <c r="O170" s="260">
        <f t="shared" si="217"/>
        <v>0</v>
      </c>
      <c r="P170" s="256"/>
    </row>
    <row r="171" spans="1:16" ht="48" hidden="1" x14ac:dyDescent="0.25">
      <c r="A171" s="262">
        <v>3300</v>
      </c>
      <c r="B171" s="254" t="s">
        <v>193</v>
      </c>
      <c r="C171" s="263">
        <f t="shared" si="189"/>
        <v>0</v>
      </c>
      <c r="D171" s="264">
        <f t="shared" ref="D171:E171" si="218">SUM(D172:D173)</f>
        <v>0</v>
      </c>
      <c r="E171" s="265">
        <f t="shared" si="218"/>
        <v>0</v>
      </c>
      <c r="F171" s="266">
        <f>SUM(F172:F173)</f>
        <v>0</v>
      </c>
      <c r="G171" s="264">
        <f t="shared" ref="G171:O171" si="219">SUM(G172:G173)</f>
        <v>0</v>
      </c>
      <c r="H171" s="265">
        <f t="shared" si="219"/>
        <v>0</v>
      </c>
      <c r="I171" s="266">
        <f t="shared" si="219"/>
        <v>0</v>
      </c>
      <c r="J171" s="267">
        <f t="shared" si="219"/>
        <v>0</v>
      </c>
      <c r="K171" s="265">
        <f t="shared" si="219"/>
        <v>0</v>
      </c>
      <c r="L171" s="266">
        <f t="shared" si="219"/>
        <v>0</v>
      </c>
      <c r="M171" s="264">
        <f t="shared" si="219"/>
        <v>0</v>
      </c>
      <c r="N171" s="265">
        <f t="shared" si="219"/>
        <v>0</v>
      </c>
      <c r="O171" s="266">
        <f t="shared" si="219"/>
        <v>0</v>
      </c>
      <c r="P171" s="216"/>
    </row>
    <row r="172" spans="1:16" ht="48" hidden="1" x14ac:dyDescent="0.25">
      <c r="A172" s="167">
        <v>3310</v>
      </c>
      <c r="B172" s="168" t="s">
        <v>194</v>
      </c>
      <c r="C172" s="173">
        <f t="shared" si="189"/>
        <v>0</v>
      </c>
      <c r="D172" s="234"/>
      <c r="E172" s="235"/>
      <c r="F172" s="218">
        <f t="shared" ref="F172:F173" si="220">D172+E172</f>
        <v>0</v>
      </c>
      <c r="G172" s="234"/>
      <c r="H172" s="235"/>
      <c r="I172" s="218">
        <f t="shared" ref="I172:I173" si="221">G172+H172</f>
        <v>0</v>
      </c>
      <c r="J172" s="236"/>
      <c r="K172" s="235"/>
      <c r="L172" s="218">
        <f t="shared" ref="L172:L173" si="222">J172+K172</f>
        <v>0</v>
      </c>
      <c r="M172" s="234"/>
      <c r="N172" s="235"/>
      <c r="O172" s="218">
        <f t="shared" ref="O172:O173" si="223">M172+N172</f>
        <v>0</v>
      </c>
      <c r="P172" s="220"/>
    </row>
    <row r="173" spans="1:16" ht="48.75" hidden="1" customHeight="1" x14ac:dyDescent="0.25">
      <c r="A173" s="52">
        <v>3320</v>
      </c>
      <c r="B173" s="94" t="s">
        <v>195</v>
      </c>
      <c r="C173" s="95">
        <f t="shared" si="189"/>
        <v>0</v>
      </c>
      <c r="D173" s="221"/>
      <c r="E173" s="222"/>
      <c r="F173" s="101">
        <f t="shared" si="220"/>
        <v>0</v>
      </c>
      <c r="G173" s="221"/>
      <c r="H173" s="222"/>
      <c r="I173" s="101">
        <f t="shared" si="221"/>
        <v>0</v>
      </c>
      <c r="J173" s="223"/>
      <c r="K173" s="222"/>
      <c r="L173" s="101">
        <f t="shared" si="222"/>
        <v>0</v>
      </c>
      <c r="M173" s="221"/>
      <c r="N173" s="222"/>
      <c r="O173" s="101">
        <f t="shared" si="223"/>
        <v>0</v>
      </c>
      <c r="P173" s="224"/>
    </row>
    <row r="174" spans="1:16" hidden="1" x14ac:dyDescent="0.25">
      <c r="A174" s="268">
        <v>4000</v>
      </c>
      <c r="B174" s="205" t="s">
        <v>196</v>
      </c>
      <c r="C174" s="206">
        <f t="shared" si="189"/>
        <v>0</v>
      </c>
      <c r="D174" s="207">
        <f t="shared" ref="D174:E174" si="224">SUM(D175,D178)</f>
        <v>0</v>
      </c>
      <c r="E174" s="208">
        <f t="shared" si="224"/>
        <v>0</v>
      </c>
      <c r="F174" s="209">
        <f>SUM(F175,F178)</f>
        <v>0</v>
      </c>
      <c r="G174" s="207">
        <f t="shared" ref="G174:H174" si="225">SUM(G175,G178)</f>
        <v>0</v>
      </c>
      <c r="H174" s="208">
        <f t="shared" si="225"/>
        <v>0</v>
      </c>
      <c r="I174" s="209">
        <f>SUM(I175,I178)</f>
        <v>0</v>
      </c>
      <c r="J174" s="210">
        <f t="shared" ref="J174:K174" si="226">SUM(J175,J178)</f>
        <v>0</v>
      </c>
      <c r="K174" s="208">
        <f t="shared" si="226"/>
        <v>0</v>
      </c>
      <c r="L174" s="209">
        <f>SUM(L175,L178)</f>
        <v>0</v>
      </c>
      <c r="M174" s="207">
        <f t="shared" ref="M174:O174" si="227">SUM(M175,M178)</f>
        <v>0</v>
      </c>
      <c r="N174" s="208">
        <f t="shared" si="227"/>
        <v>0</v>
      </c>
      <c r="O174" s="209">
        <f t="shared" si="227"/>
        <v>0</v>
      </c>
      <c r="P174" s="211"/>
    </row>
    <row r="175" spans="1:16" ht="24" hidden="1" x14ac:dyDescent="0.25">
      <c r="A175" s="269">
        <v>4200</v>
      </c>
      <c r="B175" s="212" t="s">
        <v>197</v>
      </c>
      <c r="C175" s="80">
        <f t="shared" si="189"/>
        <v>0</v>
      </c>
      <c r="D175" s="213">
        <f t="shared" ref="D175:E175" si="228">SUM(D176,D177)</f>
        <v>0</v>
      </c>
      <c r="E175" s="214">
        <f t="shared" si="228"/>
        <v>0</v>
      </c>
      <c r="F175" s="91">
        <f>SUM(F176,F177)</f>
        <v>0</v>
      </c>
      <c r="G175" s="213">
        <f t="shared" ref="G175:H175" si="229">SUM(G176,G177)</f>
        <v>0</v>
      </c>
      <c r="H175" s="214">
        <f t="shared" si="229"/>
        <v>0</v>
      </c>
      <c r="I175" s="91">
        <f>SUM(I176,I177)</f>
        <v>0</v>
      </c>
      <c r="J175" s="215">
        <f t="shared" ref="J175:K175" si="230">SUM(J176,J177)</f>
        <v>0</v>
      </c>
      <c r="K175" s="214">
        <f t="shared" si="230"/>
        <v>0</v>
      </c>
      <c r="L175" s="91">
        <f>SUM(L176,L177)</f>
        <v>0</v>
      </c>
      <c r="M175" s="213">
        <f t="shared" ref="M175:O175" si="231">SUM(M176,M177)</f>
        <v>0</v>
      </c>
      <c r="N175" s="214">
        <f t="shared" si="231"/>
        <v>0</v>
      </c>
      <c r="O175" s="91">
        <f t="shared" si="231"/>
        <v>0</v>
      </c>
      <c r="P175" s="239"/>
    </row>
    <row r="176" spans="1:16" ht="36" hidden="1" x14ac:dyDescent="0.25">
      <c r="A176" s="238">
        <v>4240</v>
      </c>
      <c r="B176" s="94" t="s">
        <v>198</v>
      </c>
      <c r="C176" s="95">
        <f t="shared" si="189"/>
        <v>0</v>
      </c>
      <c r="D176" s="221"/>
      <c r="E176" s="222"/>
      <c r="F176" s="101">
        <f t="shared" ref="F176:F177" si="232">D176+E176</f>
        <v>0</v>
      </c>
      <c r="G176" s="221"/>
      <c r="H176" s="222"/>
      <c r="I176" s="101">
        <f t="shared" ref="I176:I177" si="233">G176+H176</f>
        <v>0</v>
      </c>
      <c r="J176" s="223"/>
      <c r="K176" s="222"/>
      <c r="L176" s="101">
        <f t="shared" ref="L176:L177" si="234">J176+K176</f>
        <v>0</v>
      </c>
      <c r="M176" s="221"/>
      <c r="N176" s="222"/>
      <c r="O176" s="101">
        <f t="shared" ref="O176:O177" si="235">M176+N176</f>
        <v>0</v>
      </c>
      <c r="P176" s="224"/>
    </row>
    <row r="177" spans="1:16" ht="24" hidden="1" x14ac:dyDescent="0.25">
      <c r="A177" s="229">
        <v>4250</v>
      </c>
      <c r="B177" s="104" t="s">
        <v>199</v>
      </c>
      <c r="C177" s="105">
        <f t="shared" si="189"/>
        <v>0</v>
      </c>
      <c r="D177" s="225"/>
      <c r="E177" s="226"/>
      <c r="F177" s="111">
        <f t="shared" si="232"/>
        <v>0</v>
      </c>
      <c r="G177" s="225"/>
      <c r="H177" s="226"/>
      <c r="I177" s="111">
        <f t="shared" si="233"/>
        <v>0</v>
      </c>
      <c r="J177" s="227"/>
      <c r="K177" s="226"/>
      <c r="L177" s="111">
        <f t="shared" si="234"/>
        <v>0</v>
      </c>
      <c r="M177" s="225"/>
      <c r="N177" s="226"/>
      <c r="O177" s="111">
        <f t="shared" si="235"/>
        <v>0</v>
      </c>
      <c r="P177" s="233"/>
    </row>
    <row r="178" spans="1:16" hidden="1" x14ac:dyDescent="0.25">
      <c r="A178" s="79">
        <v>4300</v>
      </c>
      <c r="B178" s="212" t="s">
        <v>200</v>
      </c>
      <c r="C178" s="80">
        <f t="shared" si="189"/>
        <v>0</v>
      </c>
      <c r="D178" s="213">
        <f t="shared" ref="D178:E178" si="236">SUM(D179)</f>
        <v>0</v>
      </c>
      <c r="E178" s="214">
        <f t="shared" si="236"/>
        <v>0</v>
      </c>
      <c r="F178" s="91">
        <f>SUM(F179)</f>
        <v>0</v>
      </c>
      <c r="G178" s="213">
        <f t="shared" ref="G178:H178" si="237">SUM(G179)</f>
        <v>0</v>
      </c>
      <c r="H178" s="214">
        <f t="shared" si="237"/>
        <v>0</v>
      </c>
      <c r="I178" s="91">
        <f>SUM(I179)</f>
        <v>0</v>
      </c>
      <c r="J178" s="215">
        <f t="shared" ref="J178:K178" si="238">SUM(J179)</f>
        <v>0</v>
      </c>
      <c r="K178" s="214">
        <f t="shared" si="238"/>
        <v>0</v>
      </c>
      <c r="L178" s="91">
        <f>SUM(L179)</f>
        <v>0</v>
      </c>
      <c r="M178" s="213">
        <f t="shared" ref="M178:O178" si="239">SUM(M179)</f>
        <v>0</v>
      </c>
      <c r="N178" s="214">
        <f t="shared" si="239"/>
        <v>0</v>
      </c>
      <c r="O178" s="91">
        <f t="shared" si="239"/>
        <v>0</v>
      </c>
      <c r="P178" s="239"/>
    </row>
    <row r="179" spans="1:16" ht="24" hidden="1" x14ac:dyDescent="0.25">
      <c r="A179" s="238">
        <v>4310</v>
      </c>
      <c r="B179" s="94" t="s">
        <v>201</v>
      </c>
      <c r="C179" s="95">
        <f t="shared" si="189"/>
        <v>0</v>
      </c>
      <c r="D179" s="240">
        <f t="shared" ref="D179:E179" si="240">SUM(D180:D180)</f>
        <v>0</v>
      </c>
      <c r="E179" s="241">
        <f t="shared" si="240"/>
        <v>0</v>
      </c>
      <c r="F179" s="101">
        <f>SUM(F180:F180)</f>
        <v>0</v>
      </c>
      <c r="G179" s="240">
        <f t="shared" ref="G179:H179" si="241">SUM(G180:G180)</f>
        <v>0</v>
      </c>
      <c r="H179" s="241">
        <f t="shared" si="241"/>
        <v>0</v>
      </c>
      <c r="I179" s="101">
        <f>SUM(I180:I180)</f>
        <v>0</v>
      </c>
      <c r="J179" s="242">
        <f t="shared" ref="J179:K179" si="242">SUM(J180:J180)</f>
        <v>0</v>
      </c>
      <c r="K179" s="241">
        <f t="shared" si="242"/>
        <v>0</v>
      </c>
      <c r="L179" s="101">
        <f>SUM(L180:L180)</f>
        <v>0</v>
      </c>
      <c r="M179" s="240">
        <f t="shared" ref="M179:O179" si="243">SUM(M180:M180)</f>
        <v>0</v>
      </c>
      <c r="N179" s="241">
        <f t="shared" si="243"/>
        <v>0</v>
      </c>
      <c r="O179" s="101">
        <f t="shared" si="243"/>
        <v>0</v>
      </c>
      <c r="P179" s="224"/>
    </row>
    <row r="180" spans="1:16" ht="36" hidden="1" x14ac:dyDescent="0.25">
      <c r="A180" s="60">
        <v>4311</v>
      </c>
      <c r="B180" s="104" t="s">
        <v>202</v>
      </c>
      <c r="C180" s="105">
        <f t="shared" si="189"/>
        <v>0</v>
      </c>
      <c r="D180" s="225"/>
      <c r="E180" s="226"/>
      <c r="F180" s="111">
        <f>D180+E180</f>
        <v>0</v>
      </c>
      <c r="G180" s="225"/>
      <c r="H180" s="226"/>
      <c r="I180" s="111">
        <f>G180+H180</f>
        <v>0</v>
      </c>
      <c r="J180" s="227"/>
      <c r="K180" s="226"/>
      <c r="L180" s="111">
        <f>J180+K180</f>
        <v>0</v>
      </c>
      <c r="M180" s="225"/>
      <c r="N180" s="226"/>
      <c r="O180" s="111">
        <f t="shared" ref="O180" si="244">M180+N180</f>
        <v>0</v>
      </c>
      <c r="P180" s="233"/>
    </row>
    <row r="181" spans="1:16" s="34" customFormat="1" ht="24" x14ac:dyDescent="0.25">
      <c r="A181" s="270"/>
      <c r="B181" s="25" t="s">
        <v>203</v>
      </c>
      <c r="C181" s="199">
        <f t="shared" si="189"/>
        <v>14975</v>
      </c>
      <c r="D181" s="200">
        <f t="shared" ref="D181:O181" si="245">SUM(D182,D211,D252,D265)</f>
        <v>0</v>
      </c>
      <c r="E181" s="201">
        <f t="shared" si="245"/>
        <v>0</v>
      </c>
      <c r="F181" s="202">
        <f t="shared" si="245"/>
        <v>0</v>
      </c>
      <c r="G181" s="200">
        <f t="shared" si="245"/>
        <v>0</v>
      </c>
      <c r="H181" s="201">
        <f t="shared" si="245"/>
        <v>0</v>
      </c>
      <c r="I181" s="202">
        <f t="shared" si="245"/>
        <v>0</v>
      </c>
      <c r="J181" s="203">
        <f t="shared" si="245"/>
        <v>18015</v>
      </c>
      <c r="K181" s="201">
        <f t="shared" si="245"/>
        <v>-3040</v>
      </c>
      <c r="L181" s="202">
        <f t="shared" si="245"/>
        <v>14975</v>
      </c>
      <c r="M181" s="200">
        <f t="shared" si="245"/>
        <v>0</v>
      </c>
      <c r="N181" s="201">
        <f t="shared" si="245"/>
        <v>0</v>
      </c>
      <c r="O181" s="202">
        <f t="shared" si="245"/>
        <v>0</v>
      </c>
      <c r="P181" s="271"/>
    </row>
    <row r="182" spans="1:16" hidden="1" x14ac:dyDescent="0.25">
      <c r="A182" s="205">
        <v>5000</v>
      </c>
      <c r="B182" s="205" t="s">
        <v>204</v>
      </c>
      <c r="C182" s="206">
        <f t="shared" si="189"/>
        <v>0</v>
      </c>
      <c r="D182" s="207">
        <f t="shared" ref="D182:E182" si="246">D183+D187</f>
        <v>0</v>
      </c>
      <c r="E182" s="208">
        <f t="shared" si="246"/>
        <v>0</v>
      </c>
      <c r="F182" s="209">
        <f>F183+F187</f>
        <v>0</v>
      </c>
      <c r="G182" s="207">
        <f t="shared" ref="G182:H182" si="247">G183+G187</f>
        <v>0</v>
      </c>
      <c r="H182" s="208">
        <f t="shared" si="247"/>
        <v>0</v>
      </c>
      <c r="I182" s="209">
        <f>I183+I187</f>
        <v>0</v>
      </c>
      <c r="J182" s="210">
        <f t="shared" ref="J182:K182" si="248">J183+J187</f>
        <v>0</v>
      </c>
      <c r="K182" s="208">
        <f t="shared" si="248"/>
        <v>0</v>
      </c>
      <c r="L182" s="209">
        <f>L183+L187</f>
        <v>0</v>
      </c>
      <c r="M182" s="207">
        <f t="shared" ref="M182:O182" si="249">M183+M187</f>
        <v>0</v>
      </c>
      <c r="N182" s="208">
        <f t="shared" si="249"/>
        <v>0</v>
      </c>
      <c r="O182" s="209">
        <f t="shared" si="249"/>
        <v>0</v>
      </c>
      <c r="P182" s="211"/>
    </row>
    <row r="183" spans="1:16" hidden="1" x14ac:dyDescent="0.25">
      <c r="A183" s="79">
        <v>5100</v>
      </c>
      <c r="B183" s="212" t="s">
        <v>205</v>
      </c>
      <c r="C183" s="80">
        <f t="shared" si="189"/>
        <v>0</v>
      </c>
      <c r="D183" s="213">
        <f t="shared" ref="D183:E183" si="250">SUM(D184:D186)</f>
        <v>0</v>
      </c>
      <c r="E183" s="214">
        <f t="shared" si="250"/>
        <v>0</v>
      </c>
      <c r="F183" s="91">
        <f>SUM(F184:F186)</f>
        <v>0</v>
      </c>
      <c r="G183" s="213">
        <f t="shared" ref="G183:H183" si="251">SUM(G184:G186)</f>
        <v>0</v>
      </c>
      <c r="H183" s="214">
        <f t="shared" si="251"/>
        <v>0</v>
      </c>
      <c r="I183" s="91">
        <f>SUM(I184:I186)</f>
        <v>0</v>
      </c>
      <c r="J183" s="215">
        <f t="shared" ref="J183:K183" si="252">SUM(J184:J186)</f>
        <v>0</v>
      </c>
      <c r="K183" s="214">
        <f t="shared" si="252"/>
        <v>0</v>
      </c>
      <c r="L183" s="91">
        <f>SUM(L184:L186)</f>
        <v>0</v>
      </c>
      <c r="M183" s="213">
        <f t="shared" ref="M183:O183" si="253">SUM(M184:M186)</f>
        <v>0</v>
      </c>
      <c r="N183" s="214">
        <f t="shared" si="253"/>
        <v>0</v>
      </c>
      <c r="O183" s="91">
        <f t="shared" si="253"/>
        <v>0</v>
      </c>
      <c r="P183" s="239"/>
    </row>
    <row r="184" spans="1:16" hidden="1" x14ac:dyDescent="0.25">
      <c r="A184" s="238">
        <v>5110</v>
      </c>
      <c r="B184" s="94" t="s">
        <v>206</v>
      </c>
      <c r="C184" s="95">
        <f t="shared" si="189"/>
        <v>0</v>
      </c>
      <c r="D184" s="221"/>
      <c r="E184" s="222"/>
      <c r="F184" s="101">
        <f t="shared" ref="F184:F186" si="254">D184+E184</f>
        <v>0</v>
      </c>
      <c r="G184" s="221"/>
      <c r="H184" s="222"/>
      <c r="I184" s="101">
        <f t="shared" ref="I184:I186" si="255">G184+H184</f>
        <v>0</v>
      </c>
      <c r="J184" s="223"/>
      <c r="K184" s="222"/>
      <c r="L184" s="101">
        <f t="shared" ref="L184:L186" si="256">J184+K184</f>
        <v>0</v>
      </c>
      <c r="M184" s="221"/>
      <c r="N184" s="222"/>
      <c r="O184" s="101">
        <f t="shared" ref="O184:O186" si="257">M184+N184</f>
        <v>0</v>
      </c>
      <c r="P184" s="224"/>
    </row>
    <row r="185" spans="1:16" ht="24" hidden="1" x14ac:dyDescent="0.25">
      <c r="A185" s="229">
        <v>5120</v>
      </c>
      <c r="B185" s="104" t="s">
        <v>207</v>
      </c>
      <c r="C185" s="105">
        <f t="shared" si="189"/>
        <v>0</v>
      </c>
      <c r="D185" s="225"/>
      <c r="E185" s="226"/>
      <c r="F185" s="111">
        <f t="shared" si="254"/>
        <v>0</v>
      </c>
      <c r="G185" s="225"/>
      <c r="H185" s="226"/>
      <c r="I185" s="111">
        <f t="shared" si="255"/>
        <v>0</v>
      </c>
      <c r="J185" s="227"/>
      <c r="K185" s="226"/>
      <c r="L185" s="111">
        <f t="shared" si="256"/>
        <v>0</v>
      </c>
      <c r="M185" s="225"/>
      <c r="N185" s="226"/>
      <c r="O185" s="111">
        <f t="shared" si="257"/>
        <v>0</v>
      </c>
      <c r="P185" s="233"/>
    </row>
    <row r="186" spans="1:16" hidden="1" x14ac:dyDescent="0.25">
      <c r="A186" s="229">
        <v>5140</v>
      </c>
      <c r="B186" s="104" t="s">
        <v>208</v>
      </c>
      <c r="C186" s="105">
        <f t="shared" si="189"/>
        <v>0</v>
      </c>
      <c r="D186" s="225"/>
      <c r="E186" s="226"/>
      <c r="F186" s="111">
        <f t="shared" si="254"/>
        <v>0</v>
      </c>
      <c r="G186" s="225"/>
      <c r="H186" s="226"/>
      <c r="I186" s="111">
        <f t="shared" si="255"/>
        <v>0</v>
      </c>
      <c r="J186" s="227"/>
      <c r="K186" s="226"/>
      <c r="L186" s="111">
        <f t="shared" si="256"/>
        <v>0</v>
      </c>
      <c r="M186" s="225"/>
      <c r="N186" s="226"/>
      <c r="O186" s="111">
        <f t="shared" si="257"/>
        <v>0</v>
      </c>
      <c r="P186" s="233"/>
    </row>
    <row r="187" spans="1:16" ht="24" hidden="1" x14ac:dyDescent="0.25">
      <c r="A187" s="79">
        <v>5200</v>
      </c>
      <c r="B187" s="212" t="s">
        <v>209</v>
      </c>
      <c r="C187" s="80">
        <f t="shared" si="189"/>
        <v>0</v>
      </c>
      <c r="D187" s="213">
        <f t="shared" ref="D187:E187" si="258">D188+D198+D199+D206+D207+D208+D210</f>
        <v>0</v>
      </c>
      <c r="E187" s="214">
        <f t="shared" si="258"/>
        <v>0</v>
      </c>
      <c r="F187" s="91">
        <f>F188+F198+F199+F206+F207+F208+F210</f>
        <v>0</v>
      </c>
      <c r="G187" s="213">
        <f t="shared" ref="G187:H187" si="259">G188+G198+G199+G206+G207+G208+G210</f>
        <v>0</v>
      </c>
      <c r="H187" s="214">
        <f t="shared" si="259"/>
        <v>0</v>
      </c>
      <c r="I187" s="91">
        <f>I188+I198+I199+I206+I207+I208+I210</f>
        <v>0</v>
      </c>
      <c r="J187" s="215">
        <f t="shared" ref="J187:K187" si="260">J188+J198+J199+J206+J207+J208+J210</f>
        <v>0</v>
      </c>
      <c r="K187" s="214">
        <f t="shared" si="260"/>
        <v>0</v>
      </c>
      <c r="L187" s="91">
        <f>L188+L198+L199+L206+L207+L208+L210</f>
        <v>0</v>
      </c>
      <c r="M187" s="213">
        <f t="shared" ref="M187:O187" si="261">M188+M198+M199+M206+M207+M208+M210</f>
        <v>0</v>
      </c>
      <c r="N187" s="214">
        <f t="shared" si="261"/>
        <v>0</v>
      </c>
      <c r="O187" s="91">
        <f t="shared" si="261"/>
        <v>0</v>
      </c>
      <c r="P187" s="239"/>
    </row>
    <row r="188" spans="1:16" hidden="1" x14ac:dyDescent="0.25">
      <c r="A188" s="217">
        <v>5210</v>
      </c>
      <c r="B188" s="168" t="s">
        <v>210</v>
      </c>
      <c r="C188" s="173">
        <f t="shared" si="189"/>
        <v>0</v>
      </c>
      <c r="D188" s="174">
        <f t="shared" ref="D188:E188" si="262">SUM(D189:D197)</f>
        <v>0</v>
      </c>
      <c r="E188" s="175">
        <f t="shared" si="262"/>
        <v>0</v>
      </c>
      <c r="F188" s="218">
        <f>SUM(F189:F197)</f>
        <v>0</v>
      </c>
      <c r="G188" s="174">
        <f t="shared" ref="G188:H188" si="263">SUM(G189:G197)</f>
        <v>0</v>
      </c>
      <c r="H188" s="175">
        <f t="shared" si="263"/>
        <v>0</v>
      </c>
      <c r="I188" s="218">
        <f>SUM(I189:I197)</f>
        <v>0</v>
      </c>
      <c r="J188" s="219">
        <f t="shared" ref="J188:K188" si="264">SUM(J189:J197)</f>
        <v>0</v>
      </c>
      <c r="K188" s="175">
        <f t="shared" si="264"/>
        <v>0</v>
      </c>
      <c r="L188" s="218">
        <f>SUM(L189:L197)</f>
        <v>0</v>
      </c>
      <c r="M188" s="174">
        <f t="shared" ref="M188:O188" si="265">SUM(M189:M197)</f>
        <v>0</v>
      </c>
      <c r="N188" s="175">
        <f t="shared" si="265"/>
        <v>0</v>
      </c>
      <c r="O188" s="218">
        <f t="shared" si="265"/>
        <v>0</v>
      </c>
      <c r="P188" s="220"/>
    </row>
    <row r="189" spans="1:16" hidden="1" x14ac:dyDescent="0.25">
      <c r="A189" s="52">
        <v>5211</v>
      </c>
      <c r="B189" s="94" t="s">
        <v>211</v>
      </c>
      <c r="C189" s="95">
        <f t="shared" si="189"/>
        <v>0</v>
      </c>
      <c r="D189" s="221"/>
      <c r="E189" s="222"/>
      <c r="F189" s="101">
        <f t="shared" ref="F189:F198" si="266">D189+E189</f>
        <v>0</v>
      </c>
      <c r="G189" s="221"/>
      <c r="H189" s="222"/>
      <c r="I189" s="101">
        <f t="shared" ref="I189:I198" si="267">G189+H189</f>
        <v>0</v>
      </c>
      <c r="J189" s="223"/>
      <c r="K189" s="222"/>
      <c r="L189" s="101">
        <f t="shared" ref="L189:L198" si="268">J189+K189</f>
        <v>0</v>
      </c>
      <c r="M189" s="221"/>
      <c r="N189" s="222"/>
      <c r="O189" s="101">
        <f t="shared" ref="O189:O198" si="269">M189+N189</f>
        <v>0</v>
      </c>
      <c r="P189" s="224"/>
    </row>
    <row r="190" spans="1:16" hidden="1" x14ac:dyDescent="0.25">
      <c r="A190" s="60">
        <v>5212</v>
      </c>
      <c r="B190" s="104" t="s">
        <v>212</v>
      </c>
      <c r="C190" s="105">
        <f t="shared" si="189"/>
        <v>0</v>
      </c>
      <c r="D190" s="225"/>
      <c r="E190" s="226"/>
      <c r="F190" s="111">
        <f t="shared" si="266"/>
        <v>0</v>
      </c>
      <c r="G190" s="225"/>
      <c r="H190" s="226"/>
      <c r="I190" s="111">
        <f t="shared" si="267"/>
        <v>0</v>
      </c>
      <c r="J190" s="227"/>
      <c r="K190" s="226"/>
      <c r="L190" s="111">
        <f t="shared" si="268"/>
        <v>0</v>
      </c>
      <c r="M190" s="225"/>
      <c r="N190" s="226"/>
      <c r="O190" s="111">
        <f t="shared" si="269"/>
        <v>0</v>
      </c>
      <c r="P190" s="233"/>
    </row>
    <row r="191" spans="1:16" hidden="1" x14ac:dyDescent="0.25">
      <c r="A191" s="60">
        <v>5213</v>
      </c>
      <c r="B191" s="104" t="s">
        <v>213</v>
      </c>
      <c r="C191" s="105">
        <f t="shared" si="189"/>
        <v>0</v>
      </c>
      <c r="D191" s="225"/>
      <c r="E191" s="226"/>
      <c r="F191" s="111">
        <f t="shared" si="266"/>
        <v>0</v>
      </c>
      <c r="G191" s="225"/>
      <c r="H191" s="226"/>
      <c r="I191" s="111">
        <f t="shared" si="267"/>
        <v>0</v>
      </c>
      <c r="J191" s="227"/>
      <c r="K191" s="226"/>
      <c r="L191" s="111">
        <f t="shared" si="268"/>
        <v>0</v>
      </c>
      <c r="M191" s="225"/>
      <c r="N191" s="226"/>
      <c r="O191" s="111">
        <f t="shared" si="269"/>
        <v>0</v>
      </c>
      <c r="P191" s="233"/>
    </row>
    <row r="192" spans="1:16" hidden="1" x14ac:dyDescent="0.25">
      <c r="A192" s="60">
        <v>5214</v>
      </c>
      <c r="B192" s="104" t="s">
        <v>214</v>
      </c>
      <c r="C192" s="105">
        <f t="shared" si="189"/>
        <v>0</v>
      </c>
      <c r="D192" s="225"/>
      <c r="E192" s="226"/>
      <c r="F192" s="111">
        <f t="shared" si="266"/>
        <v>0</v>
      </c>
      <c r="G192" s="225"/>
      <c r="H192" s="226"/>
      <c r="I192" s="111">
        <f t="shared" si="267"/>
        <v>0</v>
      </c>
      <c r="J192" s="227"/>
      <c r="K192" s="226"/>
      <c r="L192" s="111">
        <f t="shared" si="268"/>
        <v>0</v>
      </c>
      <c r="M192" s="225"/>
      <c r="N192" s="226"/>
      <c r="O192" s="111">
        <f t="shared" si="269"/>
        <v>0</v>
      </c>
      <c r="P192" s="233"/>
    </row>
    <row r="193" spans="1:16" hidden="1" x14ac:dyDescent="0.25">
      <c r="A193" s="60">
        <v>5215</v>
      </c>
      <c r="B193" s="104" t="s">
        <v>215</v>
      </c>
      <c r="C193" s="105">
        <f t="shared" si="189"/>
        <v>0</v>
      </c>
      <c r="D193" s="225"/>
      <c r="E193" s="226"/>
      <c r="F193" s="111">
        <f t="shared" si="266"/>
        <v>0</v>
      </c>
      <c r="G193" s="225"/>
      <c r="H193" s="226"/>
      <c r="I193" s="111">
        <f t="shared" si="267"/>
        <v>0</v>
      </c>
      <c r="J193" s="227"/>
      <c r="K193" s="226"/>
      <c r="L193" s="111">
        <f t="shared" si="268"/>
        <v>0</v>
      </c>
      <c r="M193" s="225"/>
      <c r="N193" s="226"/>
      <c r="O193" s="111">
        <f t="shared" si="269"/>
        <v>0</v>
      </c>
      <c r="P193" s="233"/>
    </row>
    <row r="194" spans="1:16" ht="14.25" hidden="1" customHeight="1" x14ac:dyDescent="0.25">
      <c r="A194" s="60">
        <v>5216</v>
      </c>
      <c r="B194" s="104" t="s">
        <v>216</v>
      </c>
      <c r="C194" s="105">
        <f t="shared" si="189"/>
        <v>0</v>
      </c>
      <c r="D194" s="225"/>
      <c r="E194" s="226"/>
      <c r="F194" s="111">
        <f t="shared" si="266"/>
        <v>0</v>
      </c>
      <c r="G194" s="225"/>
      <c r="H194" s="226"/>
      <c r="I194" s="111">
        <f t="shared" si="267"/>
        <v>0</v>
      </c>
      <c r="J194" s="227"/>
      <c r="K194" s="226"/>
      <c r="L194" s="111">
        <f t="shared" si="268"/>
        <v>0</v>
      </c>
      <c r="M194" s="225"/>
      <c r="N194" s="226"/>
      <c r="O194" s="111">
        <f t="shared" si="269"/>
        <v>0</v>
      </c>
      <c r="P194" s="233"/>
    </row>
    <row r="195" spans="1:16" hidden="1" x14ac:dyDescent="0.25">
      <c r="A195" s="60">
        <v>5217</v>
      </c>
      <c r="B195" s="104" t="s">
        <v>217</v>
      </c>
      <c r="C195" s="105">
        <f t="shared" si="189"/>
        <v>0</v>
      </c>
      <c r="D195" s="225"/>
      <c r="E195" s="226"/>
      <c r="F195" s="111">
        <f t="shared" si="266"/>
        <v>0</v>
      </c>
      <c r="G195" s="225"/>
      <c r="H195" s="226"/>
      <c r="I195" s="111">
        <f t="shared" si="267"/>
        <v>0</v>
      </c>
      <c r="J195" s="227"/>
      <c r="K195" s="226"/>
      <c r="L195" s="111">
        <f t="shared" si="268"/>
        <v>0</v>
      </c>
      <c r="M195" s="225"/>
      <c r="N195" s="226"/>
      <c r="O195" s="111">
        <f t="shared" si="269"/>
        <v>0</v>
      </c>
      <c r="P195" s="233"/>
    </row>
    <row r="196" spans="1:16" hidden="1" x14ac:dyDescent="0.25">
      <c r="A196" s="60">
        <v>5218</v>
      </c>
      <c r="B196" s="104" t="s">
        <v>218</v>
      </c>
      <c r="C196" s="105">
        <f t="shared" si="189"/>
        <v>0</v>
      </c>
      <c r="D196" s="225"/>
      <c r="E196" s="226"/>
      <c r="F196" s="111">
        <f t="shared" si="266"/>
        <v>0</v>
      </c>
      <c r="G196" s="225"/>
      <c r="H196" s="226"/>
      <c r="I196" s="111">
        <f t="shared" si="267"/>
        <v>0</v>
      </c>
      <c r="J196" s="227"/>
      <c r="K196" s="226"/>
      <c r="L196" s="111">
        <f t="shared" si="268"/>
        <v>0</v>
      </c>
      <c r="M196" s="225"/>
      <c r="N196" s="226"/>
      <c r="O196" s="111">
        <f t="shared" si="269"/>
        <v>0</v>
      </c>
      <c r="P196" s="233"/>
    </row>
    <row r="197" spans="1:16" hidden="1" x14ac:dyDescent="0.25">
      <c r="A197" s="60">
        <v>5219</v>
      </c>
      <c r="B197" s="104" t="s">
        <v>219</v>
      </c>
      <c r="C197" s="105">
        <f t="shared" si="189"/>
        <v>0</v>
      </c>
      <c r="D197" s="225"/>
      <c r="E197" s="226"/>
      <c r="F197" s="111">
        <f t="shared" si="266"/>
        <v>0</v>
      </c>
      <c r="G197" s="225"/>
      <c r="H197" s="226"/>
      <c r="I197" s="111">
        <f t="shared" si="267"/>
        <v>0</v>
      </c>
      <c r="J197" s="227"/>
      <c r="K197" s="226"/>
      <c r="L197" s="111">
        <f t="shared" si="268"/>
        <v>0</v>
      </c>
      <c r="M197" s="225"/>
      <c r="N197" s="226"/>
      <c r="O197" s="111">
        <f t="shared" si="269"/>
        <v>0</v>
      </c>
      <c r="P197" s="233"/>
    </row>
    <row r="198" spans="1:16" ht="13.5" hidden="1" customHeight="1" x14ac:dyDescent="0.25">
      <c r="A198" s="229">
        <v>5220</v>
      </c>
      <c r="B198" s="104" t="s">
        <v>220</v>
      </c>
      <c r="C198" s="105">
        <f t="shared" si="189"/>
        <v>0</v>
      </c>
      <c r="D198" s="225"/>
      <c r="E198" s="226"/>
      <c r="F198" s="111">
        <f t="shared" si="266"/>
        <v>0</v>
      </c>
      <c r="G198" s="225"/>
      <c r="H198" s="226"/>
      <c r="I198" s="111">
        <f t="shared" si="267"/>
        <v>0</v>
      </c>
      <c r="J198" s="227"/>
      <c r="K198" s="226"/>
      <c r="L198" s="111">
        <f t="shared" si="268"/>
        <v>0</v>
      </c>
      <c r="M198" s="225"/>
      <c r="N198" s="226"/>
      <c r="O198" s="111">
        <f t="shared" si="269"/>
        <v>0</v>
      </c>
      <c r="P198" s="233"/>
    </row>
    <row r="199" spans="1:16" hidden="1" x14ac:dyDescent="0.25">
      <c r="A199" s="229">
        <v>5230</v>
      </c>
      <c r="B199" s="104" t="s">
        <v>221</v>
      </c>
      <c r="C199" s="105">
        <f t="shared" si="189"/>
        <v>0</v>
      </c>
      <c r="D199" s="230">
        <f t="shared" ref="D199:E199" si="270">SUM(D200:D205)</f>
        <v>0</v>
      </c>
      <c r="E199" s="231">
        <f t="shared" si="270"/>
        <v>0</v>
      </c>
      <c r="F199" s="111">
        <f>SUM(F200:F205)</f>
        <v>0</v>
      </c>
      <c r="G199" s="230">
        <f t="shared" ref="G199:H199" si="271">SUM(G200:G205)</f>
        <v>0</v>
      </c>
      <c r="H199" s="231">
        <f t="shared" si="271"/>
        <v>0</v>
      </c>
      <c r="I199" s="111">
        <f>SUM(I200:I205)</f>
        <v>0</v>
      </c>
      <c r="J199" s="232">
        <f t="shared" ref="J199:K199" si="272">SUM(J200:J205)</f>
        <v>0</v>
      </c>
      <c r="K199" s="231">
        <f t="shared" si="272"/>
        <v>0</v>
      </c>
      <c r="L199" s="111">
        <f>SUM(L200:L205)</f>
        <v>0</v>
      </c>
      <c r="M199" s="230">
        <f t="shared" ref="M199:O199" si="273">SUM(M200:M205)</f>
        <v>0</v>
      </c>
      <c r="N199" s="231">
        <f t="shared" si="273"/>
        <v>0</v>
      </c>
      <c r="O199" s="111">
        <f t="shared" si="273"/>
        <v>0</v>
      </c>
      <c r="P199" s="233"/>
    </row>
    <row r="200" spans="1:16" hidden="1" x14ac:dyDescent="0.25">
      <c r="A200" s="60">
        <v>5231</v>
      </c>
      <c r="B200" s="104" t="s">
        <v>222</v>
      </c>
      <c r="C200" s="105">
        <f t="shared" si="189"/>
        <v>0</v>
      </c>
      <c r="D200" s="225"/>
      <c r="E200" s="226"/>
      <c r="F200" s="111">
        <f t="shared" ref="F200:F207" si="274">D200+E200</f>
        <v>0</v>
      </c>
      <c r="G200" s="225"/>
      <c r="H200" s="226"/>
      <c r="I200" s="111">
        <f t="shared" ref="I200:I207" si="275">G200+H200</f>
        <v>0</v>
      </c>
      <c r="J200" s="227"/>
      <c r="K200" s="226"/>
      <c r="L200" s="111">
        <f t="shared" ref="L200:L207" si="276">J200+K200</f>
        <v>0</v>
      </c>
      <c r="M200" s="225"/>
      <c r="N200" s="226"/>
      <c r="O200" s="111">
        <f t="shared" ref="O200:O207" si="277">M200+N200</f>
        <v>0</v>
      </c>
      <c r="P200" s="233"/>
    </row>
    <row r="201" spans="1:16" hidden="1" x14ac:dyDescent="0.25">
      <c r="A201" s="60">
        <v>5233</v>
      </c>
      <c r="B201" s="104" t="s">
        <v>223</v>
      </c>
      <c r="C201" s="105">
        <f t="shared" si="189"/>
        <v>0</v>
      </c>
      <c r="D201" s="225"/>
      <c r="E201" s="226"/>
      <c r="F201" s="111">
        <f t="shared" si="274"/>
        <v>0</v>
      </c>
      <c r="G201" s="225"/>
      <c r="H201" s="226"/>
      <c r="I201" s="111">
        <f t="shared" si="275"/>
        <v>0</v>
      </c>
      <c r="J201" s="227"/>
      <c r="K201" s="226"/>
      <c r="L201" s="111">
        <f t="shared" si="276"/>
        <v>0</v>
      </c>
      <c r="M201" s="225"/>
      <c r="N201" s="226"/>
      <c r="O201" s="111">
        <f t="shared" si="277"/>
        <v>0</v>
      </c>
      <c r="P201" s="233"/>
    </row>
    <row r="202" spans="1:16" ht="24" hidden="1" x14ac:dyDescent="0.25">
      <c r="A202" s="60">
        <v>5234</v>
      </c>
      <c r="B202" s="104" t="s">
        <v>224</v>
      </c>
      <c r="C202" s="105">
        <f t="shared" si="189"/>
        <v>0</v>
      </c>
      <c r="D202" s="225"/>
      <c r="E202" s="226"/>
      <c r="F202" s="111">
        <f t="shared" si="274"/>
        <v>0</v>
      </c>
      <c r="G202" s="225"/>
      <c r="H202" s="226"/>
      <c r="I202" s="111">
        <f t="shared" si="275"/>
        <v>0</v>
      </c>
      <c r="J202" s="227"/>
      <c r="K202" s="226"/>
      <c r="L202" s="111">
        <f t="shared" si="276"/>
        <v>0</v>
      </c>
      <c r="M202" s="225"/>
      <c r="N202" s="226"/>
      <c r="O202" s="111">
        <f t="shared" si="277"/>
        <v>0</v>
      </c>
      <c r="P202" s="233"/>
    </row>
    <row r="203" spans="1:16" ht="14.25" hidden="1" customHeight="1" x14ac:dyDescent="0.25">
      <c r="A203" s="60">
        <v>5236</v>
      </c>
      <c r="B203" s="104" t="s">
        <v>225</v>
      </c>
      <c r="C203" s="105">
        <f t="shared" si="189"/>
        <v>0</v>
      </c>
      <c r="D203" s="225"/>
      <c r="E203" s="226"/>
      <c r="F203" s="111">
        <f t="shared" si="274"/>
        <v>0</v>
      </c>
      <c r="G203" s="225"/>
      <c r="H203" s="226"/>
      <c r="I203" s="111">
        <f t="shared" si="275"/>
        <v>0</v>
      </c>
      <c r="J203" s="227"/>
      <c r="K203" s="226"/>
      <c r="L203" s="111">
        <f t="shared" si="276"/>
        <v>0</v>
      </c>
      <c r="M203" s="225"/>
      <c r="N203" s="226"/>
      <c r="O203" s="111">
        <f t="shared" si="277"/>
        <v>0</v>
      </c>
      <c r="P203" s="233"/>
    </row>
    <row r="204" spans="1:16" ht="24" hidden="1" x14ac:dyDescent="0.25">
      <c r="A204" s="60">
        <v>5238</v>
      </c>
      <c r="B204" s="104" t="s">
        <v>226</v>
      </c>
      <c r="C204" s="105">
        <f t="shared" si="189"/>
        <v>0</v>
      </c>
      <c r="D204" s="225"/>
      <c r="E204" s="226"/>
      <c r="F204" s="111">
        <f t="shared" si="274"/>
        <v>0</v>
      </c>
      <c r="G204" s="225"/>
      <c r="H204" s="226"/>
      <c r="I204" s="111">
        <f t="shared" si="275"/>
        <v>0</v>
      </c>
      <c r="J204" s="227"/>
      <c r="K204" s="226"/>
      <c r="L204" s="111">
        <f t="shared" si="276"/>
        <v>0</v>
      </c>
      <c r="M204" s="225"/>
      <c r="N204" s="226"/>
      <c r="O204" s="111">
        <f t="shared" si="277"/>
        <v>0</v>
      </c>
      <c r="P204" s="233"/>
    </row>
    <row r="205" spans="1:16" ht="24" hidden="1" x14ac:dyDescent="0.25">
      <c r="A205" s="60">
        <v>5239</v>
      </c>
      <c r="B205" s="104" t="s">
        <v>227</v>
      </c>
      <c r="C205" s="105">
        <f t="shared" si="189"/>
        <v>0</v>
      </c>
      <c r="D205" s="225"/>
      <c r="E205" s="226"/>
      <c r="F205" s="111">
        <f t="shared" si="274"/>
        <v>0</v>
      </c>
      <c r="G205" s="225"/>
      <c r="H205" s="226"/>
      <c r="I205" s="111">
        <f t="shared" si="275"/>
        <v>0</v>
      </c>
      <c r="J205" s="227"/>
      <c r="K205" s="226"/>
      <c r="L205" s="111">
        <f t="shared" si="276"/>
        <v>0</v>
      </c>
      <c r="M205" s="225"/>
      <c r="N205" s="226"/>
      <c r="O205" s="111">
        <f t="shared" si="277"/>
        <v>0</v>
      </c>
      <c r="P205" s="233"/>
    </row>
    <row r="206" spans="1:16" ht="36" hidden="1" x14ac:dyDescent="0.25">
      <c r="A206" s="229">
        <v>5240</v>
      </c>
      <c r="B206" s="104" t="s">
        <v>228</v>
      </c>
      <c r="C206" s="105">
        <f t="shared" si="189"/>
        <v>0</v>
      </c>
      <c r="D206" s="225"/>
      <c r="E206" s="226"/>
      <c r="F206" s="111">
        <f t="shared" si="274"/>
        <v>0</v>
      </c>
      <c r="G206" s="225"/>
      <c r="H206" s="226"/>
      <c r="I206" s="111">
        <f t="shared" si="275"/>
        <v>0</v>
      </c>
      <c r="J206" s="227"/>
      <c r="K206" s="226"/>
      <c r="L206" s="111">
        <f t="shared" si="276"/>
        <v>0</v>
      </c>
      <c r="M206" s="225"/>
      <c r="N206" s="226"/>
      <c r="O206" s="111">
        <f t="shared" si="277"/>
        <v>0</v>
      </c>
      <c r="P206" s="233"/>
    </row>
    <row r="207" spans="1:16" hidden="1" x14ac:dyDescent="0.25">
      <c r="A207" s="229">
        <v>5250</v>
      </c>
      <c r="B207" s="104" t="s">
        <v>229</v>
      </c>
      <c r="C207" s="105">
        <f t="shared" si="189"/>
        <v>0</v>
      </c>
      <c r="D207" s="225"/>
      <c r="E207" s="226"/>
      <c r="F207" s="111">
        <f t="shared" si="274"/>
        <v>0</v>
      </c>
      <c r="G207" s="225"/>
      <c r="H207" s="226"/>
      <c r="I207" s="111">
        <f t="shared" si="275"/>
        <v>0</v>
      </c>
      <c r="J207" s="227"/>
      <c r="K207" s="226"/>
      <c r="L207" s="111">
        <f t="shared" si="276"/>
        <v>0</v>
      </c>
      <c r="M207" s="225"/>
      <c r="N207" s="226"/>
      <c r="O207" s="111">
        <f t="shared" si="277"/>
        <v>0</v>
      </c>
      <c r="P207" s="233"/>
    </row>
    <row r="208" spans="1:16" hidden="1" x14ac:dyDescent="0.25">
      <c r="A208" s="229">
        <v>5260</v>
      </c>
      <c r="B208" s="104" t="s">
        <v>230</v>
      </c>
      <c r="C208" s="105">
        <f t="shared" si="189"/>
        <v>0</v>
      </c>
      <c r="D208" s="230">
        <f t="shared" ref="D208:E208" si="278">SUM(D209)</f>
        <v>0</v>
      </c>
      <c r="E208" s="231">
        <f t="shared" si="278"/>
        <v>0</v>
      </c>
      <c r="F208" s="111">
        <f>SUM(F209)</f>
        <v>0</v>
      </c>
      <c r="G208" s="230">
        <f t="shared" ref="G208:H208" si="279">SUM(G209)</f>
        <v>0</v>
      </c>
      <c r="H208" s="231">
        <f t="shared" si="279"/>
        <v>0</v>
      </c>
      <c r="I208" s="111">
        <f>SUM(I209)</f>
        <v>0</v>
      </c>
      <c r="J208" s="232">
        <f t="shared" ref="J208:K208" si="280">SUM(J209)</f>
        <v>0</v>
      </c>
      <c r="K208" s="231">
        <f t="shared" si="280"/>
        <v>0</v>
      </c>
      <c r="L208" s="111">
        <f>SUM(L209)</f>
        <v>0</v>
      </c>
      <c r="M208" s="230">
        <f t="shared" ref="M208:O208" si="281">SUM(M209)</f>
        <v>0</v>
      </c>
      <c r="N208" s="231">
        <f t="shared" si="281"/>
        <v>0</v>
      </c>
      <c r="O208" s="111">
        <f t="shared" si="281"/>
        <v>0</v>
      </c>
      <c r="P208" s="233"/>
    </row>
    <row r="209" spans="1:16" ht="24" hidden="1" x14ac:dyDescent="0.25">
      <c r="A209" s="60">
        <v>5269</v>
      </c>
      <c r="B209" s="104" t="s">
        <v>231</v>
      </c>
      <c r="C209" s="105">
        <f t="shared" si="189"/>
        <v>0</v>
      </c>
      <c r="D209" s="225"/>
      <c r="E209" s="226"/>
      <c r="F209" s="111">
        <f t="shared" ref="F209:F210" si="282">D209+E209</f>
        <v>0</v>
      </c>
      <c r="G209" s="225"/>
      <c r="H209" s="226"/>
      <c r="I209" s="111">
        <f t="shared" ref="I209:I210" si="283">G209+H209</f>
        <v>0</v>
      </c>
      <c r="J209" s="227"/>
      <c r="K209" s="226"/>
      <c r="L209" s="111">
        <f t="shared" ref="L209:L210" si="284">J209+K209</f>
        <v>0</v>
      </c>
      <c r="M209" s="225"/>
      <c r="N209" s="226"/>
      <c r="O209" s="111">
        <f t="shared" ref="O209:O210" si="285">M209+N209</f>
        <v>0</v>
      </c>
      <c r="P209" s="233"/>
    </row>
    <row r="210" spans="1:16" ht="24" hidden="1" x14ac:dyDescent="0.25">
      <c r="A210" s="217">
        <v>5270</v>
      </c>
      <c r="B210" s="168" t="s">
        <v>232</v>
      </c>
      <c r="C210" s="173">
        <f t="shared" si="189"/>
        <v>0</v>
      </c>
      <c r="D210" s="234"/>
      <c r="E210" s="235"/>
      <c r="F210" s="218">
        <f t="shared" si="282"/>
        <v>0</v>
      </c>
      <c r="G210" s="234"/>
      <c r="H210" s="235"/>
      <c r="I210" s="218">
        <f t="shared" si="283"/>
        <v>0</v>
      </c>
      <c r="J210" s="236"/>
      <c r="K210" s="235"/>
      <c r="L210" s="218">
        <f t="shared" si="284"/>
        <v>0</v>
      </c>
      <c r="M210" s="234"/>
      <c r="N210" s="235"/>
      <c r="O210" s="218">
        <f t="shared" si="285"/>
        <v>0</v>
      </c>
      <c r="P210" s="220"/>
    </row>
    <row r="211" spans="1:16" ht="24" x14ac:dyDescent="0.25">
      <c r="A211" s="205">
        <v>6000</v>
      </c>
      <c r="B211" s="205" t="s">
        <v>233</v>
      </c>
      <c r="C211" s="206">
        <f t="shared" si="189"/>
        <v>500</v>
      </c>
      <c r="D211" s="207">
        <f t="shared" ref="D211:O211" si="286">D212+D232+D240+D250</f>
        <v>0</v>
      </c>
      <c r="E211" s="208">
        <f t="shared" si="286"/>
        <v>0</v>
      </c>
      <c r="F211" s="209">
        <f t="shared" si="286"/>
        <v>0</v>
      </c>
      <c r="G211" s="207">
        <f t="shared" si="286"/>
        <v>0</v>
      </c>
      <c r="H211" s="208">
        <f t="shared" si="286"/>
        <v>0</v>
      </c>
      <c r="I211" s="209">
        <f t="shared" si="286"/>
        <v>0</v>
      </c>
      <c r="J211" s="210">
        <f t="shared" si="286"/>
        <v>500</v>
      </c>
      <c r="K211" s="208">
        <f t="shared" si="286"/>
        <v>0</v>
      </c>
      <c r="L211" s="209">
        <f t="shared" si="286"/>
        <v>500</v>
      </c>
      <c r="M211" s="207">
        <f t="shared" si="286"/>
        <v>0</v>
      </c>
      <c r="N211" s="208">
        <f t="shared" si="286"/>
        <v>0</v>
      </c>
      <c r="O211" s="209">
        <f t="shared" si="286"/>
        <v>0</v>
      </c>
      <c r="P211" s="211"/>
    </row>
    <row r="212" spans="1:16" ht="14.25" hidden="1" customHeight="1" x14ac:dyDescent="0.25">
      <c r="A212" s="262">
        <v>6200</v>
      </c>
      <c r="B212" s="254" t="s">
        <v>234</v>
      </c>
      <c r="C212" s="263">
        <f t="shared" si="189"/>
        <v>0</v>
      </c>
      <c r="D212" s="264">
        <f t="shared" ref="D212:E212" si="287">SUM(D213,D214,D216,D219,D225,D226,D227)</f>
        <v>0</v>
      </c>
      <c r="E212" s="265">
        <f t="shared" si="287"/>
        <v>0</v>
      </c>
      <c r="F212" s="266">
        <f>SUM(F213,F214,F216,F219,F225,F226,F227)</f>
        <v>0</v>
      </c>
      <c r="G212" s="264">
        <f t="shared" ref="G212:H212" si="288">SUM(G213,G214,G216,G219,G225,G226,G227)</f>
        <v>0</v>
      </c>
      <c r="H212" s="265">
        <f t="shared" si="288"/>
        <v>0</v>
      </c>
      <c r="I212" s="266">
        <f>SUM(I213,I214,I216,I219,I225,I226,I227)</f>
        <v>0</v>
      </c>
      <c r="J212" s="267">
        <f t="shared" ref="J212:K212" si="289">SUM(J213,J214,J216,J219,J225,J226,J227)</f>
        <v>0</v>
      </c>
      <c r="K212" s="265">
        <f t="shared" si="289"/>
        <v>0</v>
      </c>
      <c r="L212" s="266">
        <f>SUM(L213,L214,L216,L219,L225,L226,L227)</f>
        <v>0</v>
      </c>
      <c r="M212" s="264">
        <f t="shared" ref="M212:O212" si="290">SUM(M213,M214,M216,M219,M225,M226,M227)</f>
        <v>0</v>
      </c>
      <c r="N212" s="265">
        <f t="shared" si="290"/>
        <v>0</v>
      </c>
      <c r="O212" s="266">
        <f t="shared" si="290"/>
        <v>0</v>
      </c>
      <c r="P212" s="216"/>
    </row>
    <row r="213" spans="1:16" ht="24" hidden="1" x14ac:dyDescent="0.25">
      <c r="A213" s="238">
        <v>6220</v>
      </c>
      <c r="B213" s="94" t="s">
        <v>235</v>
      </c>
      <c r="C213" s="95">
        <f t="shared" ref="C213:C276" si="291">F213+I213+L213+O213</f>
        <v>0</v>
      </c>
      <c r="D213" s="221"/>
      <c r="E213" s="222"/>
      <c r="F213" s="101">
        <f>D213+E213</f>
        <v>0</v>
      </c>
      <c r="G213" s="221"/>
      <c r="H213" s="222"/>
      <c r="I213" s="101">
        <f>G213+H213</f>
        <v>0</v>
      </c>
      <c r="J213" s="223"/>
      <c r="K213" s="222"/>
      <c r="L213" s="101">
        <f>J213+K213</f>
        <v>0</v>
      </c>
      <c r="M213" s="221"/>
      <c r="N213" s="222"/>
      <c r="O213" s="101">
        <f t="shared" ref="O213" si="292">M213+N213</f>
        <v>0</v>
      </c>
      <c r="P213" s="224"/>
    </row>
    <row r="214" spans="1:16" hidden="1" x14ac:dyDescent="0.25">
      <c r="A214" s="229">
        <v>6230</v>
      </c>
      <c r="B214" s="104" t="s">
        <v>236</v>
      </c>
      <c r="C214" s="105">
        <f t="shared" si="291"/>
        <v>0</v>
      </c>
      <c r="D214" s="230">
        <f t="shared" ref="D214:O214" si="293">SUM(D215)</f>
        <v>0</v>
      </c>
      <c r="E214" s="231">
        <f t="shared" si="293"/>
        <v>0</v>
      </c>
      <c r="F214" s="111">
        <f t="shared" si="293"/>
        <v>0</v>
      </c>
      <c r="G214" s="230">
        <f t="shared" si="293"/>
        <v>0</v>
      </c>
      <c r="H214" s="231">
        <f t="shared" si="293"/>
        <v>0</v>
      </c>
      <c r="I214" s="111">
        <f t="shared" si="293"/>
        <v>0</v>
      </c>
      <c r="J214" s="232">
        <f t="shared" si="293"/>
        <v>0</v>
      </c>
      <c r="K214" s="231">
        <f t="shared" si="293"/>
        <v>0</v>
      </c>
      <c r="L214" s="111">
        <f t="shared" si="293"/>
        <v>0</v>
      </c>
      <c r="M214" s="230">
        <f t="shared" si="293"/>
        <v>0</v>
      </c>
      <c r="N214" s="231">
        <f t="shared" si="293"/>
        <v>0</v>
      </c>
      <c r="O214" s="111">
        <f t="shared" si="293"/>
        <v>0</v>
      </c>
      <c r="P214" s="233"/>
    </row>
    <row r="215" spans="1:16" ht="24" hidden="1" x14ac:dyDescent="0.25">
      <c r="A215" s="60">
        <v>6239</v>
      </c>
      <c r="B215" s="94" t="s">
        <v>237</v>
      </c>
      <c r="C215" s="105">
        <f t="shared" si="291"/>
        <v>0</v>
      </c>
      <c r="D215" s="221"/>
      <c r="E215" s="222"/>
      <c r="F215" s="101">
        <f>D215+E215</f>
        <v>0</v>
      </c>
      <c r="G215" s="221"/>
      <c r="H215" s="222"/>
      <c r="I215" s="101">
        <f>G215+H215</f>
        <v>0</v>
      </c>
      <c r="J215" s="223"/>
      <c r="K215" s="222"/>
      <c r="L215" s="101">
        <f>J215+K215</f>
        <v>0</v>
      </c>
      <c r="M215" s="221"/>
      <c r="N215" s="222"/>
      <c r="O215" s="101">
        <f t="shared" ref="O215" si="294">M215+N215</f>
        <v>0</v>
      </c>
      <c r="P215" s="224"/>
    </row>
    <row r="216" spans="1:16" ht="24" hidden="1" x14ac:dyDescent="0.25">
      <c r="A216" s="229">
        <v>6240</v>
      </c>
      <c r="B216" s="104" t="s">
        <v>238</v>
      </c>
      <c r="C216" s="105">
        <f t="shared" si="291"/>
        <v>0</v>
      </c>
      <c r="D216" s="230">
        <f t="shared" ref="D216:E216" si="295">SUM(D217:D218)</f>
        <v>0</v>
      </c>
      <c r="E216" s="231">
        <f t="shared" si="295"/>
        <v>0</v>
      </c>
      <c r="F216" s="111">
        <f>SUM(F217:F218)</f>
        <v>0</v>
      </c>
      <c r="G216" s="230">
        <f t="shared" ref="G216:H216" si="296">SUM(G217:G218)</f>
        <v>0</v>
      </c>
      <c r="H216" s="231">
        <f t="shared" si="296"/>
        <v>0</v>
      </c>
      <c r="I216" s="111">
        <f>SUM(I217:I218)</f>
        <v>0</v>
      </c>
      <c r="J216" s="232">
        <f t="shared" ref="J216:K216" si="297">SUM(J217:J218)</f>
        <v>0</v>
      </c>
      <c r="K216" s="231">
        <f t="shared" si="297"/>
        <v>0</v>
      </c>
      <c r="L216" s="111">
        <f>SUM(L217:L218)</f>
        <v>0</v>
      </c>
      <c r="M216" s="230">
        <f t="shared" ref="M216:O216" si="298">SUM(M217:M218)</f>
        <v>0</v>
      </c>
      <c r="N216" s="231">
        <f t="shared" si="298"/>
        <v>0</v>
      </c>
      <c r="O216" s="111">
        <f t="shared" si="298"/>
        <v>0</v>
      </c>
      <c r="P216" s="233"/>
    </row>
    <row r="217" spans="1:16" hidden="1" x14ac:dyDescent="0.25">
      <c r="A217" s="60">
        <v>6241</v>
      </c>
      <c r="B217" s="104" t="s">
        <v>239</v>
      </c>
      <c r="C217" s="105">
        <f t="shared" si="291"/>
        <v>0</v>
      </c>
      <c r="D217" s="225"/>
      <c r="E217" s="226"/>
      <c r="F217" s="111">
        <f t="shared" ref="F217:F218" si="299">D217+E217</f>
        <v>0</v>
      </c>
      <c r="G217" s="225"/>
      <c r="H217" s="226"/>
      <c r="I217" s="111">
        <f t="shared" ref="I217:I218" si="300">G217+H217</f>
        <v>0</v>
      </c>
      <c r="J217" s="227"/>
      <c r="K217" s="226"/>
      <c r="L217" s="111">
        <f t="shared" ref="L217:L218" si="301">J217+K217</f>
        <v>0</v>
      </c>
      <c r="M217" s="225"/>
      <c r="N217" s="226"/>
      <c r="O217" s="111">
        <f t="shared" ref="O217:O218" si="302">M217+N217</f>
        <v>0</v>
      </c>
      <c r="P217" s="233"/>
    </row>
    <row r="218" spans="1:16" hidden="1" x14ac:dyDescent="0.25">
      <c r="A218" s="60">
        <v>6242</v>
      </c>
      <c r="B218" s="104" t="s">
        <v>240</v>
      </c>
      <c r="C218" s="105">
        <f t="shared" si="291"/>
        <v>0</v>
      </c>
      <c r="D218" s="225"/>
      <c r="E218" s="226"/>
      <c r="F218" s="111">
        <f t="shared" si="299"/>
        <v>0</v>
      </c>
      <c r="G218" s="225"/>
      <c r="H218" s="226"/>
      <c r="I218" s="111">
        <f t="shared" si="300"/>
        <v>0</v>
      </c>
      <c r="J218" s="227"/>
      <c r="K218" s="226"/>
      <c r="L218" s="111">
        <f t="shared" si="301"/>
        <v>0</v>
      </c>
      <c r="M218" s="225"/>
      <c r="N218" s="226"/>
      <c r="O218" s="111">
        <f t="shared" si="302"/>
        <v>0</v>
      </c>
      <c r="P218" s="233"/>
    </row>
    <row r="219" spans="1:16" ht="25.5" hidden="1" customHeight="1" x14ac:dyDescent="0.25">
      <c r="A219" s="229">
        <v>6250</v>
      </c>
      <c r="B219" s="104" t="s">
        <v>241</v>
      </c>
      <c r="C219" s="105">
        <f t="shared" si="291"/>
        <v>0</v>
      </c>
      <c r="D219" s="230">
        <f t="shared" ref="D219:E219" si="303">SUM(D220:D224)</f>
        <v>0</v>
      </c>
      <c r="E219" s="231">
        <f t="shared" si="303"/>
        <v>0</v>
      </c>
      <c r="F219" s="111">
        <f>SUM(F220:F224)</f>
        <v>0</v>
      </c>
      <c r="G219" s="230">
        <f t="shared" ref="G219:H219" si="304">SUM(G220:G224)</f>
        <v>0</v>
      </c>
      <c r="H219" s="231">
        <f t="shared" si="304"/>
        <v>0</v>
      </c>
      <c r="I219" s="111">
        <f>SUM(I220:I224)</f>
        <v>0</v>
      </c>
      <c r="J219" s="232">
        <f t="shared" ref="J219:K219" si="305">SUM(J220:J224)</f>
        <v>0</v>
      </c>
      <c r="K219" s="231">
        <f t="shared" si="305"/>
        <v>0</v>
      </c>
      <c r="L219" s="111">
        <f>SUM(L220:L224)</f>
        <v>0</v>
      </c>
      <c r="M219" s="230">
        <f t="shared" ref="M219:O219" si="306">SUM(M220:M224)</f>
        <v>0</v>
      </c>
      <c r="N219" s="231">
        <f t="shared" si="306"/>
        <v>0</v>
      </c>
      <c r="O219" s="111">
        <f t="shared" si="306"/>
        <v>0</v>
      </c>
      <c r="P219" s="233"/>
    </row>
    <row r="220" spans="1:16" ht="14.25" hidden="1" customHeight="1" x14ac:dyDescent="0.25">
      <c r="A220" s="60">
        <v>6252</v>
      </c>
      <c r="B220" s="104" t="s">
        <v>242</v>
      </c>
      <c r="C220" s="105">
        <f t="shared" si="291"/>
        <v>0</v>
      </c>
      <c r="D220" s="225"/>
      <c r="E220" s="226"/>
      <c r="F220" s="111">
        <f t="shared" ref="F220:F226" si="307">D220+E220</f>
        <v>0</v>
      </c>
      <c r="G220" s="225"/>
      <c r="H220" s="226"/>
      <c r="I220" s="111">
        <f t="shared" ref="I220:I226" si="308">G220+H220</f>
        <v>0</v>
      </c>
      <c r="J220" s="227"/>
      <c r="K220" s="226"/>
      <c r="L220" s="111">
        <f t="shared" ref="L220:L226" si="309">J220+K220</f>
        <v>0</v>
      </c>
      <c r="M220" s="225"/>
      <c r="N220" s="226"/>
      <c r="O220" s="111">
        <f t="shared" ref="O220:O226" si="310">M220+N220</f>
        <v>0</v>
      </c>
      <c r="P220" s="233"/>
    </row>
    <row r="221" spans="1:16" ht="14.25" hidden="1" customHeight="1" x14ac:dyDescent="0.25">
      <c r="A221" s="60">
        <v>6253</v>
      </c>
      <c r="B221" s="104" t="s">
        <v>243</v>
      </c>
      <c r="C221" s="105">
        <f t="shared" si="291"/>
        <v>0</v>
      </c>
      <c r="D221" s="225"/>
      <c r="E221" s="226"/>
      <c r="F221" s="111">
        <f t="shared" si="307"/>
        <v>0</v>
      </c>
      <c r="G221" s="225"/>
      <c r="H221" s="226"/>
      <c r="I221" s="111">
        <f t="shared" si="308"/>
        <v>0</v>
      </c>
      <c r="J221" s="227"/>
      <c r="K221" s="226"/>
      <c r="L221" s="111">
        <f t="shared" si="309"/>
        <v>0</v>
      </c>
      <c r="M221" s="225"/>
      <c r="N221" s="226"/>
      <c r="O221" s="111">
        <f t="shared" si="310"/>
        <v>0</v>
      </c>
      <c r="P221" s="233"/>
    </row>
    <row r="222" spans="1:16" ht="24" hidden="1" x14ac:dyDescent="0.25">
      <c r="A222" s="60">
        <v>6254</v>
      </c>
      <c r="B222" s="104" t="s">
        <v>244</v>
      </c>
      <c r="C222" s="105">
        <f t="shared" si="291"/>
        <v>0</v>
      </c>
      <c r="D222" s="225"/>
      <c r="E222" s="226"/>
      <c r="F222" s="111">
        <f t="shared" si="307"/>
        <v>0</v>
      </c>
      <c r="G222" s="225"/>
      <c r="H222" s="226"/>
      <c r="I222" s="111">
        <f t="shared" si="308"/>
        <v>0</v>
      </c>
      <c r="J222" s="227"/>
      <c r="K222" s="226"/>
      <c r="L222" s="111">
        <f t="shared" si="309"/>
        <v>0</v>
      </c>
      <c r="M222" s="225"/>
      <c r="N222" s="226"/>
      <c r="O222" s="111">
        <f t="shared" si="310"/>
        <v>0</v>
      </c>
      <c r="P222" s="233"/>
    </row>
    <row r="223" spans="1:16" ht="24" hidden="1" x14ac:dyDescent="0.25">
      <c r="A223" s="60">
        <v>6255</v>
      </c>
      <c r="B223" s="104" t="s">
        <v>245</v>
      </c>
      <c r="C223" s="105">
        <f t="shared" si="291"/>
        <v>0</v>
      </c>
      <c r="D223" s="225"/>
      <c r="E223" s="226"/>
      <c r="F223" s="111">
        <f t="shared" si="307"/>
        <v>0</v>
      </c>
      <c r="G223" s="225"/>
      <c r="H223" s="226"/>
      <c r="I223" s="111">
        <f t="shared" si="308"/>
        <v>0</v>
      </c>
      <c r="J223" s="227"/>
      <c r="K223" s="226"/>
      <c r="L223" s="111">
        <f t="shared" si="309"/>
        <v>0</v>
      </c>
      <c r="M223" s="225"/>
      <c r="N223" s="226"/>
      <c r="O223" s="111">
        <f t="shared" si="310"/>
        <v>0</v>
      </c>
      <c r="P223" s="233"/>
    </row>
    <row r="224" spans="1:16" hidden="1" x14ac:dyDescent="0.25">
      <c r="A224" s="60">
        <v>6259</v>
      </c>
      <c r="B224" s="104" t="s">
        <v>246</v>
      </c>
      <c r="C224" s="105">
        <f t="shared" si="291"/>
        <v>0</v>
      </c>
      <c r="D224" s="225"/>
      <c r="E224" s="226"/>
      <c r="F224" s="111">
        <f t="shared" si="307"/>
        <v>0</v>
      </c>
      <c r="G224" s="225"/>
      <c r="H224" s="226"/>
      <c r="I224" s="111">
        <f t="shared" si="308"/>
        <v>0</v>
      </c>
      <c r="J224" s="227"/>
      <c r="K224" s="226"/>
      <c r="L224" s="111">
        <f t="shared" si="309"/>
        <v>0</v>
      </c>
      <c r="M224" s="225"/>
      <c r="N224" s="226"/>
      <c r="O224" s="111">
        <f t="shared" si="310"/>
        <v>0</v>
      </c>
      <c r="P224" s="233"/>
    </row>
    <row r="225" spans="1:16" ht="24" hidden="1" x14ac:dyDescent="0.25">
      <c r="A225" s="229">
        <v>6260</v>
      </c>
      <c r="B225" s="104" t="s">
        <v>247</v>
      </c>
      <c r="C225" s="105">
        <f t="shared" si="291"/>
        <v>0</v>
      </c>
      <c r="D225" s="225"/>
      <c r="E225" s="226"/>
      <c r="F225" s="111">
        <f t="shared" si="307"/>
        <v>0</v>
      </c>
      <c r="G225" s="225"/>
      <c r="H225" s="226"/>
      <c r="I225" s="111">
        <f t="shared" si="308"/>
        <v>0</v>
      </c>
      <c r="J225" s="227"/>
      <c r="K225" s="226"/>
      <c r="L225" s="111">
        <f t="shared" si="309"/>
        <v>0</v>
      </c>
      <c r="M225" s="225"/>
      <c r="N225" s="226"/>
      <c r="O225" s="111">
        <f t="shared" si="310"/>
        <v>0</v>
      </c>
      <c r="P225" s="233"/>
    </row>
    <row r="226" spans="1:16" hidden="1" x14ac:dyDescent="0.25">
      <c r="A226" s="229">
        <v>6270</v>
      </c>
      <c r="B226" s="104" t="s">
        <v>248</v>
      </c>
      <c r="C226" s="105">
        <f t="shared" si="291"/>
        <v>0</v>
      </c>
      <c r="D226" s="225"/>
      <c r="E226" s="226"/>
      <c r="F226" s="111">
        <f t="shared" si="307"/>
        <v>0</v>
      </c>
      <c r="G226" s="225"/>
      <c r="H226" s="226"/>
      <c r="I226" s="111">
        <f t="shared" si="308"/>
        <v>0</v>
      </c>
      <c r="J226" s="227"/>
      <c r="K226" s="226"/>
      <c r="L226" s="111">
        <f t="shared" si="309"/>
        <v>0</v>
      </c>
      <c r="M226" s="225"/>
      <c r="N226" s="226"/>
      <c r="O226" s="111">
        <f t="shared" si="310"/>
        <v>0</v>
      </c>
      <c r="P226" s="233"/>
    </row>
    <row r="227" spans="1:16" ht="24" hidden="1" x14ac:dyDescent="0.25">
      <c r="A227" s="238">
        <v>6290</v>
      </c>
      <c r="B227" s="94" t="s">
        <v>249</v>
      </c>
      <c r="C227" s="255">
        <f t="shared" si="291"/>
        <v>0</v>
      </c>
      <c r="D227" s="240">
        <f t="shared" ref="D227:E227" si="311">SUM(D228:D231)</f>
        <v>0</v>
      </c>
      <c r="E227" s="241">
        <f t="shared" si="311"/>
        <v>0</v>
      </c>
      <c r="F227" s="101">
        <f>SUM(F228:F231)</f>
        <v>0</v>
      </c>
      <c r="G227" s="240">
        <f t="shared" ref="G227:O227" si="312">SUM(G228:G231)</f>
        <v>0</v>
      </c>
      <c r="H227" s="241">
        <f t="shared" si="312"/>
        <v>0</v>
      </c>
      <c r="I227" s="101">
        <f t="shared" si="312"/>
        <v>0</v>
      </c>
      <c r="J227" s="242">
        <f t="shared" si="312"/>
        <v>0</v>
      </c>
      <c r="K227" s="241">
        <f t="shared" si="312"/>
        <v>0</v>
      </c>
      <c r="L227" s="101">
        <f t="shared" si="312"/>
        <v>0</v>
      </c>
      <c r="M227" s="240">
        <f t="shared" si="312"/>
        <v>0</v>
      </c>
      <c r="N227" s="241">
        <f t="shared" si="312"/>
        <v>0</v>
      </c>
      <c r="O227" s="101">
        <f t="shared" si="312"/>
        <v>0</v>
      </c>
      <c r="P227" s="256"/>
    </row>
    <row r="228" spans="1:16" hidden="1" x14ac:dyDescent="0.25">
      <c r="A228" s="60">
        <v>6291</v>
      </c>
      <c r="B228" s="104" t="s">
        <v>250</v>
      </c>
      <c r="C228" s="105">
        <f t="shared" si="291"/>
        <v>0</v>
      </c>
      <c r="D228" s="225"/>
      <c r="E228" s="226"/>
      <c r="F228" s="111">
        <f t="shared" ref="F228:F231" si="313">D228+E228</f>
        <v>0</v>
      </c>
      <c r="G228" s="225"/>
      <c r="H228" s="226"/>
      <c r="I228" s="111">
        <f t="shared" ref="I228:I231" si="314">G228+H228</f>
        <v>0</v>
      </c>
      <c r="J228" s="227"/>
      <c r="K228" s="226"/>
      <c r="L228" s="111">
        <f t="shared" ref="L228:L231" si="315">J228+K228</f>
        <v>0</v>
      </c>
      <c r="M228" s="225"/>
      <c r="N228" s="226"/>
      <c r="O228" s="111">
        <f t="shared" ref="O228:O231" si="316">M228+N228</f>
        <v>0</v>
      </c>
      <c r="P228" s="233"/>
    </row>
    <row r="229" spans="1:16" hidden="1" x14ac:dyDescent="0.25">
      <c r="A229" s="60">
        <v>6292</v>
      </c>
      <c r="B229" s="104" t="s">
        <v>251</v>
      </c>
      <c r="C229" s="105">
        <f t="shared" si="291"/>
        <v>0</v>
      </c>
      <c r="D229" s="225"/>
      <c r="E229" s="226"/>
      <c r="F229" s="111">
        <f t="shared" si="313"/>
        <v>0</v>
      </c>
      <c r="G229" s="225"/>
      <c r="H229" s="226"/>
      <c r="I229" s="111">
        <f t="shared" si="314"/>
        <v>0</v>
      </c>
      <c r="J229" s="227"/>
      <c r="K229" s="226"/>
      <c r="L229" s="111">
        <f t="shared" si="315"/>
        <v>0</v>
      </c>
      <c r="M229" s="225"/>
      <c r="N229" s="226"/>
      <c r="O229" s="111">
        <f t="shared" si="316"/>
        <v>0</v>
      </c>
      <c r="P229" s="233"/>
    </row>
    <row r="230" spans="1:16" ht="72" hidden="1" x14ac:dyDescent="0.25">
      <c r="A230" s="60">
        <v>6296</v>
      </c>
      <c r="B230" s="104" t="s">
        <v>252</v>
      </c>
      <c r="C230" s="105">
        <f t="shared" si="291"/>
        <v>0</v>
      </c>
      <c r="D230" s="225"/>
      <c r="E230" s="226"/>
      <c r="F230" s="111">
        <f t="shared" si="313"/>
        <v>0</v>
      </c>
      <c r="G230" s="225"/>
      <c r="H230" s="226"/>
      <c r="I230" s="111">
        <f t="shared" si="314"/>
        <v>0</v>
      </c>
      <c r="J230" s="227"/>
      <c r="K230" s="226"/>
      <c r="L230" s="111">
        <f t="shared" si="315"/>
        <v>0</v>
      </c>
      <c r="M230" s="225"/>
      <c r="N230" s="226"/>
      <c r="O230" s="111">
        <f t="shared" si="316"/>
        <v>0</v>
      </c>
      <c r="P230" s="233"/>
    </row>
    <row r="231" spans="1:16" ht="39.75" hidden="1" customHeight="1" x14ac:dyDescent="0.25">
      <c r="A231" s="331">
        <v>6299</v>
      </c>
      <c r="B231" s="340" t="s">
        <v>253</v>
      </c>
      <c r="C231" s="341">
        <f t="shared" si="291"/>
        <v>0</v>
      </c>
      <c r="D231" s="342"/>
      <c r="E231" s="343"/>
      <c r="F231" s="344">
        <f t="shared" si="313"/>
        <v>0</v>
      </c>
      <c r="G231" s="342"/>
      <c r="H231" s="343"/>
      <c r="I231" s="344">
        <f t="shared" si="314"/>
        <v>0</v>
      </c>
      <c r="J231" s="345"/>
      <c r="K231" s="343"/>
      <c r="L231" s="344">
        <f t="shared" si="315"/>
        <v>0</v>
      </c>
      <c r="M231" s="342"/>
      <c r="N231" s="343"/>
      <c r="O231" s="344">
        <f t="shared" si="316"/>
        <v>0</v>
      </c>
      <c r="P231" s="346"/>
    </row>
    <row r="232" spans="1:16" hidden="1" x14ac:dyDescent="0.25">
      <c r="A232" s="79">
        <v>6300</v>
      </c>
      <c r="B232" s="212" t="s">
        <v>254</v>
      </c>
      <c r="C232" s="80">
        <f t="shared" si="291"/>
        <v>0</v>
      </c>
      <c r="D232" s="213">
        <f t="shared" ref="D232:E232" si="317">SUM(D233,D238,D239)</f>
        <v>0</v>
      </c>
      <c r="E232" s="214">
        <f t="shared" si="317"/>
        <v>0</v>
      </c>
      <c r="F232" s="91">
        <f>SUM(F233,F238,F239)</f>
        <v>0</v>
      </c>
      <c r="G232" s="213">
        <f t="shared" ref="G232:O232" si="318">SUM(G233,G238,G239)</f>
        <v>0</v>
      </c>
      <c r="H232" s="214">
        <f t="shared" si="318"/>
        <v>0</v>
      </c>
      <c r="I232" s="91">
        <f t="shared" si="318"/>
        <v>0</v>
      </c>
      <c r="J232" s="215">
        <f t="shared" si="318"/>
        <v>0</v>
      </c>
      <c r="K232" s="214">
        <f t="shared" si="318"/>
        <v>0</v>
      </c>
      <c r="L232" s="91">
        <f t="shared" si="318"/>
        <v>0</v>
      </c>
      <c r="M232" s="213">
        <f t="shared" si="318"/>
        <v>0</v>
      </c>
      <c r="N232" s="214">
        <f t="shared" si="318"/>
        <v>0</v>
      </c>
      <c r="O232" s="91">
        <f t="shared" si="318"/>
        <v>0</v>
      </c>
      <c r="P232" s="243"/>
    </row>
    <row r="233" spans="1:16" ht="24" hidden="1" x14ac:dyDescent="0.25">
      <c r="A233" s="238">
        <v>6320</v>
      </c>
      <c r="B233" s="94" t="s">
        <v>255</v>
      </c>
      <c r="C233" s="255">
        <f t="shared" si="291"/>
        <v>0</v>
      </c>
      <c r="D233" s="240">
        <f t="shared" ref="D233:E233" si="319">SUM(D234:D237)</f>
        <v>0</v>
      </c>
      <c r="E233" s="241">
        <f t="shared" si="319"/>
        <v>0</v>
      </c>
      <c r="F233" s="101">
        <f>SUM(F234:F237)</f>
        <v>0</v>
      </c>
      <c r="G233" s="240">
        <f t="shared" ref="G233:O233" si="320">SUM(G234:G237)</f>
        <v>0</v>
      </c>
      <c r="H233" s="241">
        <f t="shared" si="320"/>
        <v>0</v>
      </c>
      <c r="I233" s="101">
        <f t="shared" si="320"/>
        <v>0</v>
      </c>
      <c r="J233" s="242">
        <f t="shared" si="320"/>
        <v>0</v>
      </c>
      <c r="K233" s="241">
        <f t="shared" si="320"/>
        <v>0</v>
      </c>
      <c r="L233" s="101">
        <f t="shared" si="320"/>
        <v>0</v>
      </c>
      <c r="M233" s="240">
        <f t="shared" si="320"/>
        <v>0</v>
      </c>
      <c r="N233" s="241">
        <f t="shared" si="320"/>
        <v>0</v>
      </c>
      <c r="O233" s="101">
        <f t="shared" si="320"/>
        <v>0</v>
      </c>
      <c r="P233" s="224"/>
    </row>
    <row r="234" spans="1:16" hidden="1" x14ac:dyDescent="0.25">
      <c r="A234" s="60">
        <v>6322</v>
      </c>
      <c r="B234" s="104" t="s">
        <v>256</v>
      </c>
      <c r="C234" s="105">
        <f t="shared" si="291"/>
        <v>0</v>
      </c>
      <c r="D234" s="225"/>
      <c r="E234" s="226"/>
      <c r="F234" s="111">
        <f t="shared" ref="F234:F239" si="321">D234+E234</f>
        <v>0</v>
      </c>
      <c r="G234" s="225"/>
      <c r="H234" s="226"/>
      <c r="I234" s="111">
        <f t="shared" ref="I234:I239" si="322">G234+H234</f>
        <v>0</v>
      </c>
      <c r="J234" s="227"/>
      <c r="K234" s="226"/>
      <c r="L234" s="111">
        <f t="shared" ref="L234:L239" si="323">J234+K234</f>
        <v>0</v>
      </c>
      <c r="M234" s="225"/>
      <c r="N234" s="226"/>
      <c r="O234" s="111">
        <f t="shared" ref="O234:O239" si="324">M234+N234</f>
        <v>0</v>
      </c>
      <c r="P234" s="233"/>
    </row>
    <row r="235" spans="1:16" ht="24" hidden="1" x14ac:dyDescent="0.25">
      <c r="A235" s="60">
        <v>6323</v>
      </c>
      <c r="B235" s="104" t="s">
        <v>257</v>
      </c>
      <c r="C235" s="105">
        <f t="shared" si="291"/>
        <v>0</v>
      </c>
      <c r="D235" s="225"/>
      <c r="E235" s="226"/>
      <c r="F235" s="111">
        <f t="shared" si="321"/>
        <v>0</v>
      </c>
      <c r="G235" s="225"/>
      <c r="H235" s="226"/>
      <c r="I235" s="111">
        <f t="shared" si="322"/>
        <v>0</v>
      </c>
      <c r="J235" s="227"/>
      <c r="K235" s="226"/>
      <c r="L235" s="111">
        <f t="shared" si="323"/>
        <v>0</v>
      </c>
      <c r="M235" s="225"/>
      <c r="N235" s="226"/>
      <c r="O235" s="111">
        <f t="shared" si="324"/>
        <v>0</v>
      </c>
      <c r="P235" s="233"/>
    </row>
    <row r="236" spans="1:16" ht="24" hidden="1" x14ac:dyDescent="0.25">
      <c r="A236" s="60">
        <v>6324</v>
      </c>
      <c r="B236" s="104" t="s">
        <v>258</v>
      </c>
      <c r="C236" s="105">
        <f t="shared" si="291"/>
        <v>0</v>
      </c>
      <c r="D236" s="225"/>
      <c r="E236" s="226"/>
      <c r="F236" s="111">
        <f t="shared" si="321"/>
        <v>0</v>
      </c>
      <c r="G236" s="225"/>
      <c r="H236" s="226"/>
      <c r="I236" s="111">
        <f t="shared" si="322"/>
        <v>0</v>
      </c>
      <c r="J236" s="227"/>
      <c r="K236" s="226"/>
      <c r="L236" s="111">
        <f t="shared" si="323"/>
        <v>0</v>
      </c>
      <c r="M236" s="225"/>
      <c r="N236" s="226"/>
      <c r="O236" s="111">
        <f t="shared" si="324"/>
        <v>0</v>
      </c>
      <c r="P236" s="233"/>
    </row>
    <row r="237" spans="1:16" hidden="1" x14ac:dyDescent="0.25">
      <c r="A237" s="52">
        <v>6329</v>
      </c>
      <c r="B237" s="94" t="s">
        <v>259</v>
      </c>
      <c r="C237" s="95">
        <f t="shared" si="291"/>
        <v>0</v>
      </c>
      <c r="D237" s="221"/>
      <c r="E237" s="222"/>
      <c r="F237" s="101">
        <f t="shared" si="321"/>
        <v>0</v>
      </c>
      <c r="G237" s="221"/>
      <c r="H237" s="222"/>
      <c r="I237" s="101">
        <f t="shared" si="322"/>
        <v>0</v>
      </c>
      <c r="J237" s="223"/>
      <c r="K237" s="222"/>
      <c r="L237" s="101">
        <f t="shared" si="323"/>
        <v>0</v>
      </c>
      <c r="M237" s="221"/>
      <c r="N237" s="222"/>
      <c r="O237" s="101">
        <f t="shared" si="324"/>
        <v>0</v>
      </c>
      <c r="P237" s="224"/>
    </row>
    <row r="238" spans="1:16" ht="24" hidden="1" x14ac:dyDescent="0.25">
      <c r="A238" s="272">
        <v>6330</v>
      </c>
      <c r="B238" s="273" t="s">
        <v>260</v>
      </c>
      <c r="C238" s="255">
        <f t="shared" si="291"/>
        <v>0</v>
      </c>
      <c r="D238" s="258"/>
      <c r="E238" s="259"/>
      <c r="F238" s="260">
        <f t="shared" si="321"/>
        <v>0</v>
      </c>
      <c r="G238" s="258"/>
      <c r="H238" s="259"/>
      <c r="I238" s="260">
        <f t="shared" si="322"/>
        <v>0</v>
      </c>
      <c r="J238" s="261"/>
      <c r="K238" s="259"/>
      <c r="L238" s="260">
        <f t="shared" si="323"/>
        <v>0</v>
      </c>
      <c r="M238" s="258"/>
      <c r="N238" s="259"/>
      <c r="O238" s="260">
        <f t="shared" si="324"/>
        <v>0</v>
      </c>
      <c r="P238" s="256"/>
    </row>
    <row r="239" spans="1:16" hidden="1" x14ac:dyDescent="0.25">
      <c r="A239" s="229">
        <v>6360</v>
      </c>
      <c r="B239" s="104" t="s">
        <v>261</v>
      </c>
      <c r="C239" s="105">
        <f t="shared" si="291"/>
        <v>0</v>
      </c>
      <c r="D239" s="225"/>
      <c r="E239" s="226"/>
      <c r="F239" s="111">
        <f t="shared" si="321"/>
        <v>0</v>
      </c>
      <c r="G239" s="225"/>
      <c r="H239" s="226"/>
      <c r="I239" s="111">
        <f t="shared" si="322"/>
        <v>0</v>
      </c>
      <c r="J239" s="227"/>
      <c r="K239" s="226"/>
      <c r="L239" s="111">
        <f t="shared" si="323"/>
        <v>0</v>
      </c>
      <c r="M239" s="225"/>
      <c r="N239" s="226"/>
      <c r="O239" s="111">
        <f t="shared" si="324"/>
        <v>0</v>
      </c>
      <c r="P239" s="233"/>
    </row>
    <row r="240" spans="1:16" ht="36" hidden="1" x14ac:dyDescent="0.25">
      <c r="A240" s="79">
        <v>6400</v>
      </c>
      <c r="B240" s="212" t="s">
        <v>262</v>
      </c>
      <c r="C240" s="80">
        <f t="shared" si="291"/>
        <v>0</v>
      </c>
      <c r="D240" s="213">
        <f t="shared" ref="D240:E240" si="325">SUM(D241,D245)</f>
        <v>0</v>
      </c>
      <c r="E240" s="214">
        <f t="shared" si="325"/>
        <v>0</v>
      </c>
      <c r="F240" s="91">
        <f>SUM(F241,F245)</f>
        <v>0</v>
      </c>
      <c r="G240" s="213">
        <f t="shared" ref="G240:O240" si="326">SUM(G241,G245)</f>
        <v>0</v>
      </c>
      <c r="H240" s="214">
        <f t="shared" si="326"/>
        <v>0</v>
      </c>
      <c r="I240" s="91">
        <f t="shared" si="326"/>
        <v>0</v>
      </c>
      <c r="J240" s="215">
        <f t="shared" si="326"/>
        <v>0</v>
      </c>
      <c r="K240" s="214">
        <f t="shared" si="326"/>
        <v>0</v>
      </c>
      <c r="L240" s="91">
        <f t="shared" si="326"/>
        <v>0</v>
      </c>
      <c r="M240" s="213">
        <f t="shared" si="326"/>
        <v>0</v>
      </c>
      <c r="N240" s="214">
        <f t="shared" si="326"/>
        <v>0</v>
      </c>
      <c r="O240" s="91">
        <f t="shared" si="326"/>
        <v>0</v>
      </c>
      <c r="P240" s="243"/>
    </row>
    <row r="241" spans="1:17" ht="24" hidden="1" x14ac:dyDescent="0.25">
      <c r="A241" s="238">
        <v>6410</v>
      </c>
      <c r="B241" s="94" t="s">
        <v>263</v>
      </c>
      <c r="C241" s="95">
        <f t="shared" si="291"/>
        <v>0</v>
      </c>
      <c r="D241" s="240">
        <f t="shared" ref="D241:E241" si="327">SUM(D242:D244)</f>
        <v>0</v>
      </c>
      <c r="E241" s="241">
        <f t="shared" si="327"/>
        <v>0</v>
      </c>
      <c r="F241" s="101">
        <f>SUM(F242:F244)</f>
        <v>0</v>
      </c>
      <c r="G241" s="240">
        <f t="shared" ref="G241:O241" si="328">SUM(G242:G244)</f>
        <v>0</v>
      </c>
      <c r="H241" s="241">
        <f t="shared" si="328"/>
        <v>0</v>
      </c>
      <c r="I241" s="101">
        <f t="shared" si="328"/>
        <v>0</v>
      </c>
      <c r="J241" s="242">
        <f t="shared" si="328"/>
        <v>0</v>
      </c>
      <c r="K241" s="241">
        <f t="shared" si="328"/>
        <v>0</v>
      </c>
      <c r="L241" s="101">
        <f t="shared" si="328"/>
        <v>0</v>
      </c>
      <c r="M241" s="240">
        <f t="shared" si="328"/>
        <v>0</v>
      </c>
      <c r="N241" s="241">
        <f t="shared" si="328"/>
        <v>0</v>
      </c>
      <c r="O241" s="101">
        <f t="shared" si="328"/>
        <v>0</v>
      </c>
      <c r="P241" s="253"/>
    </row>
    <row r="242" spans="1:17" hidden="1" x14ac:dyDescent="0.25">
      <c r="A242" s="60">
        <v>6411</v>
      </c>
      <c r="B242" s="245" t="s">
        <v>264</v>
      </c>
      <c r="C242" s="105">
        <f t="shared" si="291"/>
        <v>0</v>
      </c>
      <c r="D242" s="225"/>
      <c r="E242" s="226"/>
      <c r="F242" s="111">
        <f t="shared" ref="F242:F244" si="329">D242+E242</f>
        <v>0</v>
      </c>
      <c r="G242" s="225"/>
      <c r="H242" s="226"/>
      <c r="I242" s="111">
        <f t="shared" ref="I242:I244" si="330">G242+H242</f>
        <v>0</v>
      </c>
      <c r="J242" s="227"/>
      <c r="K242" s="226"/>
      <c r="L242" s="111">
        <f t="shared" ref="L242:L244" si="331">J242+K242</f>
        <v>0</v>
      </c>
      <c r="M242" s="225"/>
      <c r="N242" s="226"/>
      <c r="O242" s="111">
        <f t="shared" ref="O242:O244" si="332">M242+N242</f>
        <v>0</v>
      </c>
      <c r="P242" s="233"/>
    </row>
    <row r="243" spans="1:17" ht="36" hidden="1" x14ac:dyDescent="0.25">
      <c r="A243" s="60">
        <v>6412</v>
      </c>
      <c r="B243" s="104" t="s">
        <v>265</v>
      </c>
      <c r="C243" s="105">
        <f t="shared" si="291"/>
        <v>0</v>
      </c>
      <c r="D243" s="225"/>
      <c r="E243" s="226"/>
      <c r="F243" s="111">
        <f t="shared" si="329"/>
        <v>0</v>
      </c>
      <c r="G243" s="225"/>
      <c r="H243" s="226"/>
      <c r="I243" s="111">
        <f t="shared" si="330"/>
        <v>0</v>
      </c>
      <c r="J243" s="227"/>
      <c r="K243" s="226"/>
      <c r="L243" s="111">
        <f t="shared" si="331"/>
        <v>0</v>
      </c>
      <c r="M243" s="225"/>
      <c r="N243" s="226"/>
      <c r="O243" s="111">
        <f t="shared" si="332"/>
        <v>0</v>
      </c>
      <c r="P243" s="233"/>
    </row>
    <row r="244" spans="1:17" ht="36" hidden="1" x14ac:dyDescent="0.25">
      <c r="A244" s="60">
        <v>6419</v>
      </c>
      <c r="B244" s="104" t="s">
        <v>266</v>
      </c>
      <c r="C244" s="105">
        <f t="shared" si="291"/>
        <v>0</v>
      </c>
      <c r="D244" s="225"/>
      <c r="E244" s="226"/>
      <c r="F244" s="111">
        <f t="shared" si="329"/>
        <v>0</v>
      </c>
      <c r="G244" s="225"/>
      <c r="H244" s="226"/>
      <c r="I244" s="111">
        <f t="shared" si="330"/>
        <v>0</v>
      </c>
      <c r="J244" s="227"/>
      <c r="K244" s="226"/>
      <c r="L244" s="111">
        <f t="shared" si="331"/>
        <v>0</v>
      </c>
      <c r="M244" s="225"/>
      <c r="N244" s="226"/>
      <c r="O244" s="111">
        <f t="shared" si="332"/>
        <v>0</v>
      </c>
      <c r="P244" s="233"/>
    </row>
    <row r="245" spans="1:17" ht="48" hidden="1" x14ac:dyDescent="0.25">
      <c r="A245" s="229">
        <v>6420</v>
      </c>
      <c r="B245" s="104" t="s">
        <v>267</v>
      </c>
      <c r="C245" s="105">
        <f t="shared" si="291"/>
        <v>0</v>
      </c>
      <c r="D245" s="230">
        <f t="shared" ref="D245:E245" si="333">SUM(D246:D249)</f>
        <v>0</v>
      </c>
      <c r="E245" s="231">
        <f t="shared" si="333"/>
        <v>0</v>
      </c>
      <c r="F245" s="111">
        <f>SUM(F246:F249)</f>
        <v>0</v>
      </c>
      <c r="G245" s="230">
        <f t="shared" ref="G245:H245" si="334">SUM(G246:G249)</f>
        <v>0</v>
      </c>
      <c r="H245" s="231">
        <f t="shared" si="334"/>
        <v>0</v>
      </c>
      <c r="I245" s="111">
        <f>SUM(I246:I249)</f>
        <v>0</v>
      </c>
      <c r="J245" s="232">
        <f t="shared" ref="J245:K245" si="335">SUM(J246:J249)</f>
        <v>0</v>
      </c>
      <c r="K245" s="231">
        <f t="shared" si="335"/>
        <v>0</v>
      </c>
      <c r="L245" s="111">
        <f>SUM(L246:L249)</f>
        <v>0</v>
      </c>
      <c r="M245" s="230">
        <f t="shared" ref="M245:O245" si="336">SUM(M246:M249)</f>
        <v>0</v>
      </c>
      <c r="N245" s="231">
        <f t="shared" si="336"/>
        <v>0</v>
      </c>
      <c r="O245" s="111">
        <f t="shared" si="336"/>
        <v>0</v>
      </c>
      <c r="P245" s="233"/>
    </row>
    <row r="246" spans="1:17" ht="36" hidden="1" x14ac:dyDescent="0.25">
      <c r="A246" s="60">
        <v>6421</v>
      </c>
      <c r="B246" s="104" t="s">
        <v>268</v>
      </c>
      <c r="C246" s="105">
        <f t="shared" si="291"/>
        <v>0</v>
      </c>
      <c r="D246" s="225"/>
      <c r="E246" s="226"/>
      <c r="F246" s="111">
        <f t="shared" ref="F246:F249" si="337">D246+E246</f>
        <v>0</v>
      </c>
      <c r="G246" s="225"/>
      <c r="H246" s="226"/>
      <c r="I246" s="111">
        <f t="shared" ref="I246:I249" si="338">G246+H246</f>
        <v>0</v>
      </c>
      <c r="J246" s="227"/>
      <c r="K246" s="226"/>
      <c r="L246" s="111">
        <f t="shared" ref="L246:L249" si="339">J246+K246</f>
        <v>0</v>
      </c>
      <c r="M246" s="225"/>
      <c r="N246" s="226"/>
      <c r="O246" s="111">
        <f t="shared" ref="O246:O249" si="340">M246+N246</f>
        <v>0</v>
      </c>
      <c r="P246" s="233"/>
    </row>
    <row r="247" spans="1:17" hidden="1" x14ac:dyDescent="0.25">
      <c r="A247" s="60">
        <v>6422</v>
      </c>
      <c r="B247" s="104" t="s">
        <v>269</v>
      </c>
      <c r="C247" s="105">
        <f t="shared" si="291"/>
        <v>0</v>
      </c>
      <c r="D247" s="225"/>
      <c r="E247" s="226"/>
      <c r="F247" s="111">
        <f t="shared" si="337"/>
        <v>0</v>
      </c>
      <c r="G247" s="225"/>
      <c r="H247" s="226"/>
      <c r="I247" s="111">
        <f t="shared" si="338"/>
        <v>0</v>
      </c>
      <c r="J247" s="227"/>
      <c r="K247" s="226"/>
      <c r="L247" s="111">
        <f t="shared" si="339"/>
        <v>0</v>
      </c>
      <c r="M247" s="225"/>
      <c r="N247" s="226"/>
      <c r="O247" s="111">
        <f t="shared" si="340"/>
        <v>0</v>
      </c>
      <c r="P247" s="233"/>
    </row>
    <row r="248" spans="1:17" ht="13.5" hidden="1" customHeight="1" x14ac:dyDescent="0.25">
      <c r="A248" s="60">
        <v>6423</v>
      </c>
      <c r="B248" s="104" t="s">
        <v>270</v>
      </c>
      <c r="C248" s="105">
        <f t="shared" si="291"/>
        <v>0</v>
      </c>
      <c r="D248" s="225"/>
      <c r="E248" s="226"/>
      <c r="F248" s="111">
        <f t="shared" si="337"/>
        <v>0</v>
      </c>
      <c r="G248" s="225"/>
      <c r="H248" s="226"/>
      <c r="I248" s="111">
        <f t="shared" si="338"/>
        <v>0</v>
      </c>
      <c r="J248" s="227"/>
      <c r="K248" s="226"/>
      <c r="L248" s="111">
        <f t="shared" si="339"/>
        <v>0</v>
      </c>
      <c r="M248" s="225"/>
      <c r="N248" s="226"/>
      <c r="O248" s="111">
        <f t="shared" si="340"/>
        <v>0</v>
      </c>
      <c r="P248" s="233"/>
    </row>
    <row r="249" spans="1:17" ht="36" hidden="1" x14ac:dyDescent="0.25">
      <c r="A249" s="60">
        <v>6424</v>
      </c>
      <c r="B249" s="104" t="s">
        <v>271</v>
      </c>
      <c r="C249" s="105">
        <f t="shared" si="291"/>
        <v>0</v>
      </c>
      <c r="D249" s="225"/>
      <c r="E249" s="226"/>
      <c r="F249" s="111">
        <f t="shared" si="337"/>
        <v>0</v>
      </c>
      <c r="G249" s="225"/>
      <c r="H249" s="226"/>
      <c r="I249" s="111">
        <f t="shared" si="338"/>
        <v>0</v>
      </c>
      <c r="J249" s="227"/>
      <c r="K249" s="226"/>
      <c r="L249" s="111">
        <f t="shared" si="339"/>
        <v>0</v>
      </c>
      <c r="M249" s="225"/>
      <c r="N249" s="226"/>
      <c r="O249" s="111">
        <f t="shared" si="340"/>
        <v>0</v>
      </c>
      <c r="P249" s="233"/>
      <c r="Q249" s="274"/>
    </row>
    <row r="250" spans="1:17" ht="60" x14ac:dyDescent="0.25">
      <c r="A250" s="79">
        <v>6500</v>
      </c>
      <c r="B250" s="212" t="s">
        <v>272</v>
      </c>
      <c r="C250" s="128">
        <f t="shared" si="291"/>
        <v>500</v>
      </c>
      <c r="D250" s="247">
        <f t="shared" ref="D250:O250" si="341">SUM(D251)</f>
        <v>0</v>
      </c>
      <c r="E250" s="248">
        <f t="shared" si="341"/>
        <v>0</v>
      </c>
      <c r="F250" s="134">
        <f t="shared" si="341"/>
        <v>0</v>
      </c>
      <c r="G250" s="148">
        <f t="shared" si="341"/>
        <v>0</v>
      </c>
      <c r="H250" s="149">
        <f t="shared" si="341"/>
        <v>0</v>
      </c>
      <c r="I250" s="134">
        <f t="shared" si="341"/>
        <v>0</v>
      </c>
      <c r="J250" s="275">
        <f t="shared" si="341"/>
        <v>500</v>
      </c>
      <c r="K250" s="149">
        <f t="shared" si="341"/>
        <v>0</v>
      </c>
      <c r="L250" s="134">
        <f t="shared" si="341"/>
        <v>500</v>
      </c>
      <c r="M250" s="148">
        <f t="shared" si="341"/>
        <v>0</v>
      </c>
      <c r="N250" s="149">
        <f t="shared" si="341"/>
        <v>0</v>
      </c>
      <c r="O250" s="134">
        <f t="shared" si="341"/>
        <v>0</v>
      </c>
      <c r="P250" s="243"/>
      <c r="Q250" s="274"/>
    </row>
    <row r="251" spans="1:17" ht="48" x14ac:dyDescent="0.25">
      <c r="A251" s="60">
        <v>6510</v>
      </c>
      <c r="B251" s="104" t="s">
        <v>273</v>
      </c>
      <c r="C251" s="105">
        <f t="shared" si="291"/>
        <v>500</v>
      </c>
      <c r="D251" s="234"/>
      <c r="E251" s="235"/>
      <c r="F251" s="122">
        <f>D251+E251</f>
        <v>0</v>
      </c>
      <c r="G251" s="276"/>
      <c r="H251" s="277"/>
      <c r="I251" s="122">
        <f>G251+H251</f>
        <v>0</v>
      </c>
      <c r="J251" s="278">
        <v>500</v>
      </c>
      <c r="K251" s="277"/>
      <c r="L251" s="122">
        <f>J251+K251</f>
        <v>500</v>
      </c>
      <c r="M251" s="276"/>
      <c r="N251" s="277"/>
      <c r="O251" s="122">
        <f t="shared" ref="O251" si="342">M251+N251</f>
        <v>0</v>
      </c>
      <c r="P251" s="253"/>
      <c r="Q251" s="274"/>
    </row>
    <row r="252" spans="1:17" ht="48" x14ac:dyDescent="0.25">
      <c r="A252" s="279">
        <v>7000</v>
      </c>
      <c r="B252" s="279" t="s">
        <v>274</v>
      </c>
      <c r="C252" s="280">
        <f t="shared" si="291"/>
        <v>14475</v>
      </c>
      <c r="D252" s="281">
        <f t="shared" ref="D252:E252" si="343">SUM(D253,D263)</f>
        <v>0</v>
      </c>
      <c r="E252" s="282">
        <f t="shared" si="343"/>
        <v>0</v>
      </c>
      <c r="F252" s="283">
        <f>SUM(F253,F263)</f>
        <v>0</v>
      </c>
      <c r="G252" s="281">
        <f t="shared" ref="G252:H252" si="344">SUM(G253,G263)</f>
        <v>0</v>
      </c>
      <c r="H252" s="282">
        <f t="shared" si="344"/>
        <v>0</v>
      </c>
      <c r="I252" s="283">
        <f>SUM(I253,I263)</f>
        <v>0</v>
      </c>
      <c r="J252" s="284">
        <f t="shared" ref="J252:K252" si="345">SUM(J253,J263)</f>
        <v>17515</v>
      </c>
      <c r="K252" s="282">
        <f t="shared" si="345"/>
        <v>-3040</v>
      </c>
      <c r="L252" s="283">
        <f>SUM(L253,L263)</f>
        <v>14475</v>
      </c>
      <c r="M252" s="281">
        <f t="shared" ref="M252:O252" si="346">SUM(M253,M263)</f>
        <v>0</v>
      </c>
      <c r="N252" s="282">
        <f t="shared" si="346"/>
        <v>0</v>
      </c>
      <c r="O252" s="283">
        <f t="shared" si="346"/>
        <v>0</v>
      </c>
      <c r="P252" s="285"/>
    </row>
    <row r="253" spans="1:17" ht="24" x14ac:dyDescent="0.25">
      <c r="A253" s="79">
        <v>7200</v>
      </c>
      <c r="B253" s="212" t="s">
        <v>275</v>
      </c>
      <c r="C253" s="80">
        <f t="shared" si="291"/>
        <v>14475</v>
      </c>
      <c r="D253" s="213">
        <f t="shared" ref="D253:O253" si="347">SUM(D254,D255,D256,D257,D261,D262)</f>
        <v>0</v>
      </c>
      <c r="E253" s="214">
        <f t="shared" si="347"/>
        <v>0</v>
      </c>
      <c r="F253" s="91">
        <f t="shared" si="347"/>
        <v>0</v>
      </c>
      <c r="G253" s="213">
        <f t="shared" si="347"/>
        <v>0</v>
      </c>
      <c r="H253" s="214">
        <f t="shared" si="347"/>
        <v>0</v>
      </c>
      <c r="I253" s="91">
        <f t="shared" si="347"/>
        <v>0</v>
      </c>
      <c r="J253" s="215">
        <f t="shared" si="347"/>
        <v>17515</v>
      </c>
      <c r="K253" s="214">
        <f t="shared" si="347"/>
        <v>-3040</v>
      </c>
      <c r="L253" s="91">
        <f t="shared" si="347"/>
        <v>14475</v>
      </c>
      <c r="M253" s="213">
        <f t="shared" si="347"/>
        <v>0</v>
      </c>
      <c r="N253" s="214">
        <f t="shared" si="347"/>
        <v>0</v>
      </c>
      <c r="O253" s="91">
        <f t="shared" si="347"/>
        <v>0</v>
      </c>
      <c r="P253" s="216"/>
    </row>
    <row r="254" spans="1:17" ht="24" hidden="1" x14ac:dyDescent="0.25">
      <c r="A254" s="238">
        <v>7210</v>
      </c>
      <c r="B254" s="94" t="s">
        <v>276</v>
      </c>
      <c r="C254" s="95">
        <f t="shared" si="291"/>
        <v>0</v>
      </c>
      <c r="D254" s="221"/>
      <c r="E254" s="222"/>
      <c r="F254" s="101">
        <f t="shared" ref="F254:F256" si="348">D254+E254</f>
        <v>0</v>
      </c>
      <c r="G254" s="221"/>
      <c r="H254" s="222"/>
      <c r="I254" s="101">
        <f t="shared" ref="I254:I256" si="349">G254+H254</f>
        <v>0</v>
      </c>
      <c r="J254" s="223"/>
      <c r="K254" s="222"/>
      <c r="L254" s="101">
        <f t="shared" ref="L254:L256" si="350">J254+K254</f>
        <v>0</v>
      </c>
      <c r="M254" s="221"/>
      <c r="N254" s="222"/>
      <c r="O254" s="101">
        <f t="shared" ref="O254:O256" si="351">M254+N254</f>
        <v>0</v>
      </c>
      <c r="P254" s="224"/>
    </row>
    <row r="255" spans="1:17" s="274" customFormat="1" ht="36" hidden="1" x14ac:dyDescent="0.25">
      <c r="A255" s="229">
        <v>7220</v>
      </c>
      <c r="B255" s="104" t="s">
        <v>277</v>
      </c>
      <c r="C255" s="105">
        <f t="shared" si="291"/>
        <v>0</v>
      </c>
      <c r="D255" s="225"/>
      <c r="E255" s="226"/>
      <c r="F255" s="111">
        <f t="shared" si="348"/>
        <v>0</v>
      </c>
      <c r="G255" s="225"/>
      <c r="H255" s="226"/>
      <c r="I255" s="111">
        <f t="shared" si="349"/>
        <v>0</v>
      </c>
      <c r="J255" s="227"/>
      <c r="K255" s="226"/>
      <c r="L255" s="111">
        <f t="shared" si="350"/>
        <v>0</v>
      </c>
      <c r="M255" s="225"/>
      <c r="N255" s="226"/>
      <c r="O255" s="111">
        <f t="shared" si="351"/>
        <v>0</v>
      </c>
      <c r="P255" s="233"/>
    </row>
    <row r="256" spans="1:17" ht="32.25" customHeight="1" x14ac:dyDescent="0.25">
      <c r="A256" s="229">
        <v>7230</v>
      </c>
      <c r="B256" s="104" t="s">
        <v>46</v>
      </c>
      <c r="C256" s="105">
        <f t="shared" si="291"/>
        <v>14475</v>
      </c>
      <c r="D256" s="225"/>
      <c r="E256" s="226"/>
      <c r="F256" s="111">
        <f t="shared" si="348"/>
        <v>0</v>
      </c>
      <c r="G256" s="225"/>
      <c r="H256" s="226"/>
      <c r="I256" s="111">
        <f t="shared" si="349"/>
        <v>0</v>
      </c>
      <c r="J256" s="227">
        <v>17515</v>
      </c>
      <c r="K256" s="226">
        <v>-3040</v>
      </c>
      <c r="L256" s="111">
        <f t="shared" si="350"/>
        <v>14475</v>
      </c>
      <c r="M256" s="225"/>
      <c r="N256" s="226"/>
      <c r="O256" s="111">
        <f t="shared" si="351"/>
        <v>0</v>
      </c>
      <c r="P256" s="228" t="s">
        <v>419</v>
      </c>
    </row>
    <row r="257" spans="1:16" ht="24" hidden="1" x14ac:dyDescent="0.25">
      <c r="A257" s="229">
        <v>7240</v>
      </c>
      <c r="B257" s="104" t="s">
        <v>278</v>
      </c>
      <c r="C257" s="105">
        <f t="shared" si="291"/>
        <v>0</v>
      </c>
      <c r="D257" s="230">
        <f t="shared" ref="D257:K257" si="352">SUM(D258:D260)</f>
        <v>0</v>
      </c>
      <c r="E257" s="231">
        <f t="shared" si="352"/>
        <v>0</v>
      </c>
      <c r="F257" s="111">
        <f t="shared" si="352"/>
        <v>0</v>
      </c>
      <c r="G257" s="230">
        <f t="shared" si="352"/>
        <v>0</v>
      </c>
      <c r="H257" s="231">
        <f t="shared" si="352"/>
        <v>0</v>
      </c>
      <c r="I257" s="111">
        <f t="shared" si="352"/>
        <v>0</v>
      </c>
      <c r="J257" s="232">
        <f t="shared" si="352"/>
        <v>0</v>
      </c>
      <c r="K257" s="231">
        <f t="shared" si="352"/>
        <v>0</v>
      </c>
      <c r="L257" s="111">
        <f>SUM(L258:L260)</f>
        <v>0</v>
      </c>
      <c r="M257" s="230">
        <f t="shared" ref="M257:O257" si="353">SUM(M258:M260)</f>
        <v>0</v>
      </c>
      <c r="N257" s="231">
        <f t="shared" si="353"/>
        <v>0</v>
      </c>
      <c r="O257" s="111">
        <f t="shared" si="353"/>
        <v>0</v>
      </c>
      <c r="P257" s="233"/>
    </row>
    <row r="258" spans="1:16" ht="48" hidden="1" x14ac:dyDescent="0.25">
      <c r="A258" s="60">
        <v>7245</v>
      </c>
      <c r="B258" s="104" t="s">
        <v>279</v>
      </c>
      <c r="C258" s="105">
        <f t="shared" si="291"/>
        <v>0</v>
      </c>
      <c r="D258" s="225"/>
      <c r="E258" s="226"/>
      <c r="F258" s="111">
        <f t="shared" ref="F258:F262" si="354">D258+E258</f>
        <v>0</v>
      </c>
      <c r="G258" s="225"/>
      <c r="H258" s="226"/>
      <c r="I258" s="111">
        <f t="shared" ref="I258:I262" si="355">G258+H258</f>
        <v>0</v>
      </c>
      <c r="J258" s="227"/>
      <c r="K258" s="226"/>
      <c r="L258" s="111">
        <f t="shared" ref="L258:L262" si="356">J258+K258</f>
        <v>0</v>
      </c>
      <c r="M258" s="225"/>
      <c r="N258" s="226"/>
      <c r="O258" s="111">
        <f t="shared" ref="O258:O262" si="357">M258+N258</f>
        <v>0</v>
      </c>
      <c r="P258" s="233"/>
    </row>
    <row r="259" spans="1:16" ht="84.75" hidden="1" customHeight="1" x14ac:dyDescent="0.25">
      <c r="A259" s="60">
        <v>7246</v>
      </c>
      <c r="B259" s="104" t="s">
        <v>280</v>
      </c>
      <c r="C259" s="105">
        <f t="shared" si="291"/>
        <v>0</v>
      </c>
      <c r="D259" s="225"/>
      <c r="E259" s="226"/>
      <c r="F259" s="111">
        <f t="shared" si="354"/>
        <v>0</v>
      </c>
      <c r="G259" s="225"/>
      <c r="H259" s="226"/>
      <c r="I259" s="111">
        <f t="shared" si="355"/>
        <v>0</v>
      </c>
      <c r="J259" s="227"/>
      <c r="K259" s="226"/>
      <c r="L259" s="111">
        <f t="shared" si="356"/>
        <v>0</v>
      </c>
      <c r="M259" s="225"/>
      <c r="N259" s="226"/>
      <c r="O259" s="111">
        <f t="shared" si="357"/>
        <v>0</v>
      </c>
      <c r="P259" s="233"/>
    </row>
    <row r="260" spans="1:16" ht="36" hidden="1" x14ac:dyDescent="0.25">
      <c r="A260" s="60">
        <v>7247</v>
      </c>
      <c r="B260" s="104" t="s">
        <v>281</v>
      </c>
      <c r="C260" s="105">
        <f t="shared" si="291"/>
        <v>0</v>
      </c>
      <c r="D260" s="225"/>
      <c r="E260" s="226"/>
      <c r="F260" s="111">
        <f t="shared" si="354"/>
        <v>0</v>
      </c>
      <c r="G260" s="225"/>
      <c r="H260" s="226"/>
      <c r="I260" s="111">
        <f t="shared" si="355"/>
        <v>0</v>
      </c>
      <c r="J260" s="227"/>
      <c r="K260" s="226"/>
      <c r="L260" s="111">
        <f t="shared" si="356"/>
        <v>0</v>
      </c>
      <c r="M260" s="225"/>
      <c r="N260" s="226"/>
      <c r="O260" s="111">
        <f t="shared" si="357"/>
        <v>0</v>
      </c>
      <c r="P260" s="233"/>
    </row>
    <row r="261" spans="1:16" ht="24" hidden="1" x14ac:dyDescent="0.25">
      <c r="A261" s="229">
        <v>7260</v>
      </c>
      <c r="B261" s="104" t="s">
        <v>282</v>
      </c>
      <c r="C261" s="105">
        <f t="shared" si="291"/>
        <v>0</v>
      </c>
      <c r="D261" s="225"/>
      <c r="E261" s="226"/>
      <c r="F261" s="111">
        <f t="shared" si="354"/>
        <v>0</v>
      </c>
      <c r="G261" s="225"/>
      <c r="H261" s="226"/>
      <c r="I261" s="111">
        <f t="shared" si="355"/>
        <v>0</v>
      </c>
      <c r="J261" s="227"/>
      <c r="K261" s="226"/>
      <c r="L261" s="111">
        <f t="shared" si="356"/>
        <v>0</v>
      </c>
      <c r="M261" s="225"/>
      <c r="N261" s="226"/>
      <c r="O261" s="111">
        <f t="shared" si="357"/>
        <v>0</v>
      </c>
      <c r="P261" s="233"/>
    </row>
    <row r="262" spans="1:16" ht="60" hidden="1" x14ac:dyDescent="0.25">
      <c r="A262" s="229">
        <v>7270</v>
      </c>
      <c r="B262" s="104" t="s">
        <v>283</v>
      </c>
      <c r="C262" s="105">
        <f t="shared" si="291"/>
        <v>0</v>
      </c>
      <c r="D262" s="225"/>
      <c r="E262" s="226"/>
      <c r="F262" s="111">
        <f t="shared" si="354"/>
        <v>0</v>
      </c>
      <c r="G262" s="225"/>
      <c r="H262" s="226"/>
      <c r="I262" s="111">
        <f t="shared" si="355"/>
        <v>0</v>
      </c>
      <c r="J262" s="227"/>
      <c r="K262" s="226"/>
      <c r="L262" s="111">
        <f t="shared" si="356"/>
        <v>0</v>
      </c>
      <c r="M262" s="225"/>
      <c r="N262" s="226"/>
      <c r="O262" s="111">
        <f t="shared" si="357"/>
        <v>0</v>
      </c>
      <c r="P262" s="233"/>
    </row>
    <row r="263" spans="1:16" hidden="1" x14ac:dyDescent="0.25">
      <c r="A263" s="163">
        <v>7700</v>
      </c>
      <c r="B263" s="127" t="s">
        <v>284</v>
      </c>
      <c r="C263" s="128">
        <f t="shared" si="291"/>
        <v>0</v>
      </c>
      <c r="D263" s="247">
        <f t="shared" ref="D263:O263" si="358">D264</f>
        <v>0</v>
      </c>
      <c r="E263" s="248">
        <f t="shared" si="358"/>
        <v>0</v>
      </c>
      <c r="F263" s="134">
        <f t="shared" si="358"/>
        <v>0</v>
      </c>
      <c r="G263" s="247">
        <f t="shared" si="358"/>
        <v>0</v>
      </c>
      <c r="H263" s="248">
        <f t="shared" si="358"/>
        <v>0</v>
      </c>
      <c r="I263" s="134">
        <f t="shared" si="358"/>
        <v>0</v>
      </c>
      <c r="J263" s="249">
        <f t="shared" si="358"/>
        <v>0</v>
      </c>
      <c r="K263" s="248">
        <f t="shared" si="358"/>
        <v>0</v>
      </c>
      <c r="L263" s="134">
        <f t="shared" si="358"/>
        <v>0</v>
      </c>
      <c r="M263" s="247">
        <f t="shared" si="358"/>
        <v>0</v>
      </c>
      <c r="N263" s="248">
        <f t="shared" si="358"/>
        <v>0</v>
      </c>
      <c r="O263" s="134">
        <f t="shared" si="358"/>
        <v>0</v>
      </c>
      <c r="P263" s="243"/>
    </row>
    <row r="264" spans="1:16" hidden="1" x14ac:dyDescent="0.25">
      <c r="A264" s="217">
        <v>7720</v>
      </c>
      <c r="B264" s="94" t="s">
        <v>285</v>
      </c>
      <c r="C264" s="116">
        <f t="shared" si="291"/>
        <v>0</v>
      </c>
      <c r="D264" s="276"/>
      <c r="E264" s="277"/>
      <c r="F264" s="122">
        <f>D264+E264</f>
        <v>0</v>
      </c>
      <c r="G264" s="276"/>
      <c r="H264" s="277"/>
      <c r="I264" s="122">
        <f>G264+H264</f>
        <v>0</v>
      </c>
      <c r="J264" s="278"/>
      <c r="K264" s="277"/>
      <c r="L264" s="122">
        <f>J264+K264</f>
        <v>0</v>
      </c>
      <c r="M264" s="276"/>
      <c r="N264" s="277"/>
      <c r="O264" s="122">
        <f t="shared" ref="O264" si="359">M264+N264</f>
        <v>0</v>
      </c>
      <c r="P264" s="253"/>
    </row>
    <row r="265" spans="1:16" hidden="1" x14ac:dyDescent="0.25">
      <c r="A265" s="286">
        <v>9000</v>
      </c>
      <c r="B265" s="287" t="s">
        <v>286</v>
      </c>
      <c r="C265" s="288">
        <f t="shared" si="291"/>
        <v>0</v>
      </c>
      <c r="D265" s="289">
        <f t="shared" ref="D265:O266" si="360">D266</f>
        <v>0</v>
      </c>
      <c r="E265" s="290">
        <f t="shared" si="360"/>
        <v>0</v>
      </c>
      <c r="F265" s="291">
        <f t="shared" si="360"/>
        <v>0</v>
      </c>
      <c r="G265" s="289">
        <f t="shared" si="360"/>
        <v>0</v>
      </c>
      <c r="H265" s="290">
        <f t="shared" si="360"/>
        <v>0</v>
      </c>
      <c r="I265" s="291">
        <f>I266</f>
        <v>0</v>
      </c>
      <c r="J265" s="292">
        <f t="shared" si="360"/>
        <v>0</v>
      </c>
      <c r="K265" s="290">
        <f t="shared" si="360"/>
        <v>0</v>
      </c>
      <c r="L265" s="291">
        <f t="shared" si="360"/>
        <v>0</v>
      </c>
      <c r="M265" s="289">
        <f t="shared" si="360"/>
        <v>0</v>
      </c>
      <c r="N265" s="290">
        <f t="shared" si="360"/>
        <v>0</v>
      </c>
      <c r="O265" s="291">
        <f t="shared" si="360"/>
        <v>0</v>
      </c>
      <c r="P265" s="293"/>
    </row>
    <row r="266" spans="1:16" ht="24" hidden="1" x14ac:dyDescent="0.25">
      <c r="A266" s="294">
        <v>9200</v>
      </c>
      <c r="B266" s="104" t="s">
        <v>287</v>
      </c>
      <c r="C266" s="173">
        <f t="shared" si="291"/>
        <v>0</v>
      </c>
      <c r="D266" s="174">
        <f t="shared" si="360"/>
        <v>0</v>
      </c>
      <c r="E266" s="175">
        <f t="shared" si="360"/>
        <v>0</v>
      </c>
      <c r="F266" s="218">
        <f t="shared" si="360"/>
        <v>0</v>
      </c>
      <c r="G266" s="174">
        <f t="shared" si="360"/>
        <v>0</v>
      </c>
      <c r="H266" s="175">
        <f t="shared" si="360"/>
        <v>0</v>
      </c>
      <c r="I266" s="218">
        <f t="shared" si="360"/>
        <v>0</v>
      </c>
      <c r="J266" s="219">
        <f t="shared" si="360"/>
        <v>0</v>
      </c>
      <c r="K266" s="175">
        <f t="shared" si="360"/>
        <v>0</v>
      </c>
      <c r="L266" s="218">
        <f t="shared" si="360"/>
        <v>0</v>
      </c>
      <c r="M266" s="174">
        <f t="shared" si="360"/>
        <v>0</v>
      </c>
      <c r="N266" s="175">
        <f t="shared" si="360"/>
        <v>0</v>
      </c>
      <c r="O266" s="218">
        <f t="shared" si="360"/>
        <v>0</v>
      </c>
      <c r="P266" s="220"/>
    </row>
    <row r="267" spans="1:16" ht="24" hidden="1" x14ac:dyDescent="0.25">
      <c r="A267" s="295">
        <v>9260</v>
      </c>
      <c r="B267" s="104" t="s">
        <v>288</v>
      </c>
      <c r="C267" s="173">
        <f t="shared" si="291"/>
        <v>0</v>
      </c>
      <c r="D267" s="174">
        <f t="shared" ref="D267:O267" si="361">SUM(D268)</f>
        <v>0</v>
      </c>
      <c r="E267" s="175">
        <f t="shared" si="361"/>
        <v>0</v>
      </c>
      <c r="F267" s="218">
        <f t="shared" si="361"/>
        <v>0</v>
      </c>
      <c r="G267" s="174">
        <f t="shared" si="361"/>
        <v>0</v>
      </c>
      <c r="H267" s="175">
        <f t="shared" si="361"/>
        <v>0</v>
      </c>
      <c r="I267" s="218">
        <f t="shared" si="361"/>
        <v>0</v>
      </c>
      <c r="J267" s="219">
        <f t="shared" si="361"/>
        <v>0</v>
      </c>
      <c r="K267" s="175">
        <f t="shared" si="361"/>
        <v>0</v>
      </c>
      <c r="L267" s="218">
        <f t="shared" si="361"/>
        <v>0</v>
      </c>
      <c r="M267" s="174">
        <f t="shared" si="361"/>
        <v>0</v>
      </c>
      <c r="N267" s="175">
        <f t="shared" si="361"/>
        <v>0</v>
      </c>
      <c r="O267" s="218">
        <f t="shared" si="361"/>
        <v>0</v>
      </c>
      <c r="P267" s="220"/>
    </row>
    <row r="268" spans="1:16" ht="87" hidden="1" customHeight="1" x14ac:dyDescent="0.25">
      <c r="A268" s="296">
        <v>9263</v>
      </c>
      <c r="B268" s="104" t="s">
        <v>289</v>
      </c>
      <c r="C268" s="173">
        <f t="shared" si="291"/>
        <v>0</v>
      </c>
      <c r="D268" s="234"/>
      <c r="E268" s="235"/>
      <c r="F268" s="218">
        <f>D268+E268</f>
        <v>0</v>
      </c>
      <c r="G268" s="234"/>
      <c r="H268" s="235"/>
      <c r="I268" s="218">
        <f>G268+H268</f>
        <v>0</v>
      </c>
      <c r="J268" s="236"/>
      <c r="K268" s="235"/>
      <c r="L268" s="218">
        <f>J268+K268</f>
        <v>0</v>
      </c>
      <c r="M268" s="234"/>
      <c r="N268" s="235"/>
      <c r="O268" s="218">
        <f t="shared" ref="O268" si="362">M268+N268</f>
        <v>0</v>
      </c>
      <c r="P268" s="220"/>
    </row>
    <row r="269" spans="1:16" hidden="1" x14ac:dyDescent="0.25">
      <c r="A269" s="245"/>
      <c r="B269" s="104" t="s">
        <v>290</v>
      </c>
      <c r="C269" s="105">
        <f t="shared" si="291"/>
        <v>0</v>
      </c>
      <c r="D269" s="230">
        <f t="shared" ref="D269:E269" si="363">SUM(D270:D271)</f>
        <v>0</v>
      </c>
      <c r="E269" s="231">
        <f t="shared" si="363"/>
        <v>0</v>
      </c>
      <c r="F269" s="111">
        <f>SUM(F270:F271)</f>
        <v>0</v>
      </c>
      <c r="G269" s="230">
        <f t="shared" ref="G269:H269" si="364">SUM(G270:G271)</f>
        <v>0</v>
      </c>
      <c r="H269" s="231">
        <f t="shared" si="364"/>
        <v>0</v>
      </c>
      <c r="I269" s="111">
        <f>SUM(I270:I271)</f>
        <v>0</v>
      </c>
      <c r="J269" s="232">
        <f t="shared" ref="J269:K269" si="365">SUM(J270:J271)</f>
        <v>0</v>
      </c>
      <c r="K269" s="231">
        <f t="shared" si="365"/>
        <v>0</v>
      </c>
      <c r="L269" s="111">
        <f>SUM(L270:L271)</f>
        <v>0</v>
      </c>
      <c r="M269" s="230">
        <f t="shared" ref="M269:O269" si="366">SUM(M270:M271)</f>
        <v>0</v>
      </c>
      <c r="N269" s="231">
        <f t="shared" si="366"/>
        <v>0</v>
      </c>
      <c r="O269" s="111">
        <f t="shared" si="366"/>
        <v>0</v>
      </c>
      <c r="P269" s="233"/>
    </row>
    <row r="270" spans="1:16" hidden="1" x14ac:dyDescent="0.25">
      <c r="A270" s="245" t="s">
        <v>291</v>
      </c>
      <c r="B270" s="60" t="s">
        <v>292</v>
      </c>
      <c r="C270" s="105">
        <f t="shared" si="291"/>
        <v>0</v>
      </c>
      <c r="D270" s="225"/>
      <c r="E270" s="226"/>
      <c r="F270" s="111">
        <f t="shared" ref="F270:F271" si="367">D270+E270</f>
        <v>0</v>
      </c>
      <c r="G270" s="225"/>
      <c r="H270" s="226"/>
      <c r="I270" s="111">
        <f t="shared" ref="I270:I271" si="368">G270+H270</f>
        <v>0</v>
      </c>
      <c r="J270" s="227"/>
      <c r="K270" s="226"/>
      <c r="L270" s="111">
        <f t="shared" ref="L270:L271" si="369">J270+K270</f>
        <v>0</v>
      </c>
      <c r="M270" s="225"/>
      <c r="N270" s="226"/>
      <c r="O270" s="111">
        <f t="shared" ref="O270:O271" si="370">M270+N270</f>
        <v>0</v>
      </c>
      <c r="P270" s="233"/>
    </row>
    <row r="271" spans="1:16" ht="24" hidden="1" x14ac:dyDescent="0.25">
      <c r="A271" s="245" t="s">
        <v>293</v>
      </c>
      <c r="B271" s="297" t="s">
        <v>294</v>
      </c>
      <c r="C271" s="95">
        <f t="shared" si="291"/>
        <v>0</v>
      </c>
      <c r="D271" s="221"/>
      <c r="E271" s="222"/>
      <c r="F271" s="101">
        <f t="shared" si="367"/>
        <v>0</v>
      </c>
      <c r="G271" s="221"/>
      <c r="H271" s="222"/>
      <c r="I271" s="101">
        <f t="shared" si="368"/>
        <v>0</v>
      </c>
      <c r="J271" s="223"/>
      <c r="K271" s="222"/>
      <c r="L271" s="101">
        <f t="shared" si="369"/>
        <v>0</v>
      </c>
      <c r="M271" s="221"/>
      <c r="N271" s="222"/>
      <c r="O271" s="101">
        <f t="shared" si="370"/>
        <v>0</v>
      </c>
      <c r="P271" s="224"/>
    </row>
    <row r="272" spans="1:16" ht="12.75" thickBot="1" x14ac:dyDescent="0.3">
      <c r="A272" s="298"/>
      <c r="B272" s="298" t="s">
        <v>295</v>
      </c>
      <c r="C272" s="299">
        <f t="shared" si="291"/>
        <v>380653</v>
      </c>
      <c r="D272" s="300">
        <f>SUM(D269,D265,D252,D211,D182,D174,D160,D75,D53)</f>
        <v>320669</v>
      </c>
      <c r="E272" s="301">
        <f t="shared" ref="E272:O272" si="371">SUM(E269,E265,E252,E211,E182,E174,E160,E75,E53)</f>
        <v>0</v>
      </c>
      <c r="F272" s="302">
        <f t="shared" si="371"/>
        <v>320669</v>
      </c>
      <c r="G272" s="300">
        <f t="shared" si="371"/>
        <v>0</v>
      </c>
      <c r="H272" s="301">
        <f t="shared" si="371"/>
        <v>0</v>
      </c>
      <c r="I272" s="302">
        <f t="shared" si="371"/>
        <v>0</v>
      </c>
      <c r="J272" s="303">
        <f t="shared" si="371"/>
        <v>59984</v>
      </c>
      <c r="K272" s="301">
        <f t="shared" si="371"/>
        <v>0</v>
      </c>
      <c r="L272" s="302">
        <f t="shared" si="371"/>
        <v>59984</v>
      </c>
      <c r="M272" s="300">
        <f t="shared" si="371"/>
        <v>0</v>
      </c>
      <c r="N272" s="301">
        <f t="shared" si="371"/>
        <v>0</v>
      </c>
      <c r="O272" s="302">
        <f t="shared" si="371"/>
        <v>0</v>
      </c>
      <c r="P272" s="304"/>
    </row>
    <row r="273" spans="1:16" s="34" customFormat="1" ht="13.5" thickTop="1" thickBot="1" x14ac:dyDescent="0.3">
      <c r="A273" s="898" t="s">
        <v>296</v>
      </c>
      <c r="B273" s="899"/>
      <c r="C273" s="305">
        <f t="shared" si="291"/>
        <v>-12707</v>
      </c>
      <c r="D273" s="306">
        <f>SUM(D24,D25,D41,D43)-D51</f>
        <v>0</v>
      </c>
      <c r="E273" s="307">
        <f t="shared" ref="E273:F273" si="372">SUM(E24,E25,E41,E43)-E51</f>
        <v>0</v>
      </c>
      <c r="F273" s="308">
        <f t="shared" si="372"/>
        <v>0</v>
      </c>
      <c r="G273" s="306">
        <f>SUM(G24,G25,G43)-G51</f>
        <v>0</v>
      </c>
      <c r="H273" s="307">
        <f t="shared" ref="H273:I273" si="373">SUM(H24,H25,H43)-H51</f>
        <v>0</v>
      </c>
      <c r="I273" s="308">
        <f t="shared" si="373"/>
        <v>0</v>
      </c>
      <c r="J273" s="309">
        <f t="shared" ref="J273:K273" si="374">(J26+J43)-J51</f>
        <v>-12707</v>
      </c>
      <c r="K273" s="307">
        <f t="shared" si="374"/>
        <v>0</v>
      </c>
      <c r="L273" s="308">
        <f>(L26+L43)-L51</f>
        <v>-12707</v>
      </c>
      <c r="M273" s="306">
        <f t="shared" ref="M273:O273" si="375">M45-M51</f>
        <v>0</v>
      </c>
      <c r="N273" s="307">
        <f t="shared" si="375"/>
        <v>0</v>
      </c>
      <c r="O273" s="308">
        <f t="shared" si="375"/>
        <v>0</v>
      </c>
      <c r="P273" s="310"/>
    </row>
    <row r="274" spans="1:16" s="34" customFormat="1" ht="12.75" thickTop="1" x14ac:dyDescent="0.25">
      <c r="A274" s="900" t="s">
        <v>297</v>
      </c>
      <c r="B274" s="901"/>
      <c r="C274" s="311">
        <f t="shared" si="291"/>
        <v>12707</v>
      </c>
      <c r="D274" s="312">
        <f t="shared" ref="D274:O274" si="376">SUM(D275,D276)-D283+D284</f>
        <v>0</v>
      </c>
      <c r="E274" s="313">
        <f t="shared" si="376"/>
        <v>0</v>
      </c>
      <c r="F274" s="314">
        <f t="shared" si="376"/>
        <v>0</v>
      </c>
      <c r="G274" s="312">
        <f t="shared" si="376"/>
        <v>0</v>
      </c>
      <c r="H274" s="313">
        <f t="shared" si="376"/>
        <v>0</v>
      </c>
      <c r="I274" s="314">
        <f t="shared" si="376"/>
        <v>0</v>
      </c>
      <c r="J274" s="315">
        <f t="shared" si="376"/>
        <v>12707</v>
      </c>
      <c r="K274" s="313">
        <f t="shared" si="376"/>
        <v>0</v>
      </c>
      <c r="L274" s="314">
        <f t="shared" si="376"/>
        <v>12707</v>
      </c>
      <c r="M274" s="312">
        <f t="shared" si="376"/>
        <v>0</v>
      </c>
      <c r="N274" s="313">
        <f t="shared" si="376"/>
        <v>0</v>
      </c>
      <c r="O274" s="314">
        <f t="shared" si="376"/>
        <v>0</v>
      </c>
      <c r="P274" s="316"/>
    </row>
    <row r="275" spans="1:16" s="34" customFormat="1" ht="12.75" thickBot="1" x14ac:dyDescent="0.3">
      <c r="A275" s="184" t="s">
        <v>298</v>
      </c>
      <c r="B275" s="184" t="s">
        <v>299</v>
      </c>
      <c r="C275" s="185">
        <f t="shared" si="291"/>
        <v>12707</v>
      </c>
      <c r="D275" s="186">
        <f>D21-D269</f>
        <v>0</v>
      </c>
      <c r="E275" s="186">
        <f t="shared" ref="E275:O275" si="377">E21-E269</f>
        <v>0</v>
      </c>
      <c r="F275" s="186">
        <f t="shared" si="377"/>
        <v>0</v>
      </c>
      <c r="G275" s="186">
        <f t="shared" si="377"/>
        <v>0</v>
      </c>
      <c r="H275" s="186">
        <f t="shared" si="377"/>
        <v>0</v>
      </c>
      <c r="I275" s="186">
        <f t="shared" si="377"/>
        <v>0</v>
      </c>
      <c r="J275" s="186">
        <f t="shared" si="377"/>
        <v>12707</v>
      </c>
      <c r="K275" s="186">
        <f t="shared" si="377"/>
        <v>0</v>
      </c>
      <c r="L275" s="185">
        <f t="shared" si="377"/>
        <v>12707</v>
      </c>
      <c r="M275" s="186">
        <f t="shared" si="377"/>
        <v>0</v>
      </c>
      <c r="N275" s="186">
        <f t="shared" si="377"/>
        <v>0</v>
      </c>
      <c r="O275" s="186">
        <f t="shared" si="377"/>
        <v>0</v>
      </c>
      <c r="P275" s="190"/>
    </row>
    <row r="276" spans="1:16" s="34" customFormat="1" ht="12.75" hidden="1" thickTop="1" x14ac:dyDescent="0.25">
      <c r="A276" s="318" t="s">
        <v>300</v>
      </c>
      <c r="B276" s="318" t="s">
        <v>301</v>
      </c>
      <c r="C276" s="311">
        <f t="shared" si="291"/>
        <v>0</v>
      </c>
      <c r="D276" s="312">
        <f t="shared" ref="D276:O276" si="378">SUM(D277,D279,D281)-SUM(D278,D280,D282)</f>
        <v>0</v>
      </c>
      <c r="E276" s="313">
        <f t="shared" si="378"/>
        <v>0</v>
      </c>
      <c r="F276" s="314">
        <f t="shared" si="378"/>
        <v>0</v>
      </c>
      <c r="G276" s="312">
        <f t="shared" si="378"/>
        <v>0</v>
      </c>
      <c r="H276" s="313">
        <f t="shared" si="378"/>
        <v>0</v>
      </c>
      <c r="I276" s="314">
        <f t="shared" si="378"/>
        <v>0</v>
      </c>
      <c r="J276" s="315">
        <f t="shared" si="378"/>
        <v>0</v>
      </c>
      <c r="K276" s="313">
        <f t="shared" si="378"/>
        <v>0</v>
      </c>
      <c r="L276" s="314">
        <f t="shared" si="378"/>
        <v>0</v>
      </c>
      <c r="M276" s="312">
        <f t="shared" si="378"/>
        <v>0</v>
      </c>
      <c r="N276" s="313">
        <f t="shared" si="378"/>
        <v>0</v>
      </c>
      <c r="O276" s="314">
        <f t="shared" si="378"/>
        <v>0</v>
      </c>
      <c r="P276" s="316"/>
    </row>
    <row r="277" spans="1:16" ht="12.75" hidden="1" thickTop="1" x14ac:dyDescent="0.25">
      <c r="A277" s="319" t="s">
        <v>302</v>
      </c>
      <c r="B277" s="172" t="s">
        <v>303</v>
      </c>
      <c r="C277" s="116">
        <f t="shared" ref="C277:C284" si="379">F277+I277+L277+O277</f>
        <v>0</v>
      </c>
      <c r="D277" s="276"/>
      <c r="E277" s="277"/>
      <c r="F277" s="122">
        <f t="shared" ref="F277:F284" si="380">D277+E277</f>
        <v>0</v>
      </c>
      <c r="G277" s="276"/>
      <c r="H277" s="277"/>
      <c r="I277" s="122">
        <f t="shared" ref="I277:I284" si="381">G277+H277</f>
        <v>0</v>
      </c>
      <c r="J277" s="278"/>
      <c r="K277" s="277"/>
      <c r="L277" s="122">
        <f t="shared" ref="L277:L284" si="382">J277+K277</f>
        <v>0</v>
      </c>
      <c r="M277" s="276"/>
      <c r="N277" s="277"/>
      <c r="O277" s="122">
        <f t="shared" ref="O277:O284" si="383">M277+N277</f>
        <v>0</v>
      </c>
      <c r="P277" s="253"/>
    </row>
    <row r="278" spans="1:16" ht="24.75" hidden="1" thickTop="1" x14ac:dyDescent="0.25">
      <c r="A278" s="245" t="s">
        <v>304</v>
      </c>
      <c r="B278" s="59" t="s">
        <v>305</v>
      </c>
      <c r="C278" s="105">
        <f t="shared" si="379"/>
        <v>0</v>
      </c>
      <c r="D278" s="225"/>
      <c r="E278" s="226"/>
      <c r="F278" s="111">
        <f t="shared" si="380"/>
        <v>0</v>
      </c>
      <c r="G278" s="225"/>
      <c r="H278" s="226"/>
      <c r="I278" s="111">
        <f t="shared" si="381"/>
        <v>0</v>
      </c>
      <c r="J278" s="227"/>
      <c r="K278" s="226"/>
      <c r="L278" s="111">
        <f t="shared" si="382"/>
        <v>0</v>
      </c>
      <c r="M278" s="225"/>
      <c r="N278" s="226"/>
      <c r="O278" s="111">
        <f t="shared" si="383"/>
        <v>0</v>
      </c>
      <c r="P278" s="233"/>
    </row>
    <row r="279" spans="1:16" ht="12.75" hidden="1" thickTop="1" x14ac:dyDescent="0.25">
      <c r="A279" s="245" t="s">
        <v>306</v>
      </c>
      <c r="B279" s="59" t="s">
        <v>307</v>
      </c>
      <c r="C279" s="105">
        <f t="shared" si="379"/>
        <v>0</v>
      </c>
      <c r="D279" s="225"/>
      <c r="E279" s="226"/>
      <c r="F279" s="111">
        <f t="shared" si="380"/>
        <v>0</v>
      </c>
      <c r="G279" s="225"/>
      <c r="H279" s="226"/>
      <c r="I279" s="111">
        <f t="shared" si="381"/>
        <v>0</v>
      </c>
      <c r="J279" s="227"/>
      <c r="K279" s="226"/>
      <c r="L279" s="111">
        <f t="shared" si="382"/>
        <v>0</v>
      </c>
      <c r="M279" s="225"/>
      <c r="N279" s="226"/>
      <c r="O279" s="111">
        <f t="shared" si="383"/>
        <v>0</v>
      </c>
      <c r="P279" s="233"/>
    </row>
    <row r="280" spans="1:16" ht="24.75" hidden="1" thickTop="1" x14ac:dyDescent="0.25">
      <c r="A280" s="245" t="s">
        <v>308</v>
      </c>
      <c r="B280" s="59" t="s">
        <v>309</v>
      </c>
      <c r="C280" s="105">
        <f t="shared" si="379"/>
        <v>0</v>
      </c>
      <c r="D280" s="225"/>
      <c r="E280" s="226"/>
      <c r="F280" s="111">
        <f t="shared" si="380"/>
        <v>0</v>
      </c>
      <c r="G280" s="225"/>
      <c r="H280" s="226"/>
      <c r="I280" s="111">
        <f t="shared" si="381"/>
        <v>0</v>
      </c>
      <c r="J280" s="227"/>
      <c r="K280" s="226"/>
      <c r="L280" s="111">
        <f t="shared" si="382"/>
        <v>0</v>
      </c>
      <c r="M280" s="225"/>
      <c r="N280" s="226"/>
      <c r="O280" s="111">
        <f t="shared" si="383"/>
        <v>0</v>
      </c>
      <c r="P280" s="233"/>
    </row>
    <row r="281" spans="1:16" ht="12.75" hidden="1" thickTop="1" x14ac:dyDescent="0.25">
      <c r="A281" s="245" t="s">
        <v>310</v>
      </c>
      <c r="B281" s="59" t="s">
        <v>311</v>
      </c>
      <c r="C281" s="105">
        <f t="shared" si="379"/>
        <v>0</v>
      </c>
      <c r="D281" s="225"/>
      <c r="E281" s="226"/>
      <c r="F281" s="111">
        <f t="shared" si="380"/>
        <v>0</v>
      </c>
      <c r="G281" s="225"/>
      <c r="H281" s="226"/>
      <c r="I281" s="111">
        <f t="shared" si="381"/>
        <v>0</v>
      </c>
      <c r="J281" s="227"/>
      <c r="K281" s="226"/>
      <c r="L281" s="111">
        <f t="shared" si="382"/>
        <v>0</v>
      </c>
      <c r="M281" s="225"/>
      <c r="N281" s="226"/>
      <c r="O281" s="111">
        <f t="shared" si="383"/>
        <v>0</v>
      </c>
      <c r="P281" s="233"/>
    </row>
    <row r="282" spans="1:16" ht="24.75" hidden="1" thickTop="1" x14ac:dyDescent="0.25">
      <c r="A282" s="320" t="s">
        <v>312</v>
      </c>
      <c r="B282" s="321" t="s">
        <v>313</v>
      </c>
      <c r="C282" s="255">
        <f t="shared" si="379"/>
        <v>0</v>
      </c>
      <c r="D282" s="258"/>
      <c r="E282" s="259"/>
      <c r="F282" s="260">
        <f t="shared" si="380"/>
        <v>0</v>
      </c>
      <c r="G282" s="258"/>
      <c r="H282" s="259"/>
      <c r="I282" s="260">
        <f t="shared" si="381"/>
        <v>0</v>
      </c>
      <c r="J282" s="261"/>
      <c r="K282" s="259"/>
      <c r="L282" s="260">
        <f t="shared" si="382"/>
        <v>0</v>
      </c>
      <c r="M282" s="258"/>
      <c r="N282" s="259"/>
      <c r="O282" s="260">
        <f t="shared" si="383"/>
        <v>0</v>
      </c>
      <c r="P282" s="256"/>
    </row>
    <row r="283" spans="1:16" s="34" customFormat="1" ht="13.5" hidden="1" thickTop="1" thickBot="1" x14ac:dyDescent="0.3">
      <c r="A283" s="322" t="s">
        <v>314</v>
      </c>
      <c r="B283" s="322" t="s">
        <v>315</v>
      </c>
      <c r="C283" s="305">
        <f t="shared" si="379"/>
        <v>0</v>
      </c>
      <c r="D283" s="323"/>
      <c r="E283" s="324"/>
      <c r="F283" s="308">
        <f t="shared" si="380"/>
        <v>0</v>
      </c>
      <c r="G283" s="323"/>
      <c r="H283" s="324"/>
      <c r="I283" s="308">
        <f t="shared" si="381"/>
        <v>0</v>
      </c>
      <c r="J283" s="325"/>
      <c r="K283" s="324"/>
      <c r="L283" s="308">
        <f t="shared" si="382"/>
        <v>0</v>
      </c>
      <c r="M283" s="323"/>
      <c r="N283" s="324"/>
      <c r="O283" s="308">
        <f t="shared" si="383"/>
        <v>0</v>
      </c>
      <c r="P283" s="310"/>
    </row>
    <row r="284" spans="1:16" s="34" customFormat="1" ht="48.75" hidden="1" thickTop="1" x14ac:dyDescent="0.25">
      <c r="A284" s="318" t="s">
        <v>316</v>
      </c>
      <c r="B284" s="326" t="s">
        <v>317</v>
      </c>
      <c r="C284" s="311">
        <f t="shared" si="379"/>
        <v>0</v>
      </c>
      <c r="D284" s="327"/>
      <c r="E284" s="328"/>
      <c r="F284" s="91">
        <f t="shared" si="380"/>
        <v>0</v>
      </c>
      <c r="G284" s="250"/>
      <c r="H284" s="251"/>
      <c r="I284" s="91">
        <f t="shared" si="381"/>
        <v>0</v>
      </c>
      <c r="J284" s="252"/>
      <c r="K284" s="251"/>
      <c r="L284" s="91">
        <f t="shared" si="382"/>
        <v>0</v>
      </c>
      <c r="M284" s="250"/>
      <c r="N284" s="251"/>
      <c r="O284" s="91">
        <f t="shared" si="383"/>
        <v>0</v>
      </c>
      <c r="P284" s="239"/>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jtNl1HmD45VRlOTS5opgJhehXg7eVsT+cykuhvCE8uU0wNWiTIcpNVUz69cZNaVhaPqJPNMVS/YjGq4S4kHu9Q==" saltValue="uB1Z9uCKOAXTEIbj2rQRUw==" spinCount="100000" sheet="1" objects="1" scenarios="1" formatCells="0" formatColumns="0" formatRows="0" sort="0"/>
  <autoFilter ref="A18:P284">
    <filterColumn colId="2">
      <filters>
        <filter val="1 000"/>
        <filter val="1 491"/>
        <filter val="1 949"/>
        <filter val="12 377"/>
        <filter val="12 431"/>
        <filter val="12 501"/>
        <filter val="12 707"/>
        <filter val="-12 707"/>
        <filter val="137 148"/>
        <filter val="14 475"/>
        <filter val="14 739"/>
        <filter val="14 975"/>
        <filter val="141 462"/>
        <filter val="148 410"/>
        <filter val="15 594"/>
        <filter val="150"/>
        <filter val="16 494"/>
        <filter val="17 565"/>
        <filter val="176 121"/>
        <filter val="189 557"/>
        <filter val="191"/>
        <filter val="2 050"/>
        <filter val="2 400"/>
        <filter val="2 775"/>
        <filter val="21 671"/>
        <filter val="250"/>
        <filter val="26 011"/>
        <filter val="29 712"/>
        <filter val="3 415"/>
        <filter val="3 467"/>
        <filter val="3 891"/>
        <filter val="32 880"/>
        <filter val="320 669"/>
        <filter val="330"/>
        <filter val="35 594"/>
        <filter val="365 678"/>
        <filter val="380 653"/>
        <filter val="4 094"/>
        <filter val="4 149"/>
        <filter val="4 314"/>
        <filter val="48 095"/>
        <filter val="5 349"/>
        <filter val="500"/>
        <filter val="6 040"/>
        <filter val="7 137"/>
        <filter val="7 771"/>
        <filter val="73 285"/>
        <filter val="750"/>
        <filter val="81 247"/>
        <filter val="847"/>
        <filter val="95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63.pielikums Jūrmalas pilsētas domes
2020.gada 29.oktobra saistošajiem noteikumiem Nr.27
(protokols Nr.19, 47.punkts)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R6" sqref="R6"/>
    </sheetView>
  </sheetViews>
  <sheetFormatPr defaultRowHeight="12" outlineLevelCol="1" x14ac:dyDescent="0.25"/>
  <cols>
    <col min="1" max="1" width="10.85546875" style="329" customWidth="1"/>
    <col min="2" max="2" width="28" style="329" customWidth="1"/>
    <col min="3" max="3" width="8" style="329" customWidth="1"/>
    <col min="4" max="5" width="8.7109375" style="329" hidden="1" customWidth="1" outlineLevel="1"/>
    <col min="6" max="6" width="8.7109375" style="329" customWidth="1" collapsed="1"/>
    <col min="7" max="8" width="8.7109375" style="329" hidden="1" customWidth="1" outlineLevel="1"/>
    <col min="9" max="9" width="8.7109375" style="329" customWidth="1" collapsed="1"/>
    <col min="10" max="11" width="8.28515625" style="329" hidden="1" customWidth="1" outlineLevel="1"/>
    <col min="12" max="12" width="8.28515625" style="329" customWidth="1" collapsed="1"/>
    <col min="13" max="14" width="7.42578125" style="329" hidden="1" customWidth="1" outlineLevel="1"/>
    <col min="15" max="15" width="7.42578125" style="329" customWidth="1" collapsed="1"/>
    <col min="16" max="16" width="27.140625" style="329"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337</v>
      </c>
      <c r="P1" s="1"/>
    </row>
    <row r="2" spans="1:17" ht="35.25" customHeight="1" x14ac:dyDescent="0.25">
      <c r="A2" s="881" t="s">
        <v>1</v>
      </c>
      <c r="B2" s="882"/>
      <c r="C2" s="882"/>
      <c r="D2" s="882"/>
      <c r="E2" s="882"/>
      <c r="F2" s="882"/>
      <c r="G2" s="882"/>
      <c r="H2" s="882"/>
      <c r="I2" s="882"/>
      <c r="J2" s="882"/>
      <c r="K2" s="882"/>
      <c r="L2" s="882"/>
      <c r="M2" s="882"/>
      <c r="N2" s="882"/>
      <c r="O2" s="882"/>
      <c r="P2" s="883"/>
      <c r="Q2" s="4"/>
    </row>
    <row r="3" spans="1:17" ht="12.75" customHeight="1" x14ac:dyDescent="0.25">
      <c r="A3" s="5" t="s">
        <v>2</v>
      </c>
      <c r="B3" s="6"/>
      <c r="C3" s="879" t="s">
        <v>338</v>
      </c>
      <c r="D3" s="879"/>
      <c r="E3" s="879"/>
      <c r="F3" s="879"/>
      <c r="G3" s="879"/>
      <c r="H3" s="879"/>
      <c r="I3" s="879"/>
      <c r="J3" s="879"/>
      <c r="K3" s="879"/>
      <c r="L3" s="879"/>
      <c r="M3" s="879"/>
      <c r="N3" s="879"/>
      <c r="O3" s="879"/>
      <c r="P3" s="880"/>
      <c r="Q3" s="4"/>
    </row>
    <row r="4" spans="1:17" ht="12.75" customHeight="1" x14ac:dyDescent="0.25">
      <c r="A4" s="5" t="s">
        <v>4</v>
      </c>
      <c r="B4" s="6"/>
      <c r="C4" s="879" t="s">
        <v>339</v>
      </c>
      <c r="D4" s="879"/>
      <c r="E4" s="879"/>
      <c r="F4" s="879"/>
      <c r="G4" s="879"/>
      <c r="H4" s="879"/>
      <c r="I4" s="879"/>
      <c r="J4" s="879"/>
      <c r="K4" s="879"/>
      <c r="L4" s="879"/>
      <c r="M4" s="879"/>
      <c r="N4" s="879"/>
      <c r="O4" s="879"/>
      <c r="P4" s="880"/>
      <c r="Q4" s="4"/>
    </row>
    <row r="5" spans="1:17" ht="12.75" customHeight="1" x14ac:dyDescent="0.25">
      <c r="A5" s="7" t="s">
        <v>6</v>
      </c>
      <c r="B5" s="8"/>
      <c r="C5" s="885" t="s">
        <v>340</v>
      </c>
      <c r="D5" s="885"/>
      <c r="E5" s="885"/>
      <c r="F5" s="885"/>
      <c r="G5" s="885"/>
      <c r="H5" s="885"/>
      <c r="I5" s="885"/>
      <c r="J5" s="885"/>
      <c r="K5" s="885"/>
      <c r="L5" s="885"/>
      <c r="M5" s="885"/>
      <c r="N5" s="885"/>
      <c r="O5" s="885"/>
      <c r="P5" s="886"/>
      <c r="Q5" s="4"/>
    </row>
    <row r="6" spans="1:17" ht="12.75" customHeight="1" x14ac:dyDescent="0.25">
      <c r="A6" s="7" t="s">
        <v>8</v>
      </c>
      <c r="B6" s="8"/>
      <c r="C6" s="885" t="s">
        <v>341</v>
      </c>
      <c r="D6" s="885"/>
      <c r="E6" s="885"/>
      <c r="F6" s="885"/>
      <c r="G6" s="885"/>
      <c r="H6" s="885"/>
      <c r="I6" s="885"/>
      <c r="J6" s="885"/>
      <c r="K6" s="885"/>
      <c r="L6" s="885"/>
      <c r="M6" s="885"/>
      <c r="N6" s="885"/>
      <c r="O6" s="885"/>
      <c r="P6" s="886"/>
      <c r="Q6" s="4"/>
    </row>
    <row r="7" spans="1:17" x14ac:dyDescent="0.25">
      <c r="A7" s="7" t="s">
        <v>10</v>
      </c>
      <c r="B7" s="8"/>
      <c r="C7" s="879" t="s">
        <v>342</v>
      </c>
      <c r="D7" s="879"/>
      <c r="E7" s="879"/>
      <c r="F7" s="879"/>
      <c r="G7" s="879"/>
      <c r="H7" s="879"/>
      <c r="I7" s="879"/>
      <c r="J7" s="879"/>
      <c r="K7" s="879"/>
      <c r="L7" s="879"/>
      <c r="M7" s="879"/>
      <c r="N7" s="879"/>
      <c r="O7" s="879"/>
      <c r="P7" s="880"/>
      <c r="Q7" s="4"/>
    </row>
    <row r="8" spans="1:17" ht="12.75" customHeight="1" x14ac:dyDescent="0.25">
      <c r="A8" s="9" t="s">
        <v>12</v>
      </c>
      <c r="B8" s="8"/>
      <c r="C8" s="896"/>
      <c r="D8" s="896"/>
      <c r="E8" s="896"/>
      <c r="F8" s="896"/>
      <c r="G8" s="896"/>
      <c r="H8" s="896"/>
      <c r="I8" s="896"/>
      <c r="J8" s="896"/>
      <c r="K8" s="896"/>
      <c r="L8" s="896"/>
      <c r="M8" s="896"/>
      <c r="N8" s="896"/>
      <c r="O8" s="896"/>
      <c r="P8" s="897"/>
      <c r="Q8" s="4"/>
    </row>
    <row r="9" spans="1:17" ht="12.75" customHeight="1" x14ac:dyDescent="0.25">
      <c r="A9" s="7"/>
      <c r="B9" s="8" t="s">
        <v>13</v>
      </c>
      <c r="C9" s="885" t="s">
        <v>343</v>
      </c>
      <c r="D9" s="885"/>
      <c r="E9" s="885"/>
      <c r="F9" s="885"/>
      <c r="G9" s="885"/>
      <c r="H9" s="885"/>
      <c r="I9" s="885"/>
      <c r="J9" s="885"/>
      <c r="K9" s="885"/>
      <c r="L9" s="885"/>
      <c r="M9" s="885"/>
      <c r="N9" s="885"/>
      <c r="O9" s="885"/>
      <c r="P9" s="886"/>
      <c r="Q9" s="4"/>
    </row>
    <row r="10" spans="1:17" ht="12.75" customHeight="1" x14ac:dyDescent="0.25">
      <c r="A10" s="7"/>
      <c r="B10" s="8" t="s">
        <v>15</v>
      </c>
      <c r="C10" s="885"/>
      <c r="D10" s="885"/>
      <c r="E10" s="885"/>
      <c r="F10" s="885"/>
      <c r="G10" s="885"/>
      <c r="H10" s="885"/>
      <c r="I10" s="885"/>
      <c r="J10" s="885"/>
      <c r="K10" s="885"/>
      <c r="L10" s="885"/>
      <c r="M10" s="885"/>
      <c r="N10" s="885"/>
      <c r="O10" s="885"/>
      <c r="P10" s="886"/>
      <c r="Q10" s="4"/>
    </row>
    <row r="11" spans="1:17" ht="12.75" customHeight="1" x14ac:dyDescent="0.25">
      <c r="A11" s="7"/>
      <c r="B11" s="8" t="s">
        <v>17</v>
      </c>
      <c r="C11" s="896"/>
      <c r="D11" s="896"/>
      <c r="E11" s="896"/>
      <c r="F11" s="896"/>
      <c r="G11" s="896"/>
      <c r="H11" s="896"/>
      <c r="I11" s="896"/>
      <c r="J11" s="896"/>
      <c r="K11" s="896"/>
      <c r="L11" s="896"/>
      <c r="M11" s="896"/>
      <c r="N11" s="896"/>
      <c r="O11" s="896"/>
      <c r="P11" s="897"/>
      <c r="Q11" s="4"/>
    </row>
    <row r="12" spans="1:17" ht="12.75" customHeight="1" x14ac:dyDescent="0.25">
      <c r="A12" s="7"/>
      <c r="B12" s="8" t="s">
        <v>19</v>
      </c>
      <c r="C12" s="885"/>
      <c r="D12" s="885"/>
      <c r="E12" s="885"/>
      <c r="F12" s="885"/>
      <c r="G12" s="885"/>
      <c r="H12" s="885"/>
      <c r="I12" s="885"/>
      <c r="J12" s="885"/>
      <c r="K12" s="885"/>
      <c r="L12" s="885"/>
      <c r="M12" s="885"/>
      <c r="N12" s="885"/>
      <c r="O12" s="885"/>
      <c r="P12" s="886"/>
      <c r="Q12" s="4"/>
    </row>
    <row r="13" spans="1:17" ht="12.75" customHeight="1" x14ac:dyDescent="0.25">
      <c r="A13" s="7"/>
      <c r="B13" s="8" t="s">
        <v>21</v>
      </c>
      <c r="C13" s="885"/>
      <c r="D13" s="885"/>
      <c r="E13" s="885"/>
      <c r="F13" s="885"/>
      <c r="G13" s="885"/>
      <c r="H13" s="885"/>
      <c r="I13" s="885"/>
      <c r="J13" s="885"/>
      <c r="K13" s="885"/>
      <c r="L13" s="885"/>
      <c r="M13" s="885"/>
      <c r="N13" s="885"/>
      <c r="O13" s="885"/>
      <c r="P13" s="886"/>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04" t="s">
        <v>23</v>
      </c>
      <c r="B15" s="906" t="s">
        <v>24</v>
      </c>
      <c r="C15" s="909" t="s">
        <v>25</v>
      </c>
      <c r="D15" s="910"/>
      <c r="E15" s="910"/>
      <c r="F15" s="910"/>
      <c r="G15" s="910"/>
      <c r="H15" s="910"/>
      <c r="I15" s="910"/>
      <c r="J15" s="910"/>
      <c r="K15" s="910"/>
      <c r="L15" s="910"/>
      <c r="M15" s="910"/>
      <c r="N15" s="910"/>
      <c r="O15" s="910"/>
      <c r="P15" s="911"/>
      <c r="Q15" s="14"/>
    </row>
    <row r="16" spans="1:17" s="15" customFormat="1" ht="12.75" customHeight="1" x14ac:dyDescent="0.25">
      <c r="A16" s="905"/>
      <c r="B16" s="907"/>
      <c r="C16" s="912" t="s">
        <v>26</v>
      </c>
      <c r="D16" s="914" t="s">
        <v>27</v>
      </c>
      <c r="E16" s="916" t="s">
        <v>28</v>
      </c>
      <c r="F16" s="918" t="s">
        <v>29</v>
      </c>
      <c r="G16" s="890" t="s">
        <v>30</v>
      </c>
      <c r="H16" s="892" t="s">
        <v>31</v>
      </c>
      <c r="I16" s="920" t="s">
        <v>32</v>
      </c>
      <c r="J16" s="890" t="s">
        <v>33</v>
      </c>
      <c r="K16" s="892" t="s">
        <v>34</v>
      </c>
      <c r="L16" s="902" t="s">
        <v>35</v>
      </c>
      <c r="M16" s="890" t="s">
        <v>36</v>
      </c>
      <c r="N16" s="892" t="s">
        <v>37</v>
      </c>
      <c r="O16" s="894" t="s">
        <v>38</v>
      </c>
      <c r="P16" s="888" t="s">
        <v>39</v>
      </c>
      <c r="Q16" s="14"/>
    </row>
    <row r="17" spans="1:17" s="17" customFormat="1" ht="61.5" customHeight="1" thickBot="1" x14ac:dyDescent="0.3">
      <c r="A17" s="889"/>
      <c r="B17" s="908"/>
      <c r="C17" s="913"/>
      <c r="D17" s="915"/>
      <c r="E17" s="917"/>
      <c r="F17" s="919"/>
      <c r="G17" s="891"/>
      <c r="H17" s="893"/>
      <c r="I17" s="921"/>
      <c r="J17" s="891"/>
      <c r="K17" s="893"/>
      <c r="L17" s="903"/>
      <c r="M17" s="891"/>
      <c r="N17" s="893"/>
      <c r="O17" s="895"/>
      <c r="P17" s="889"/>
      <c r="Q17" s="16"/>
    </row>
    <row r="18" spans="1:17" s="17" customFormat="1" ht="9.75" customHeight="1" thickTop="1" x14ac:dyDescent="0.25">
      <c r="A18" s="18" t="s">
        <v>40</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41</v>
      </c>
      <c r="C19" s="26"/>
      <c r="D19" s="27"/>
      <c r="E19" s="28"/>
      <c r="F19" s="29"/>
      <c r="G19" s="30"/>
      <c r="H19" s="31"/>
      <c r="I19" s="29"/>
      <c r="J19" s="32"/>
      <c r="K19" s="31"/>
      <c r="L19" s="29"/>
      <c r="M19" s="30"/>
      <c r="N19" s="31"/>
      <c r="O19" s="29"/>
      <c r="P19" s="33"/>
    </row>
    <row r="20" spans="1:17" s="34" customFormat="1" ht="12.75" thickBot="1" x14ac:dyDescent="0.3">
      <c r="A20" s="35"/>
      <c r="B20" s="36" t="s">
        <v>42</v>
      </c>
      <c r="C20" s="37">
        <f>F20+I20+L20+O20</f>
        <v>53236</v>
      </c>
      <c r="D20" s="38">
        <f t="shared" ref="D20:E20" si="0">SUM(D21,D24,D25,D41,D43)</f>
        <v>51964</v>
      </c>
      <c r="E20" s="39">
        <f t="shared" si="0"/>
        <v>1272</v>
      </c>
      <c r="F20" s="40">
        <f>SUM(F21,F24,F25,F41,F43)</f>
        <v>53236</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hidden="1" thickTop="1" x14ac:dyDescent="0.25">
      <c r="A21" s="43"/>
      <c r="B21" s="44" t="s">
        <v>43</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44</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5">
      <c r="A23" s="59"/>
      <c r="B23" s="60" t="s">
        <v>45</v>
      </c>
      <c r="C23" s="61">
        <f t="shared" si="4"/>
        <v>0</v>
      </c>
      <c r="D23" s="62"/>
      <c r="E23" s="63"/>
      <c r="F23" s="64">
        <f t="shared" ref="F23:F25" si="9">D23+E23</f>
        <v>0</v>
      </c>
      <c r="G23" s="62"/>
      <c r="H23" s="63"/>
      <c r="I23" s="64">
        <f t="shared" ref="I23:I24" si="10">G23+H23</f>
        <v>0</v>
      </c>
      <c r="J23" s="65"/>
      <c r="K23" s="63"/>
      <c r="L23" s="64">
        <f>J23+K23</f>
        <v>0</v>
      </c>
      <c r="M23" s="62"/>
      <c r="N23" s="63"/>
      <c r="O23" s="64">
        <f>M23+N23</f>
        <v>0</v>
      </c>
      <c r="P23" s="66"/>
    </row>
    <row r="24" spans="1:17" s="34" customFormat="1" ht="25.5" thickTop="1" thickBot="1" x14ac:dyDescent="0.3">
      <c r="A24" s="67">
        <v>19300</v>
      </c>
      <c r="B24" s="67" t="s">
        <v>46</v>
      </c>
      <c r="C24" s="68">
        <f>F24+I24</f>
        <v>53236</v>
      </c>
      <c r="D24" s="69">
        <f>D50</f>
        <v>51964</v>
      </c>
      <c r="E24" s="69">
        <f>E50</f>
        <v>1272</v>
      </c>
      <c r="F24" s="71">
        <f t="shared" si="9"/>
        <v>53236</v>
      </c>
      <c r="G24" s="69"/>
      <c r="H24" s="70"/>
      <c r="I24" s="71">
        <f t="shared" si="10"/>
        <v>0</v>
      </c>
      <c r="J24" s="72" t="s">
        <v>47</v>
      </c>
      <c r="K24" s="73" t="s">
        <v>47</v>
      </c>
      <c r="L24" s="74" t="s">
        <v>47</v>
      </c>
      <c r="M24" s="75" t="s">
        <v>47</v>
      </c>
      <c r="N24" s="76" t="s">
        <v>47</v>
      </c>
      <c r="O24" s="74" t="s">
        <v>47</v>
      </c>
      <c r="P24" s="77" t="s">
        <v>344</v>
      </c>
    </row>
    <row r="25" spans="1:17" s="34" customFormat="1" ht="24.75" hidden="1" thickTop="1" x14ac:dyDescent="0.25">
      <c r="A25" s="78"/>
      <c r="B25" s="79" t="s">
        <v>48</v>
      </c>
      <c r="C25" s="80">
        <f>F25</f>
        <v>0</v>
      </c>
      <c r="D25" s="81"/>
      <c r="E25" s="82"/>
      <c r="F25" s="83">
        <f t="shared" si="9"/>
        <v>0</v>
      </c>
      <c r="G25" s="84" t="s">
        <v>47</v>
      </c>
      <c r="H25" s="85" t="s">
        <v>47</v>
      </c>
      <c r="I25" s="86" t="s">
        <v>47</v>
      </c>
      <c r="J25" s="87" t="s">
        <v>47</v>
      </c>
      <c r="K25" s="88" t="s">
        <v>47</v>
      </c>
      <c r="L25" s="86" t="s">
        <v>47</v>
      </c>
      <c r="M25" s="89" t="s">
        <v>47</v>
      </c>
      <c r="N25" s="88" t="s">
        <v>47</v>
      </c>
      <c r="O25" s="86" t="s">
        <v>47</v>
      </c>
      <c r="P25" s="90"/>
    </row>
    <row r="26" spans="1:17" s="34" customFormat="1" ht="36.75" hidden="1" thickTop="1" x14ac:dyDescent="0.25">
      <c r="A26" s="79">
        <v>21300</v>
      </c>
      <c r="B26" s="79" t="s">
        <v>49</v>
      </c>
      <c r="C26" s="80">
        <f>L26</f>
        <v>0</v>
      </c>
      <c r="D26" s="89" t="s">
        <v>47</v>
      </c>
      <c r="E26" s="88" t="s">
        <v>47</v>
      </c>
      <c r="F26" s="86" t="s">
        <v>47</v>
      </c>
      <c r="G26" s="89" t="s">
        <v>47</v>
      </c>
      <c r="H26" s="88" t="s">
        <v>47</v>
      </c>
      <c r="I26" s="86" t="s">
        <v>47</v>
      </c>
      <c r="J26" s="87">
        <f t="shared" ref="J26:K26" si="11">SUM(J27,J31,J33,J36)</f>
        <v>0</v>
      </c>
      <c r="K26" s="88">
        <f t="shared" si="11"/>
        <v>0</v>
      </c>
      <c r="L26" s="91">
        <f>SUM(L27,L31,L33,L36)</f>
        <v>0</v>
      </c>
      <c r="M26" s="89" t="s">
        <v>47</v>
      </c>
      <c r="N26" s="88" t="s">
        <v>47</v>
      </c>
      <c r="O26" s="86" t="s">
        <v>47</v>
      </c>
      <c r="P26" s="90"/>
    </row>
    <row r="27" spans="1:17" s="34" customFormat="1" ht="24.75" hidden="1" thickTop="1" x14ac:dyDescent="0.25">
      <c r="A27" s="93">
        <v>21350</v>
      </c>
      <c r="B27" s="79" t="s">
        <v>50</v>
      </c>
      <c r="C27" s="80">
        <f>L27</f>
        <v>0</v>
      </c>
      <c r="D27" s="89" t="s">
        <v>47</v>
      </c>
      <c r="E27" s="88" t="s">
        <v>47</v>
      </c>
      <c r="F27" s="86" t="s">
        <v>47</v>
      </c>
      <c r="G27" s="89" t="s">
        <v>47</v>
      </c>
      <c r="H27" s="88" t="s">
        <v>47</v>
      </c>
      <c r="I27" s="86" t="s">
        <v>47</v>
      </c>
      <c r="J27" s="87">
        <f t="shared" ref="J27:K27" si="12">SUM(J28:J30)</f>
        <v>0</v>
      </c>
      <c r="K27" s="88">
        <f t="shared" si="12"/>
        <v>0</v>
      </c>
      <c r="L27" s="91">
        <f>SUM(L28:L30)</f>
        <v>0</v>
      </c>
      <c r="M27" s="89" t="s">
        <v>47</v>
      </c>
      <c r="N27" s="88" t="s">
        <v>47</v>
      </c>
      <c r="O27" s="86" t="s">
        <v>47</v>
      </c>
      <c r="P27" s="90"/>
    </row>
    <row r="28" spans="1:17" ht="12.75" hidden="1" thickTop="1" x14ac:dyDescent="0.25">
      <c r="A28" s="51">
        <v>21351</v>
      </c>
      <c r="B28" s="94" t="s">
        <v>51</v>
      </c>
      <c r="C28" s="95">
        <f t="shared" ref="C28:C40" si="13">L28</f>
        <v>0</v>
      </c>
      <c r="D28" s="96" t="s">
        <v>47</v>
      </c>
      <c r="E28" s="97" t="s">
        <v>47</v>
      </c>
      <c r="F28" s="98" t="s">
        <v>47</v>
      </c>
      <c r="G28" s="96" t="s">
        <v>47</v>
      </c>
      <c r="H28" s="97" t="s">
        <v>47</v>
      </c>
      <c r="I28" s="98" t="s">
        <v>47</v>
      </c>
      <c r="J28" s="99"/>
      <c r="K28" s="100"/>
      <c r="L28" s="101">
        <f t="shared" ref="L28:L30" si="14">J28+K28</f>
        <v>0</v>
      </c>
      <c r="M28" s="102" t="s">
        <v>47</v>
      </c>
      <c r="N28" s="100" t="s">
        <v>47</v>
      </c>
      <c r="O28" s="98" t="s">
        <v>47</v>
      </c>
      <c r="P28" s="103"/>
    </row>
    <row r="29" spans="1:17" ht="12.75" hidden="1" thickTop="1" x14ac:dyDescent="0.25">
      <c r="A29" s="59">
        <v>21352</v>
      </c>
      <c r="B29" s="104" t="s">
        <v>52</v>
      </c>
      <c r="C29" s="105">
        <f t="shared" si="13"/>
        <v>0</v>
      </c>
      <c r="D29" s="106" t="s">
        <v>47</v>
      </c>
      <c r="E29" s="107" t="s">
        <v>47</v>
      </c>
      <c r="F29" s="108" t="s">
        <v>47</v>
      </c>
      <c r="G29" s="106" t="s">
        <v>47</v>
      </c>
      <c r="H29" s="107" t="s">
        <v>47</v>
      </c>
      <c r="I29" s="108" t="s">
        <v>47</v>
      </c>
      <c r="J29" s="109"/>
      <c r="K29" s="110"/>
      <c r="L29" s="111">
        <f t="shared" si="14"/>
        <v>0</v>
      </c>
      <c r="M29" s="112" t="s">
        <v>47</v>
      </c>
      <c r="N29" s="110" t="s">
        <v>47</v>
      </c>
      <c r="O29" s="108" t="s">
        <v>47</v>
      </c>
      <c r="P29" s="113"/>
    </row>
    <row r="30" spans="1:17" ht="24.75" hidden="1" thickTop="1" x14ac:dyDescent="0.25">
      <c r="A30" s="59">
        <v>21359</v>
      </c>
      <c r="B30" s="104" t="s">
        <v>53</v>
      </c>
      <c r="C30" s="105">
        <f t="shared" si="13"/>
        <v>0</v>
      </c>
      <c r="D30" s="106" t="s">
        <v>47</v>
      </c>
      <c r="E30" s="107" t="s">
        <v>47</v>
      </c>
      <c r="F30" s="108" t="s">
        <v>47</v>
      </c>
      <c r="G30" s="106" t="s">
        <v>47</v>
      </c>
      <c r="H30" s="107" t="s">
        <v>47</v>
      </c>
      <c r="I30" s="108" t="s">
        <v>47</v>
      </c>
      <c r="J30" s="109"/>
      <c r="K30" s="110"/>
      <c r="L30" s="111">
        <f t="shared" si="14"/>
        <v>0</v>
      </c>
      <c r="M30" s="112" t="s">
        <v>47</v>
      </c>
      <c r="N30" s="110" t="s">
        <v>47</v>
      </c>
      <c r="O30" s="108" t="s">
        <v>47</v>
      </c>
      <c r="P30" s="113"/>
    </row>
    <row r="31" spans="1:17" s="34" customFormat="1" ht="36.75" hidden="1" thickTop="1" x14ac:dyDescent="0.25">
      <c r="A31" s="93">
        <v>21370</v>
      </c>
      <c r="B31" s="79" t="s">
        <v>54</v>
      </c>
      <c r="C31" s="80">
        <f t="shared" si="13"/>
        <v>0</v>
      </c>
      <c r="D31" s="89" t="s">
        <v>47</v>
      </c>
      <c r="E31" s="88" t="s">
        <v>47</v>
      </c>
      <c r="F31" s="86" t="s">
        <v>47</v>
      </c>
      <c r="G31" s="89" t="s">
        <v>47</v>
      </c>
      <c r="H31" s="88" t="s">
        <v>47</v>
      </c>
      <c r="I31" s="86" t="s">
        <v>47</v>
      </c>
      <c r="J31" s="87">
        <f t="shared" ref="J31:K31" si="15">SUM(J32)</f>
        <v>0</v>
      </c>
      <c r="K31" s="88">
        <f t="shared" si="15"/>
        <v>0</v>
      </c>
      <c r="L31" s="91">
        <f>SUM(L32)</f>
        <v>0</v>
      </c>
      <c r="M31" s="89" t="s">
        <v>47</v>
      </c>
      <c r="N31" s="88" t="s">
        <v>47</v>
      </c>
      <c r="O31" s="86" t="s">
        <v>47</v>
      </c>
      <c r="P31" s="90"/>
    </row>
    <row r="32" spans="1:17" ht="36.75" hidden="1" thickTop="1" x14ac:dyDescent="0.25">
      <c r="A32" s="114">
        <v>21379</v>
      </c>
      <c r="B32" s="115" t="s">
        <v>55</v>
      </c>
      <c r="C32" s="116">
        <f t="shared" si="13"/>
        <v>0</v>
      </c>
      <c r="D32" s="117" t="s">
        <v>47</v>
      </c>
      <c r="E32" s="118" t="s">
        <v>47</v>
      </c>
      <c r="F32" s="119" t="s">
        <v>47</v>
      </c>
      <c r="G32" s="117" t="s">
        <v>47</v>
      </c>
      <c r="H32" s="118" t="s">
        <v>47</v>
      </c>
      <c r="I32" s="119" t="s">
        <v>47</v>
      </c>
      <c r="J32" s="120"/>
      <c r="K32" s="121"/>
      <c r="L32" s="122">
        <f>J32+K32</f>
        <v>0</v>
      </c>
      <c r="M32" s="123" t="s">
        <v>47</v>
      </c>
      <c r="N32" s="121" t="s">
        <v>47</v>
      </c>
      <c r="O32" s="119" t="s">
        <v>47</v>
      </c>
      <c r="P32" s="124"/>
    </row>
    <row r="33" spans="1:16" s="34" customFormat="1" ht="12.75" hidden="1" thickTop="1" x14ac:dyDescent="0.25">
      <c r="A33" s="93">
        <v>21380</v>
      </c>
      <c r="B33" s="79" t="s">
        <v>56</v>
      </c>
      <c r="C33" s="80">
        <f t="shared" si="13"/>
        <v>0</v>
      </c>
      <c r="D33" s="89" t="s">
        <v>47</v>
      </c>
      <c r="E33" s="88" t="s">
        <v>47</v>
      </c>
      <c r="F33" s="86" t="s">
        <v>47</v>
      </c>
      <c r="G33" s="89" t="s">
        <v>47</v>
      </c>
      <c r="H33" s="88" t="s">
        <v>47</v>
      </c>
      <c r="I33" s="86" t="s">
        <v>47</v>
      </c>
      <c r="J33" s="87">
        <f t="shared" ref="J33:K33" si="16">SUM(J34:J35)</f>
        <v>0</v>
      </c>
      <c r="K33" s="88">
        <f t="shared" si="16"/>
        <v>0</v>
      </c>
      <c r="L33" s="91">
        <f>SUM(L34:L35)</f>
        <v>0</v>
      </c>
      <c r="M33" s="89" t="s">
        <v>47</v>
      </c>
      <c r="N33" s="88" t="s">
        <v>47</v>
      </c>
      <c r="O33" s="86" t="s">
        <v>47</v>
      </c>
      <c r="P33" s="90"/>
    </row>
    <row r="34" spans="1:16" ht="12.75" hidden="1" thickTop="1" x14ac:dyDescent="0.25">
      <c r="A34" s="52">
        <v>21381</v>
      </c>
      <c r="B34" s="94" t="s">
        <v>57</v>
      </c>
      <c r="C34" s="95">
        <f t="shared" si="13"/>
        <v>0</v>
      </c>
      <c r="D34" s="96" t="s">
        <v>47</v>
      </c>
      <c r="E34" s="97" t="s">
        <v>47</v>
      </c>
      <c r="F34" s="98" t="s">
        <v>47</v>
      </c>
      <c r="G34" s="96" t="s">
        <v>47</v>
      </c>
      <c r="H34" s="97" t="s">
        <v>47</v>
      </c>
      <c r="I34" s="98" t="s">
        <v>47</v>
      </c>
      <c r="J34" s="99"/>
      <c r="K34" s="100"/>
      <c r="L34" s="101">
        <f t="shared" ref="L34:L35" si="17">J34+K34</f>
        <v>0</v>
      </c>
      <c r="M34" s="102" t="s">
        <v>47</v>
      </c>
      <c r="N34" s="100" t="s">
        <v>47</v>
      </c>
      <c r="O34" s="98" t="s">
        <v>47</v>
      </c>
      <c r="P34" s="103"/>
    </row>
    <row r="35" spans="1:16" ht="24.75" hidden="1" thickTop="1" x14ac:dyDescent="0.25">
      <c r="A35" s="60">
        <v>21383</v>
      </c>
      <c r="B35" s="104" t="s">
        <v>58</v>
      </c>
      <c r="C35" s="105">
        <f t="shared" si="13"/>
        <v>0</v>
      </c>
      <c r="D35" s="106" t="s">
        <v>47</v>
      </c>
      <c r="E35" s="107" t="s">
        <v>47</v>
      </c>
      <c r="F35" s="108" t="s">
        <v>47</v>
      </c>
      <c r="G35" s="106" t="s">
        <v>47</v>
      </c>
      <c r="H35" s="107" t="s">
        <v>47</v>
      </c>
      <c r="I35" s="108" t="s">
        <v>47</v>
      </c>
      <c r="J35" s="109"/>
      <c r="K35" s="110"/>
      <c r="L35" s="111">
        <f t="shared" si="17"/>
        <v>0</v>
      </c>
      <c r="M35" s="112" t="s">
        <v>47</v>
      </c>
      <c r="N35" s="110" t="s">
        <v>47</v>
      </c>
      <c r="O35" s="108" t="s">
        <v>47</v>
      </c>
      <c r="P35" s="113"/>
    </row>
    <row r="36" spans="1:16" s="34" customFormat="1" ht="25.5" hidden="1" customHeight="1" x14ac:dyDescent="0.25">
      <c r="A36" s="93">
        <v>21390</v>
      </c>
      <c r="B36" s="79" t="s">
        <v>59</v>
      </c>
      <c r="C36" s="80">
        <f t="shared" si="13"/>
        <v>0</v>
      </c>
      <c r="D36" s="89" t="s">
        <v>47</v>
      </c>
      <c r="E36" s="88" t="s">
        <v>47</v>
      </c>
      <c r="F36" s="86" t="s">
        <v>47</v>
      </c>
      <c r="G36" s="89" t="s">
        <v>47</v>
      </c>
      <c r="H36" s="88" t="s">
        <v>47</v>
      </c>
      <c r="I36" s="86" t="s">
        <v>47</v>
      </c>
      <c r="J36" s="87">
        <f t="shared" ref="J36:K36" si="18">SUM(J37:J40)</f>
        <v>0</v>
      </c>
      <c r="K36" s="88">
        <f t="shared" si="18"/>
        <v>0</v>
      </c>
      <c r="L36" s="91">
        <f>SUM(L37:L40)</f>
        <v>0</v>
      </c>
      <c r="M36" s="89" t="s">
        <v>47</v>
      </c>
      <c r="N36" s="88" t="s">
        <v>47</v>
      </c>
      <c r="O36" s="86" t="s">
        <v>47</v>
      </c>
      <c r="P36" s="90"/>
    </row>
    <row r="37" spans="1:16" ht="24.75" hidden="1" thickTop="1" x14ac:dyDescent="0.25">
      <c r="A37" s="52">
        <v>21391</v>
      </c>
      <c r="B37" s="94" t="s">
        <v>60</v>
      </c>
      <c r="C37" s="95">
        <f t="shared" si="13"/>
        <v>0</v>
      </c>
      <c r="D37" s="96" t="s">
        <v>47</v>
      </c>
      <c r="E37" s="97" t="s">
        <v>47</v>
      </c>
      <c r="F37" s="98" t="s">
        <v>47</v>
      </c>
      <c r="G37" s="96" t="s">
        <v>47</v>
      </c>
      <c r="H37" s="97" t="s">
        <v>47</v>
      </c>
      <c r="I37" s="98" t="s">
        <v>47</v>
      </c>
      <c r="J37" s="99"/>
      <c r="K37" s="100"/>
      <c r="L37" s="101">
        <f t="shared" ref="L37:L40" si="19">J37+K37</f>
        <v>0</v>
      </c>
      <c r="M37" s="102" t="s">
        <v>47</v>
      </c>
      <c r="N37" s="100" t="s">
        <v>47</v>
      </c>
      <c r="O37" s="98" t="s">
        <v>47</v>
      </c>
      <c r="P37" s="103"/>
    </row>
    <row r="38" spans="1:16" ht="12.75" hidden="1" thickTop="1" x14ac:dyDescent="0.25">
      <c r="A38" s="60">
        <v>21393</v>
      </c>
      <c r="B38" s="104" t="s">
        <v>61</v>
      </c>
      <c r="C38" s="105">
        <f t="shared" si="13"/>
        <v>0</v>
      </c>
      <c r="D38" s="106" t="s">
        <v>47</v>
      </c>
      <c r="E38" s="107" t="s">
        <v>47</v>
      </c>
      <c r="F38" s="108" t="s">
        <v>47</v>
      </c>
      <c r="G38" s="106" t="s">
        <v>47</v>
      </c>
      <c r="H38" s="107" t="s">
        <v>47</v>
      </c>
      <c r="I38" s="108" t="s">
        <v>47</v>
      </c>
      <c r="J38" s="109"/>
      <c r="K38" s="110"/>
      <c r="L38" s="111">
        <f t="shared" si="19"/>
        <v>0</v>
      </c>
      <c r="M38" s="112" t="s">
        <v>47</v>
      </c>
      <c r="N38" s="110" t="s">
        <v>47</v>
      </c>
      <c r="O38" s="108" t="s">
        <v>47</v>
      </c>
      <c r="P38" s="113"/>
    </row>
    <row r="39" spans="1:16" ht="12.75" hidden="1" thickTop="1" x14ac:dyDescent="0.25">
      <c r="A39" s="60">
        <v>21395</v>
      </c>
      <c r="B39" s="104" t="s">
        <v>62</v>
      </c>
      <c r="C39" s="105">
        <f t="shared" si="13"/>
        <v>0</v>
      </c>
      <c r="D39" s="106" t="s">
        <v>47</v>
      </c>
      <c r="E39" s="107" t="s">
        <v>47</v>
      </c>
      <c r="F39" s="108" t="s">
        <v>47</v>
      </c>
      <c r="G39" s="106" t="s">
        <v>47</v>
      </c>
      <c r="H39" s="107" t="s">
        <v>47</v>
      </c>
      <c r="I39" s="108" t="s">
        <v>47</v>
      </c>
      <c r="J39" s="109"/>
      <c r="K39" s="110"/>
      <c r="L39" s="111">
        <f t="shared" si="19"/>
        <v>0</v>
      </c>
      <c r="M39" s="112" t="s">
        <v>47</v>
      </c>
      <c r="N39" s="110" t="s">
        <v>47</v>
      </c>
      <c r="O39" s="108" t="s">
        <v>47</v>
      </c>
      <c r="P39" s="113"/>
    </row>
    <row r="40" spans="1:16" ht="24.75" hidden="1" thickTop="1" x14ac:dyDescent="0.25">
      <c r="A40" s="126">
        <v>21399</v>
      </c>
      <c r="B40" s="127" t="s">
        <v>63</v>
      </c>
      <c r="C40" s="128">
        <f t="shared" si="13"/>
        <v>0</v>
      </c>
      <c r="D40" s="129" t="s">
        <v>47</v>
      </c>
      <c r="E40" s="130" t="s">
        <v>47</v>
      </c>
      <c r="F40" s="131" t="s">
        <v>47</v>
      </c>
      <c r="G40" s="129" t="s">
        <v>47</v>
      </c>
      <c r="H40" s="130" t="s">
        <v>47</v>
      </c>
      <c r="I40" s="131" t="s">
        <v>47</v>
      </c>
      <c r="J40" s="132"/>
      <c r="K40" s="133"/>
      <c r="L40" s="134">
        <f t="shared" si="19"/>
        <v>0</v>
      </c>
      <c r="M40" s="135" t="s">
        <v>47</v>
      </c>
      <c r="N40" s="133" t="s">
        <v>47</v>
      </c>
      <c r="O40" s="131" t="s">
        <v>47</v>
      </c>
      <c r="P40" s="154"/>
    </row>
    <row r="41" spans="1:16" s="34" customFormat="1" ht="26.25" hidden="1" customHeight="1" x14ac:dyDescent="0.25">
      <c r="A41" s="137">
        <v>21420</v>
      </c>
      <c r="B41" s="138" t="s">
        <v>64</v>
      </c>
      <c r="C41" s="139">
        <f>F41</f>
        <v>0</v>
      </c>
      <c r="D41" s="140">
        <f t="shared" ref="D41:E41" si="20">SUM(D42)</f>
        <v>0</v>
      </c>
      <c r="E41" s="141">
        <f t="shared" si="20"/>
        <v>0</v>
      </c>
      <c r="F41" s="142">
        <f>SUM(F42)</f>
        <v>0</v>
      </c>
      <c r="G41" s="140" t="s">
        <v>47</v>
      </c>
      <c r="H41" s="141" t="s">
        <v>47</v>
      </c>
      <c r="I41" s="143" t="s">
        <v>47</v>
      </c>
      <c r="J41" s="144" t="s">
        <v>47</v>
      </c>
      <c r="K41" s="145" t="s">
        <v>47</v>
      </c>
      <c r="L41" s="143" t="s">
        <v>47</v>
      </c>
      <c r="M41" s="146" t="s">
        <v>47</v>
      </c>
      <c r="N41" s="145" t="s">
        <v>47</v>
      </c>
      <c r="O41" s="143" t="s">
        <v>47</v>
      </c>
      <c r="P41" s="147"/>
    </row>
    <row r="42" spans="1:16" s="34" customFormat="1" ht="26.25" hidden="1" customHeight="1" x14ac:dyDescent="0.25">
      <c r="A42" s="126">
        <v>21429</v>
      </c>
      <c r="B42" s="127" t="s">
        <v>65</v>
      </c>
      <c r="C42" s="128">
        <f>F42</f>
        <v>0</v>
      </c>
      <c r="D42" s="148"/>
      <c r="E42" s="149"/>
      <c r="F42" s="150">
        <f>D42+E42</f>
        <v>0</v>
      </c>
      <c r="G42" s="151" t="s">
        <v>47</v>
      </c>
      <c r="H42" s="152" t="s">
        <v>47</v>
      </c>
      <c r="I42" s="131" t="s">
        <v>47</v>
      </c>
      <c r="J42" s="153" t="s">
        <v>47</v>
      </c>
      <c r="K42" s="130" t="s">
        <v>47</v>
      </c>
      <c r="L42" s="131" t="s">
        <v>47</v>
      </c>
      <c r="M42" s="129" t="s">
        <v>47</v>
      </c>
      <c r="N42" s="130" t="s">
        <v>47</v>
      </c>
      <c r="O42" s="131" t="s">
        <v>47</v>
      </c>
      <c r="P42" s="154"/>
    </row>
    <row r="43" spans="1:16" s="34" customFormat="1" ht="24.75" hidden="1" thickTop="1" x14ac:dyDescent="0.25">
      <c r="A43" s="93">
        <v>21490</v>
      </c>
      <c r="B43" s="79" t="s">
        <v>66</v>
      </c>
      <c r="C43" s="155">
        <f>F43+I43+L43</f>
        <v>0</v>
      </c>
      <c r="D43" s="156">
        <f t="shared" ref="D43:E43" si="21">D44</f>
        <v>0</v>
      </c>
      <c r="E43" s="157">
        <f t="shared" si="21"/>
        <v>0</v>
      </c>
      <c r="F43" s="83">
        <f>F44</f>
        <v>0</v>
      </c>
      <c r="G43" s="156">
        <f t="shared" ref="G43:L43" si="22">G44</f>
        <v>0</v>
      </c>
      <c r="H43" s="157">
        <f t="shared" si="22"/>
        <v>0</v>
      </c>
      <c r="I43" s="83">
        <f t="shared" si="22"/>
        <v>0</v>
      </c>
      <c r="J43" s="158">
        <f t="shared" si="22"/>
        <v>0</v>
      </c>
      <c r="K43" s="157">
        <f t="shared" si="22"/>
        <v>0</v>
      </c>
      <c r="L43" s="83">
        <f t="shared" si="22"/>
        <v>0</v>
      </c>
      <c r="M43" s="89" t="s">
        <v>47</v>
      </c>
      <c r="N43" s="88" t="s">
        <v>47</v>
      </c>
      <c r="O43" s="86" t="s">
        <v>47</v>
      </c>
      <c r="P43" s="90"/>
    </row>
    <row r="44" spans="1:16" s="34" customFormat="1" ht="24.75" hidden="1" thickTop="1" x14ac:dyDescent="0.25">
      <c r="A44" s="60">
        <v>21499</v>
      </c>
      <c r="B44" s="104" t="s">
        <v>67</v>
      </c>
      <c r="C44" s="159">
        <f>F44+I44+L44</f>
        <v>0</v>
      </c>
      <c r="D44" s="160"/>
      <c r="E44" s="161"/>
      <c r="F44" s="56">
        <f>D44+E44</f>
        <v>0</v>
      </c>
      <c r="G44" s="54"/>
      <c r="H44" s="55"/>
      <c r="I44" s="56">
        <f>G44+H44</f>
        <v>0</v>
      </c>
      <c r="J44" s="99"/>
      <c r="K44" s="100"/>
      <c r="L44" s="56">
        <f>J44+K44</f>
        <v>0</v>
      </c>
      <c r="M44" s="123" t="s">
        <v>47</v>
      </c>
      <c r="N44" s="121" t="s">
        <v>47</v>
      </c>
      <c r="O44" s="119" t="s">
        <v>47</v>
      </c>
      <c r="P44" s="538"/>
    </row>
    <row r="45" spans="1:16" ht="12.75" hidden="1" customHeight="1" x14ac:dyDescent="0.25">
      <c r="A45" s="162">
        <v>23000</v>
      </c>
      <c r="B45" s="163" t="s">
        <v>68</v>
      </c>
      <c r="C45" s="155">
        <f>O45</f>
        <v>0</v>
      </c>
      <c r="D45" s="164" t="s">
        <v>47</v>
      </c>
      <c r="E45" s="165" t="s">
        <v>47</v>
      </c>
      <c r="F45" s="131" t="s">
        <v>47</v>
      </c>
      <c r="G45" s="129" t="s">
        <v>47</v>
      </c>
      <c r="H45" s="130" t="s">
        <v>47</v>
      </c>
      <c r="I45" s="131" t="s">
        <v>47</v>
      </c>
      <c r="J45" s="153" t="s">
        <v>47</v>
      </c>
      <c r="K45" s="130" t="s">
        <v>47</v>
      </c>
      <c r="L45" s="131" t="s">
        <v>47</v>
      </c>
      <c r="M45" s="164">
        <f t="shared" ref="M45:O45" si="23">SUM(M46:M47)</f>
        <v>0</v>
      </c>
      <c r="N45" s="165">
        <f t="shared" si="23"/>
        <v>0</v>
      </c>
      <c r="O45" s="150">
        <f t="shared" si="23"/>
        <v>0</v>
      </c>
      <c r="P45" s="166"/>
    </row>
    <row r="46" spans="1:16" ht="24.75" hidden="1" thickTop="1" x14ac:dyDescent="0.25">
      <c r="A46" s="167">
        <v>23410</v>
      </c>
      <c r="B46" s="168" t="s">
        <v>69</v>
      </c>
      <c r="C46" s="139">
        <f t="shared" ref="C46:C47" si="24">O46</f>
        <v>0</v>
      </c>
      <c r="D46" s="140" t="s">
        <v>47</v>
      </c>
      <c r="E46" s="141" t="s">
        <v>47</v>
      </c>
      <c r="F46" s="143" t="s">
        <v>47</v>
      </c>
      <c r="G46" s="146" t="s">
        <v>47</v>
      </c>
      <c r="H46" s="145" t="s">
        <v>47</v>
      </c>
      <c r="I46" s="143" t="s">
        <v>47</v>
      </c>
      <c r="J46" s="144" t="s">
        <v>47</v>
      </c>
      <c r="K46" s="145" t="s">
        <v>47</v>
      </c>
      <c r="L46" s="143" t="s">
        <v>47</v>
      </c>
      <c r="M46" s="169"/>
      <c r="N46" s="170"/>
      <c r="O46" s="142">
        <f t="shared" ref="O46:O47" si="25">M46+N46</f>
        <v>0</v>
      </c>
      <c r="P46" s="171"/>
    </row>
    <row r="47" spans="1:16" ht="24.75" hidden="1" thickTop="1" x14ac:dyDescent="0.25">
      <c r="A47" s="167">
        <v>23510</v>
      </c>
      <c r="B47" s="168" t="s">
        <v>70</v>
      </c>
      <c r="C47" s="139">
        <f t="shared" si="24"/>
        <v>0</v>
      </c>
      <c r="D47" s="140" t="s">
        <v>47</v>
      </c>
      <c r="E47" s="141" t="s">
        <v>47</v>
      </c>
      <c r="F47" s="143" t="s">
        <v>47</v>
      </c>
      <c r="G47" s="146" t="s">
        <v>47</v>
      </c>
      <c r="H47" s="145" t="s">
        <v>47</v>
      </c>
      <c r="I47" s="143" t="s">
        <v>47</v>
      </c>
      <c r="J47" s="144" t="s">
        <v>47</v>
      </c>
      <c r="K47" s="145" t="s">
        <v>47</v>
      </c>
      <c r="L47" s="143" t="s">
        <v>47</v>
      </c>
      <c r="M47" s="169"/>
      <c r="N47" s="170"/>
      <c r="O47" s="142">
        <f t="shared" si="25"/>
        <v>0</v>
      </c>
      <c r="P47" s="171"/>
    </row>
    <row r="48" spans="1:16" ht="12.75" hidden="1" thickTop="1" x14ac:dyDescent="0.25">
      <c r="A48" s="172"/>
      <c r="B48" s="168"/>
      <c r="C48" s="173"/>
      <c r="D48" s="174"/>
      <c r="E48" s="175"/>
      <c r="F48" s="143"/>
      <c r="G48" s="146"/>
      <c r="H48" s="145"/>
      <c r="I48" s="143"/>
      <c r="J48" s="144"/>
      <c r="K48" s="145"/>
      <c r="L48" s="142"/>
      <c r="M48" s="140"/>
      <c r="N48" s="141"/>
      <c r="O48" s="142"/>
      <c r="P48" s="171"/>
    </row>
    <row r="49" spans="1:16" s="34" customFormat="1" ht="12.75" hidden="1" thickTop="1" x14ac:dyDescent="0.25">
      <c r="A49" s="176"/>
      <c r="B49" s="177" t="s">
        <v>71</v>
      </c>
      <c r="C49" s="178"/>
      <c r="D49" s="179"/>
      <c r="E49" s="180"/>
      <c r="F49" s="181"/>
      <c r="G49" s="179"/>
      <c r="H49" s="180"/>
      <c r="I49" s="181"/>
      <c r="J49" s="182"/>
      <c r="K49" s="180"/>
      <c r="L49" s="181"/>
      <c r="M49" s="179"/>
      <c r="N49" s="180"/>
      <c r="O49" s="181"/>
      <c r="P49" s="183"/>
    </row>
    <row r="50" spans="1:16" s="34" customFormat="1" ht="13.5" thickTop="1" thickBot="1" x14ac:dyDescent="0.3">
      <c r="A50" s="184"/>
      <c r="B50" s="35" t="s">
        <v>72</v>
      </c>
      <c r="C50" s="185">
        <f t="shared" si="4"/>
        <v>53236</v>
      </c>
      <c r="D50" s="186">
        <f t="shared" ref="D50:E50" si="26">SUM(D51,D269)</f>
        <v>51964</v>
      </c>
      <c r="E50" s="187">
        <f t="shared" si="26"/>
        <v>1272</v>
      </c>
      <c r="F50" s="188">
        <f>SUM(F51,F269)</f>
        <v>53236</v>
      </c>
      <c r="G50" s="186">
        <f t="shared" ref="G50:O50" si="27">SUM(G51,G269)</f>
        <v>0</v>
      </c>
      <c r="H50" s="187">
        <f t="shared" si="27"/>
        <v>0</v>
      </c>
      <c r="I50" s="188">
        <f t="shared" si="27"/>
        <v>0</v>
      </c>
      <c r="J50" s="189">
        <f t="shared" si="27"/>
        <v>0</v>
      </c>
      <c r="K50" s="187">
        <f t="shared" si="27"/>
        <v>0</v>
      </c>
      <c r="L50" s="188">
        <f t="shared" si="27"/>
        <v>0</v>
      </c>
      <c r="M50" s="186">
        <f t="shared" si="27"/>
        <v>0</v>
      </c>
      <c r="N50" s="187">
        <f t="shared" si="27"/>
        <v>0</v>
      </c>
      <c r="O50" s="188">
        <f t="shared" si="27"/>
        <v>0</v>
      </c>
      <c r="P50" s="190"/>
    </row>
    <row r="51" spans="1:16" s="34" customFormat="1" ht="36.75" thickTop="1" x14ac:dyDescent="0.25">
      <c r="A51" s="191"/>
      <c r="B51" s="192" t="s">
        <v>73</v>
      </c>
      <c r="C51" s="193">
        <f t="shared" si="4"/>
        <v>53236</v>
      </c>
      <c r="D51" s="194">
        <f t="shared" ref="D51:E51" si="28">SUM(D52,D181)</f>
        <v>51964</v>
      </c>
      <c r="E51" s="195">
        <f t="shared" si="28"/>
        <v>1272</v>
      </c>
      <c r="F51" s="196">
        <f>SUM(F52,F181)</f>
        <v>53236</v>
      </c>
      <c r="G51" s="194">
        <f t="shared" ref="G51:H51" si="29">SUM(G52,G181)</f>
        <v>0</v>
      </c>
      <c r="H51" s="195">
        <f t="shared" si="29"/>
        <v>0</v>
      </c>
      <c r="I51" s="196">
        <f>SUM(I52,I181)</f>
        <v>0</v>
      </c>
      <c r="J51" s="197">
        <f t="shared" ref="J51:K51" si="30">SUM(J52,J181)</f>
        <v>0</v>
      </c>
      <c r="K51" s="195">
        <f t="shared" si="30"/>
        <v>0</v>
      </c>
      <c r="L51" s="196">
        <f>SUM(L52,L181)</f>
        <v>0</v>
      </c>
      <c r="M51" s="194">
        <f t="shared" ref="M51:O51" si="31">SUM(M52,M181)</f>
        <v>0</v>
      </c>
      <c r="N51" s="195">
        <f t="shared" si="31"/>
        <v>0</v>
      </c>
      <c r="O51" s="196">
        <f t="shared" si="31"/>
        <v>0</v>
      </c>
      <c r="P51" s="198"/>
    </row>
    <row r="52" spans="1:16" s="34" customFormat="1" ht="24" x14ac:dyDescent="0.25">
      <c r="A52" s="26"/>
      <c r="B52" s="24" t="s">
        <v>74</v>
      </c>
      <c r="C52" s="199">
        <f t="shared" si="4"/>
        <v>47736</v>
      </c>
      <c r="D52" s="200">
        <f t="shared" ref="D52:E52" si="32">SUM(D53,D75,D160,D174)</f>
        <v>46464</v>
      </c>
      <c r="E52" s="201">
        <f t="shared" si="32"/>
        <v>1272</v>
      </c>
      <c r="F52" s="202">
        <f>SUM(F53,F75,F160,F174)</f>
        <v>47736</v>
      </c>
      <c r="G52" s="200">
        <f t="shared" ref="G52:H52" si="33">SUM(G53,G75,G160,G174)</f>
        <v>0</v>
      </c>
      <c r="H52" s="201">
        <f t="shared" si="33"/>
        <v>0</v>
      </c>
      <c r="I52" s="202">
        <f>SUM(I53,I75,I160,I174)</f>
        <v>0</v>
      </c>
      <c r="J52" s="203">
        <f t="shared" ref="J52:K52" si="34">SUM(J53,J75,J160,J174)</f>
        <v>0</v>
      </c>
      <c r="K52" s="201">
        <f t="shared" si="34"/>
        <v>0</v>
      </c>
      <c r="L52" s="202">
        <f>SUM(L53,L75,L160,L174)</f>
        <v>0</v>
      </c>
      <c r="M52" s="200">
        <f t="shared" ref="M52:O52" si="35">SUM(M53,M75,M160,M174)</f>
        <v>0</v>
      </c>
      <c r="N52" s="201">
        <f t="shared" si="35"/>
        <v>0</v>
      </c>
      <c r="O52" s="202">
        <f t="shared" si="35"/>
        <v>0</v>
      </c>
      <c r="P52" s="204"/>
    </row>
    <row r="53" spans="1:16" s="34" customFormat="1" x14ac:dyDescent="0.25">
      <c r="A53" s="205">
        <v>1000</v>
      </c>
      <c r="B53" s="205" t="s">
        <v>75</v>
      </c>
      <c r="C53" s="206">
        <f t="shared" si="4"/>
        <v>3574</v>
      </c>
      <c r="D53" s="207">
        <f t="shared" ref="D53:E53" si="36">SUM(D54,D67)</f>
        <v>2757</v>
      </c>
      <c r="E53" s="208">
        <f t="shared" si="36"/>
        <v>817</v>
      </c>
      <c r="F53" s="209">
        <f>SUM(F54,F67)</f>
        <v>3574</v>
      </c>
      <c r="G53" s="207">
        <f t="shared" ref="G53:H53" si="37">SUM(G54,G67)</f>
        <v>0</v>
      </c>
      <c r="H53" s="208">
        <f t="shared" si="37"/>
        <v>0</v>
      </c>
      <c r="I53" s="209">
        <f>SUM(I54,I67)</f>
        <v>0</v>
      </c>
      <c r="J53" s="210">
        <f t="shared" ref="J53:K53" si="38">SUM(J54,J67)</f>
        <v>0</v>
      </c>
      <c r="K53" s="208">
        <f t="shared" si="38"/>
        <v>0</v>
      </c>
      <c r="L53" s="209">
        <f>SUM(L54,L67)</f>
        <v>0</v>
      </c>
      <c r="M53" s="207">
        <f t="shared" ref="M53:O53" si="39">SUM(M54,M67)</f>
        <v>0</v>
      </c>
      <c r="N53" s="208">
        <f t="shared" si="39"/>
        <v>0</v>
      </c>
      <c r="O53" s="209">
        <f t="shared" si="39"/>
        <v>0</v>
      </c>
      <c r="P53" s="211"/>
    </row>
    <row r="54" spans="1:16" x14ac:dyDescent="0.25">
      <c r="A54" s="79">
        <v>1100</v>
      </c>
      <c r="B54" s="212" t="s">
        <v>76</v>
      </c>
      <c r="C54" s="80">
        <f t="shared" si="4"/>
        <v>3403</v>
      </c>
      <c r="D54" s="213">
        <f t="shared" ref="D54:E54" si="40">SUM(D55,D58,D66)</f>
        <v>2625</v>
      </c>
      <c r="E54" s="214">
        <f t="shared" si="40"/>
        <v>778</v>
      </c>
      <c r="F54" s="91">
        <f>SUM(F55,F58,F66)</f>
        <v>3403</v>
      </c>
      <c r="G54" s="213">
        <f t="shared" ref="G54:H54" si="41">SUM(G55,G58,G66)</f>
        <v>0</v>
      </c>
      <c r="H54" s="214">
        <f t="shared" si="41"/>
        <v>0</v>
      </c>
      <c r="I54" s="91">
        <f>SUM(I55,I58,I66)</f>
        <v>0</v>
      </c>
      <c r="J54" s="215">
        <f t="shared" ref="J54:K54" si="42">SUM(J55,J58,J66)</f>
        <v>0</v>
      </c>
      <c r="K54" s="214">
        <f t="shared" si="42"/>
        <v>0</v>
      </c>
      <c r="L54" s="91">
        <f>SUM(L55,L58,L66)</f>
        <v>0</v>
      </c>
      <c r="M54" s="213">
        <f t="shared" ref="M54:O54" si="43">SUM(M55,M58,M66)</f>
        <v>0</v>
      </c>
      <c r="N54" s="214">
        <f t="shared" si="43"/>
        <v>0</v>
      </c>
      <c r="O54" s="91">
        <f t="shared" si="43"/>
        <v>0</v>
      </c>
      <c r="P54" s="216"/>
    </row>
    <row r="55" spans="1:16" hidden="1" x14ac:dyDescent="0.25">
      <c r="A55" s="217">
        <v>1110</v>
      </c>
      <c r="B55" s="168" t="s">
        <v>77</v>
      </c>
      <c r="C55" s="173">
        <f t="shared" si="4"/>
        <v>0</v>
      </c>
      <c r="D55" s="174">
        <f t="shared" ref="D55:E55" si="44">SUM(D56:D57)</f>
        <v>0</v>
      </c>
      <c r="E55" s="175">
        <f t="shared" si="44"/>
        <v>0</v>
      </c>
      <c r="F55" s="218">
        <f>SUM(F56:F57)</f>
        <v>0</v>
      </c>
      <c r="G55" s="174">
        <f t="shared" ref="G55:H55" si="45">SUM(G56:G57)</f>
        <v>0</v>
      </c>
      <c r="H55" s="175">
        <f t="shared" si="45"/>
        <v>0</v>
      </c>
      <c r="I55" s="218">
        <f>SUM(I56:I57)</f>
        <v>0</v>
      </c>
      <c r="J55" s="219">
        <f t="shared" ref="J55:K55" si="46">SUM(J56:J57)</f>
        <v>0</v>
      </c>
      <c r="K55" s="175">
        <f t="shared" si="46"/>
        <v>0</v>
      </c>
      <c r="L55" s="218">
        <f>SUM(L56:L57)</f>
        <v>0</v>
      </c>
      <c r="M55" s="174">
        <f t="shared" ref="M55:O55" si="47">SUM(M56:M57)</f>
        <v>0</v>
      </c>
      <c r="N55" s="175">
        <f t="shared" si="47"/>
        <v>0</v>
      </c>
      <c r="O55" s="218">
        <f t="shared" si="47"/>
        <v>0</v>
      </c>
      <c r="P55" s="220"/>
    </row>
    <row r="56" spans="1:16" hidden="1" x14ac:dyDescent="0.25">
      <c r="A56" s="52">
        <v>1111</v>
      </c>
      <c r="B56" s="94" t="s">
        <v>78</v>
      </c>
      <c r="C56" s="95">
        <f t="shared" si="4"/>
        <v>0</v>
      </c>
      <c r="D56" s="221"/>
      <c r="E56" s="222"/>
      <c r="F56" s="101">
        <f t="shared" ref="F56:F57" si="48">D56+E56</f>
        <v>0</v>
      </c>
      <c r="G56" s="221"/>
      <c r="H56" s="222"/>
      <c r="I56" s="101">
        <f t="shared" ref="I56:I57" si="49">G56+H56</f>
        <v>0</v>
      </c>
      <c r="J56" s="223"/>
      <c r="K56" s="222"/>
      <c r="L56" s="101">
        <f t="shared" ref="L56:L57" si="50">J56+K56</f>
        <v>0</v>
      </c>
      <c r="M56" s="221"/>
      <c r="N56" s="222"/>
      <c r="O56" s="101">
        <f t="shared" ref="O56:O57" si="51">M56+N56</f>
        <v>0</v>
      </c>
      <c r="P56" s="224"/>
    </row>
    <row r="57" spans="1:16" ht="24" hidden="1" customHeight="1" x14ac:dyDescent="0.25">
      <c r="A57" s="60">
        <v>1119</v>
      </c>
      <c r="B57" s="104" t="s">
        <v>79</v>
      </c>
      <c r="C57" s="105">
        <f t="shared" si="4"/>
        <v>0</v>
      </c>
      <c r="D57" s="225"/>
      <c r="E57" s="226"/>
      <c r="F57" s="111">
        <f t="shared" si="48"/>
        <v>0</v>
      </c>
      <c r="G57" s="225"/>
      <c r="H57" s="226"/>
      <c r="I57" s="111">
        <f t="shared" si="49"/>
        <v>0</v>
      </c>
      <c r="J57" s="227"/>
      <c r="K57" s="226"/>
      <c r="L57" s="111">
        <f t="shared" si="50"/>
        <v>0</v>
      </c>
      <c r="M57" s="225"/>
      <c r="N57" s="226"/>
      <c r="O57" s="111">
        <f t="shared" si="51"/>
        <v>0</v>
      </c>
      <c r="P57" s="233"/>
    </row>
    <row r="58" spans="1:16" hidden="1" x14ac:dyDescent="0.25">
      <c r="A58" s="229">
        <v>1140</v>
      </c>
      <c r="B58" s="104" t="s">
        <v>80</v>
      </c>
      <c r="C58" s="105">
        <f t="shared" si="4"/>
        <v>0</v>
      </c>
      <c r="D58" s="230">
        <f t="shared" ref="D58:E58" si="52">SUM(D59:D65)</f>
        <v>0</v>
      </c>
      <c r="E58" s="231">
        <f t="shared" si="52"/>
        <v>0</v>
      </c>
      <c r="F58" s="111">
        <f>SUM(F59:F65)</f>
        <v>0</v>
      </c>
      <c r="G58" s="230">
        <f t="shared" ref="G58:H58" si="53">SUM(G59:G65)</f>
        <v>0</v>
      </c>
      <c r="H58" s="231">
        <f t="shared" si="53"/>
        <v>0</v>
      </c>
      <c r="I58" s="111">
        <f>SUM(I59:I65)</f>
        <v>0</v>
      </c>
      <c r="J58" s="232">
        <f t="shared" ref="J58:K58" si="54">SUM(J59:J65)</f>
        <v>0</v>
      </c>
      <c r="K58" s="231">
        <f t="shared" si="54"/>
        <v>0</v>
      </c>
      <c r="L58" s="111">
        <f>SUM(L59:L65)</f>
        <v>0</v>
      </c>
      <c r="M58" s="230">
        <f t="shared" ref="M58:O58" si="55">SUM(M59:M65)</f>
        <v>0</v>
      </c>
      <c r="N58" s="231">
        <f t="shared" si="55"/>
        <v>0</v>
      </c>
      <c r="O58" s="111">
        <f t="shared" si="55"/>
        <v>0</v>
      </c>
      <c r="P58" s="233"/>
    </row>
    <row r="59" spans="1:16" hidden="1" x14ac:dyDescent="0.25">
      <c r="A59" s="60">
        <v>1141</v>
      </c>
      <c r="B59" s="104" t="s">
        <v>81</v>
      </c>
      <c r="C59" s="105">
        <f t="shared" si="4"/>
        <v>0</v>
      </c>
      <c r="D59" s="225"/>
      <c r="E59" s="226"/>
      <c r="F59" s="111">
        <f t="shared" ref="F59:F66" si="56">D59+E59</f>
        <v>0</v>
      </c>
      <c r="G59" s="225"/>
      <c r="H59" s="226"/>
      <c r="I59" s="111">
        <f t="shared" ref="I59:I66" si="57">G59+H59</f>
        <v>0</v>
      </c>
      <c r="J59" s="227"/>
      <c r="K59" s="226"/>
      <c r="L59" s="111">
        <f t="shared" ref="L59:L66" si="58">J59+K59</f>
        <v>0</v>
      </c>
      <c r="M59" s="225"/>
      <c r="N59" s="226"/>
      <c r="O59" s="111">
        <f t="shared" ref="O59:O66" si="59">M59+N59</f>
        <v>0</v>
      </c>
      <c r="P59" s="233"/>
    </row>
    <row r="60" spans="1:16" ht="24.75" hidden="1" customHeight="1" x14ac:dyDescent="0.25">
      <c r="A60" s="60">
        <v>1142</v>
      </c>
      <c r="B60" s="104" t="s">
        <v>82</v>
      </c>
      <c r="C60" s="105">
        <f t="shared" si="4"/>
        <v>0</v>
      </c>
      <c r="D60" s="225"/>
      <c r="E60" s="226"/>
      <c r="F60" s="111">
        <f t="shared" si="56"/>
        <v>0</v>
      </c>
      <c r="G60" s="225"/>
      <c r="H60" s="226"/>
      <c r="I60" s="111">
        <f t="shared" si="57"/>
        <v>0</v>
      </c>
      <c r="J60" s="227"/>
      <c r="K60" s="226"/>
      <c r="L60" s="111">
        <f t="shared" si="58"/>
        <v>0</v>
      </c>
      <c r="M60" s="225"/>
      <c r="N60" s="226"/>
      <c r="O60" s="111">
        <f t="shared" si="59"/>
        <v>0</v>
      </c>
      <c r="P60" s="233"/>
    </row>
    <row r="61" spans="1:16" ht="24" hidden="1" x14ac:dyDescent="0.25">
      <c r="A61" s="60">
        <v>1145</v>
      </c>
      <c r="B61" s="104" t="s">
        <v>83</v>
      </c>
      <c r="C61" s="105">
        <f t="shared" si="4"/>
        <v>0</v>
      </c>
      <c r="D61" s="225"/>
      <c r="E61" s="226"/>
      <c r="F61" s="111">
        <f t="shared" si="56"/>
        <v>0</v>
      </c>
      <c r="G61" s="225"/>
      <c r="H61" s="226"/>
      <c r="I61" s="111">
        <f t="shared" si="57"/>
        <v>0</v>
      </c>
      <c r="J61" s="227"/>
      <c r="K61" s="226"/>
      <c r="L61" s="111">
        <f t="shared" si="58"/>
        <v>0</v>
      </c>
      <c r="M61" s="225"/>
      <c r="N61" s="226"/>
      <c r="O61" s="111">
        <f t="shared" si="59"/>
        <v>0</v>
      </c>
      <c r="P61" s="233"/>
    </row>
    <row r="62" spans="1:16" ht="27.75" hidden="1" customHeight="1" x14ac:dyDescent="0.25">
      <c r="A62" s="60">
        <v>1146</v>
      </c>
      <c r="B62" s="104" t="s">
        <v>84</v>
      </c>
      <c r="C62" s="105">
        <f t="shared" si="4"/>
        <v>0</v>
      </c>
      <c r="D62" s="225"/>
      <c r="E62" s="226"/>
      <c r="F62" s="111">
        <f t="shared" si="56"/>
        <v>0</v>
      </c>
      <c r="G62" s="225"/>
      <c r="H62" s="226"/>
      <c r="I62" s="111">
        <f t="shared" si="57"/>
        <v>0</v>
      </c>
      <c r="J62" s="227"/>
      <c r="K62" s="226"/>
      <c r="L62" s="111">
        <f t="shared" si="58"/>
        <v>0</v>
      </c>
      <c r="M62" s="225"/>
      <c r="N62" s="226"/>
      <c r="O62" s="111">
        <f t="shared" si="59"/>
        <v>0</v>
      </c>
      <c r="P62" s="233"/>
    </row>
    <row r="63" spans="1:16" hidden="1" x14ac:dyDescent="0.25">
      <c r="A63" s="60">
        <v>1147</v>
      </c>
      <c r="B63" s="104" t="s">
        <v>85</v>
      </c>
      <c r="C63" s="105">
        <f t="shared" si="4"/>
        <v>0</v>
      </c>
      <c r="D63" s="225"/>
      <c r="E63" s="226"/>
      <c r="F63" s="111">
        <f t="shared" si="56"/>
        <v>0</v>
      </c>
      <c r="G63" s="225"/>
      <c r="H63" s="226"/>
      <c r="I63" s="111">
        <f t="shared" si="57"/>
        <v>0</v>
      </c>
      <c r="J63" s="227"/>
      <c r="K63" s="226"/>
      <c r="L63" s="111">
        <f t="shared" si="58"/>
        <v>0</v>
      </c>
      <c r="M63" s="225"/>
      <c r="N63" s="226"/>
      <c r="O63" s="111">
        <f t="shared" si="59"/>
        <v>0</v>
      </c>
      <c r="P63" s="233"/>
    </row>
    <row r="64" spans="1:16" hidden="1" x14ac:dyDescent="0.25">
      <c r="A64" s="60">
        <v>1148</v>
      </c>
      <c r="B64" s="104" t="s">
        <v>86</v>
      </c>
      <c r="C64" s="105">
        <f t="shared" si="4"/>
        <v>0</v>
      </c>
      <c r="D64" s="225"/>
      <c r="E64" s="226"/>
      <c r="F64" s="111">
        <f t="shared" si="56"/>
        <v>0</v>
      </c>
      <c r="G64" s="225"/>
      <c r="H64" s="226"/>
      <c r="I64" s="111">
        <f t="shared" si="57"/>
        <v>0</v>
      </c>
      <c r="J64" s="227"/>
      <c r="K64" s="226"/>
      <c r="L64" s="111">
        <f t="shared" si="58"/>
        <v>0</v>
      </c>
      <c r="M64" s="225"/>
      <c r="N64" s="226"/>
      <c r="O64" s="111">
        <f t="shared" si="59"/>
        <v>0</v>
      </c>
      <c r="P64" s="233"/>
    </row>
    <row r="65" spans="1:16" ht="24" hidden="1" customHeight="1" x14ac:dyDescent="0.25">
      <c r="A65" s="60">
        <v>1149</v>
      </c>
      <c r="B65" s="104" t="s">
        <v>87</v>
      </c>
      <c r="C65" s="105">
        <f t="shared" si="4"/>
        <v>0</v>
      </c>
      <c r="D65" s="225"/>
      <c r="E65" s="226"/>
      <c r="F65" s="111">
        <f t="shared" si="56"/>
        <v>0</v>
      </c>
      <c r="G65" s="225"/>
      <c r="H65" s="226"/>
      <c r="I65" s="111">
        <f t="shared" si="57"/>
        <v>0</v>
      </c>
      <c r="J65" s="227"/>
      <c r="K65" s="226"/>
      <c r="L65" s="111">
        <f t="shared" si="58"/>
        <v>0</v>
      </c>
      <c r="M65" s="225"/>
      <c r="N65" s="226"/>
      <c r="O65" s="111">
        <f t="shared" si="59"/>
        <v>0</v>
      </c>
      <c r="P65" s="233"/>
    </row>
    <row r="66" spans="1:16" ht="36" x14ac:dyDescent="0.25">
      <c r="A66" s="217">
        <v>1150</v>
      </c>
      <c r="B66" s="168" t="s">
        <v>88</v>
      </c>
      <c r="C66" s="173">
        <f t="shared" si="4"/>
        <v>3403</v>
      </c>
      <c r="D66" s="234">
        <v>2625</v>
      </c>
      <c r="E66" s="235">
        <v>778</v>
      </c>
      <c r="F66" s="218">
        <f t="shared" si="56"/>
        <v>3403</v>
      </c>
      <c r="G66" s="234"/>
      <c r="H66" s="235"/>
      <c r="I66" s="218">
        <f t="shared" si="57"/>
        <v>0</v>
      </c>
      <c r="J66" s="236"/>
      <c r="K66" s="235"/>
      <c r="L66" s="218">
        <f t="shared" si="58"/>
        <v>0</v>
      </c>
      <c r="M66" s="234"/>
      <c r="N66" s="235"/>
      <c r="O66" s="218">
        <f t="shared" si="59"/>
        <v>0</v>
      </c>
      <c r="P66" s="244" t="s">
        <v>345</v>
      </c>
    </row>
    <row r="67" spans="1:16" ht="36" x14ac:dyDescent="0.25">
      <c r="A67" s="79">
        <v>1200</v>
      </c>
      <c r="B67" s="212" t="s">
        <v>89</v>
      </c>
      <c r="C67" s="80">
        <f t="shared" si="4"/>
        <v>171</v>
      </c>
      <c r="D67" s="213">
        <f t="shared" ref="D67:E67" si="60">SUM(D68:D69)</f>
        <v>132</v>
      </c>
      <c r="E67" s="214">
        <f t="shared" si="60"/>
        <v>39</v>
      </c>
      <c r="F67" s="91">
        <f>SUM(F68:F69)</f>
        <v>171</v>
      </c>
      <c r="G67" s="213">
        <f t="shared" ref="G67:H67" si="61">SUM(G68:G69)</f>
        <v>0</v>
      </c>
      <c r="H67" s="214">
        <f t="shared" si="61"/>
        <v>0</v>
      </c>
      <c r="I67" s="91">
        <f>SUM(I68:I69)</f>
        <v>0</v>
      </c>
      <c r="J67" s="215">
        <f t="shared" ref="J67:K67" si="62">SUM(J68:J69)</f>
        <v>0</v>
      </c>
      <c r="K67" s="214">
        <f t="shared" si="62"/>
        <v>0</v>
      </c>
      <c r="L67" s="91">
        <f>SUM(L68:L69)</f>
        <v>0</v>
      </c>
      <c r="M67" s="213">
        <f t="shared" ref="M67:O67" si="63">SUM(M68:M69)</f>
        <v>0</v>
      </c>
      <c r="N67" s="214">
        <f t="shared" si="63"/>
        <v>0</v>
      </c>
      <c r="O67" s="91">
        <f t="shared" si="63"/>
        <v>0</v>
      </c>
      <c r="P67" s="239"/>
    </row>
    <row r="68" spans="1:16" ht="24" x14ac:dyDescent="0.25">
      <c r="A68" s="238">
        <v>1210</v>
      </c>
      <c r="B68" s="94" t="s">
        <v>90</v>
      </c>
      <c r="C68" s="95">
        <f t="shared" si="4"/>
        <v>171</v>
      </c>
      <c r="D68" s="221">
        <v>132</v>
      </c>
      <c r="E68" s="222">
        <v>39</v>
      </c>
      <c r="F68" s="101">
        <f>D68+E68</f>
        <v>171</v>
      </c>
      <c r="G68" s="221"/>
      <c r="H68" s="222"/>
      <c r="I68" s="101">
        <f>G68+H68</f>
        <v>0</v>
      </c>
      <c r="J68" s="223"/>
      <c r="K68" s="222"/>
      <c r="L68" s="101">
        <f>J68+K68</f>
        <v>0</v>
      </c>
      <c r="M68" s="221"/>
      <c r="N68" s="222"/>
      <c r="O68" s="101">
        <f t="shared" ref="O68" si="64">M68+N68</f>
        <v>0</v>
      </c>
      <c r="P68" s="224" t="s">
        <v>346</v>
      </c>
    </row>
    <row r="69" spans="1:16" ht="24" hidden="1" x14ac:dyDescent="0.25">
      <c r="A69" s="229">
        <v>1220</v>
      </c>
      <c r="B69" s="104" t="s">
        <v>91</v>
      </c>
      <c r="C69" s="105">
        <f t="shared" si="4"/>
        <v>0</v>
      </c>
      <c r="D69" s="230">
        <f t="shared" ref="D69:E69" si="65">SUM(D70:D74)</f>
        <v>0</v>
      </c>
      <c r="E69" s="231">
        <f t="shared" si="65"/>
        <v>0</v>
      </c>
      <c r="F69" s="111">
        <f>SUM(F70:F74)</f>
        <v>0</v>
      </c>
      <c r="G69" s="230">
        <f t="shared" ref="G69:H69" si="66">SUM(G70:G74)</f>
        <v>0</v>
      </c>
      <c r="H69" s="231">
        <f t="shared" si="66"/>
        <v>0</v>
      </c>
      <c r="I69" s="111">
        <f>SUM(I70:I74)</f>
        <v>0</v>
      </c>
      <c r="J69" s="232">
        <f t="shared" ref="J69:K69" si="67">SUM(J70:J74)</f>
        <v>0</v>
      </c>
      <c r="K69" s="231">
        <f t="shared" si="67"/>
        <v>0</v>
      </c>
      <c r="L69" s="111">
        <f>SUM(L70:L74)</f>
        <v>0</v>
      </c>
      <c r="M69" s="230">
        <f t="shared" ref="M69:O69" si="68">SUM(M70:M74)</f>
        <v>0</v>
      </c>
      <c r="N69" s="231">
        <f t="shared" si="68"/>
        <v>0</v>
      </c>
      <c r="O69" s="111">
        <f t="shared" si="68"/>
        <v>0</v>
      </c>
      <c r="P69" s="233"/>
    </row>
    <row r="70" spans="1:16" ht="60" hidden="1" x14ac:dyDescent="0.25">
      <c r="A70" s="60">
        <v>1221</v>
      </c>
      <c r="B70" s="104" t="s">
        <v>92</v>
      </c>
      <c r="C70" s="105">
        <f t="shared" si="4"/>
        <v>0</v>
      </c>
      <c r="D70" s="225"/>
      <c r="E70" s="226"/>
      <c r="F70" s="111">
        <f t="shared" ref="F70:F74" si="69">D70+E70</f>
        <v>0</v>
      </c>
      <c r="G70" s="225"/>
      <c r="H70" s="226"/>
      <c r="I70" s="111">
        <f t="shared" ref="I70:I74" si="70">G70+H70</f>
        <v>0</v>
      </c>
      <c r="J70" s="227"/>
      <c r="K70" s="226"/>
      <c r="L70" s="111">
        <f t="shared" ref="L70:L74" si="71">J70+K70</f>
        <v>0</v>
      </c>
      <c r="M70" s="225"/>
      <c r="N70" s="226"/>
      <c r="O70" s="111">
        <f t="shared" ref="O70:O74" si="72">M70+N70</f>
        <v>0</v>
      </c>
      <c r="P70" s="233"/>
    </row>
    <row r="71" spans="1:16" hidden="1" x14ac:dyDescent="0.25">
      <c r="A71" s="60">
        <v>1223</v>
      </c>
      <c r="B71" s="104" t="s">
        <v>93</v>
      </c>
      <c r="C71" s="105">
        <f t="shared" si="4"/>
        <v>0</v>
      </c>
      <c r="D71" s="225"/>
      <c r="E71" s="226"/>
      <c r="F71" s="111">
        <f t="shared" si="69"/>
        <v>0</v>
      </c>
      <c r="G71" s="225"/>
      <c r="H71" s="226"/>
      <c r="I71" s="111">
        <f t="shared" si="70"/>
        <v>0</v>
      </c>
      <c r="J71" s="227"/>
      <c r="K71" s="226"/>
      <c r="L71" s="111">
        <f t="shared" si="71"/>
        <v>0</v>
      </c>
      <c r="M71" s="225"/>
      <c r="N71" s="226"/>
      <c r="O71" s="111">
        <f t="shared" si="72"/>
        <v>0</v>
      </c>
      <c r="P71" s="233"/>
    </row>
    <row r="72" spans="1:16" ht="24" hidden="1" x14ac:dyDescent="0.25">
      <c r="A72" s="60">
        <v>1225</v>
      </c>
      <c r="B72" s="104" t="s">
        <v>94</v>
      </c>
      <c r="C72" s="105">
        <f t="shared" si="4"/>
        <v>0</v>
      </c>
      <c r="D72" s="225"/>
      <c r="E72" s="226"/>
      <c r="F72" s="111">
        <f t="shared" si="69"/>
        <v>0</v>
      </c>
      <c r="G72" s="225"/>
      <c r="H72" s="226"/>
      <c r="I72" s="111">
        <f t="shared" si="70"/>
        <v>0</v>
      </c>
      <c r="J72" s="227"/>
      <c r="K72" s="226"/>
      <c r="L72" s="111">
        <f t="shared" si="71"/>
        <v>0</v>
      </c>
      <c r="M72" s="225"/>
      <c r="N72" s="226"/>
      <c r="O72" s="111">
        <f t="shared" si="72"/>
        <v>0</v>
      </c>
      <c r="P72" s="233"/>
    </row>
    <row r="73" spans="1:16" ht="36" hidden="1" x14ac:dyDescent="0.25">
      <c r="A73" s="60">
        <v>1227</v>
      </c>
      <c r="B73" s="104" t="s">
        <v>95</v>
      </c>
      <c r="C73" s="105">
        <f t="shared" si="4"/>
        <v>0</v>
      </c>
      <c r="D73" s="225"/>
      <c r="E73" s="226"/>
      <c r="F73" s="111">
        <f t="shared" si="69"/>
        <v>0</v>
      </c>
      <c r="G73" s="225"/>
      <c r="H73" s="226"/>
      <c r="I73" s="111">
        <f t="shared" si="70"/>
        <v>0</v>
      </c>
      <c r="J73" s="227"/>
      <c r="K73" s="226"/>
      <c r="L73" s="111">
        <f t="shared" si="71"/>
        <v>0</v>
      </c>
      <c r="M73" s="225"/>
      <c r="N73" s="226"/>
      <c r="O73" s="111">
        <f t="shared" si="72"/>
        <v>0</v>
      </c>
      <c r="P73" s="233"/>
    </row>
    <row r="74" spans="1:16" ht="60" hidden="1" x14ac:dyDescent="0.25">
      <c r="A74" s="60">
        <v>1228</v>
      </c>
      <c r="B74" s="104" t="s">
        <v>96</v>
      </c>
      <c r="C74" s="105">
        <f t="shared" si="4"/>
        <v>0</v>
      </c>
      <c r="D74" s="225"/>
      <c r="E74" s="226"/>
      <c r="F74" s="111">
        <f t="shared" si="69"/>
        <v>0</v>
      </c>
      <c r="G74" s="225"/>
      <c r="H74" s="226"/>
      <c r="I74" s="111">
        <f t="shared" si="70"/>
        <v>0</v>
      </c>
      <c r="J74" s="227"/>
      <c r="K74" s="226"/>
      <c r="L74" s="111">
        <f t="shared" si="71"/>
        <v>0</v>
      </c>
      <c r="M74" s="225"/>
      <c r="N74" s="226"/>
      <c r="O74" s="111">
        <f t="shared" si="72"/>
        <v>0</v>
      </c>
      <c r="P74" s="233"/>
    </row>
    <row r="75" spans="1:16" x14ac:dyDescent="0.25">
      <c r="A75" s="205">
        <v>2000</v>
      </c>
      <c r="B75" s="205" t="s">
        <v>97</v>
      </c>
      <c r="C75" s="206">
        <f t="shared" si="4"/>
        <v>44162</v>
      </c>
      <c r="D75" s="207">
        <f t="shared" ref="D75:O75" si="73">SUM(D76,D83,D120,D151,D152)</f>
        <v>43707</v>
      </c>
      <c r="E75" s="208">
        <f t="shared" si="73"/>
        <v>455</v>
      </c>
      <c r="F75" s="209">
        <f t="shared" si="73"/>
        <v>44162</v>
      </c>
      <c r="G75" s="207">
        <f t="shared" si="73"/>
        <v>0</v>
      </c>
      <c r="H75" s="208">
        <f t="shared" si="73"/>
        <v>0</v>
      </c>
      <c r="I75" s="209">
        <f t="shared" si="73"/>
        <v>0</v>
      </c>
      <c r="J75" s="210">
        <f t="shared" si="73"/>
        <v>0</v>
      </c>
      <c r="K75" s="208">
        <f t="shared" si="73"/>
        <v>0</v>
      </c>
      <c r="L75" s="209">
        <f t="shared" si="73"/>
        <v>0</v>
      </c>
      <c r="M75" s="207">
        <f t="shared" si="73"/>
        <v>0</v>
      </c>
      <c r="N75" s="208">
        <f t="shared" si="73"/>
        <v>0</v>
      </c>
      <c r="O75" s="209">
        <f t="shared" si="73"/>
        <v>0</v>
      </c>
      <c r="P75" s="211"/>
    </row>
    <row r="76" spans="1:16" ht="24" hidden="1" x14ac:dyDescent="0.25">
      <c r="A76" s="79">
        <v>2100</v>
      </c>
      <c r="B76" s="212" t="s">
        <v>98</v>
      </c>
      <c r="C76" s="80">
        <f t="shared" si="4"/>
        <v>0</v>
      </c>
      <c r="D76" s="213">
        <f t="shared" ref="D76:E76" si="74">SUM(D77,D80)</f>
        <v>0</v>
      </c>
      <c r="E76" s="214">
        <f t="shared" si="74"/>
        <v>0</v>
      </c>
      <c r="F76" s="91">
        <f>SUM(F77,F80)</f>
        <v>0</v>
      </c>
      <c r="G76" s="213">
        <f t="shared" ref="G76:H76" si="75">SUM(G77,G80)</f>
        <v>0</v>
      </c>
      <c r="H76" s="214">
        <f t="shared" si="75"/>
        <v>0</v>
      </c>
      <c r="I76" s="91">
        <f>SUM(I77,I80)</f>
        <v>0</v>
      </c>
      <c r="J76" s="215">
        <f t="shared" ref="J76:K76" si="76">SUM(J77,J80)</f>
        <v>0</v>
      </c>
      <c r="K76" s="214">
        <f t="shared" si="76"/>
        <v>0</v>
      </c>
      <c r="L76" s="91">
        <f>SUM(L77,L80)</f>
        <v>0</v>
      </c>
      <c r="M76" s="213">
        <f t="shared" ref="M76:O76" si="77">SUM(M77,M80)</f>
        <v>0</v>
      </c>
      <c r="N76" s="214">
        <f t="shared" si="77"/>
        <v>0</v>
      </c>
      <c r="O76" s="91">
        <f t="shared" si="77"/>
        <v>0</v>
      </c>
      <c r="P76" s="239"/>
    </row>
    <row r="77" spans="1:16" ht="24" hidden="1" x14ac:dyDescent="0.25">
      <c r="A77" s="238">
        <v>2110</v>
      </c>
      <c r="B77" s="94" t="s">
        <v>99</v>
      </c>
      <c r="C77" s="95">
        <f t="shared" si="4"/>
        <v>0</v>
      </c>
      <c r="D77" s="240">
        <f t="shared" ref="D77:E77" si="78">SUM(D78:D79)</f>
        <v>0</v>
      </c>
      <c r="E77" s="241">
        <f t="shared" si="78"/>
        <v>0</v>
      </c>
      <c r="F77" s="101">
        <f>SUM(F78:F79)</f>
        <v>0</v>
      </c>
      <c r="G77" s="240">
        <f t="shared" ref="G77:H77" si="79">SUM(G78:G79)</f>
        <v>0</v>
      </c>
      <c r="H77" s="241">
        <f t="shared" si="79"/>
        <v>0</v>
      </c>
      <c r="I77" s="101">
        <f>SUM(I78:I79)</f>
        <v>0</v>
      </c>
      <c r="J77" s="242">
        <f t="shared" ref="J77:K77" si="80">SUM(J78:J79)</f>
        <v>0</v>
      </c>
      <c r="K77" s="241">
        <f t="shared" si="80"/>
        <v>0</v>
      </c>
      <c r="L77" s="101">
        <f>SUM(L78:L79)</f>
        <v>0</v>
      </c>
      <c r="M77" s="240">
        <f t="shared" ref="M77:O77" si="81">SUM(M78:M79)</f>
        <v>0</v>
      </c>
      <c r="N77" s="241">
        <f t="shared" si="81"/>
        <v>0</v>
      </c>
      <c r="O77" s="101">
        <f t="shared" si="81"/>
        <v>0</v>
      </c>
      <c r="P77" s="224"/>
    </row>
    <row r="78" spans="1:16" hidden="1" x14ac:dyDescent="0.25">
      <c r="A78" s="60">
        <v>2111</v>
      </c>
      <c r="B78" s="104" t="s">
        <v>100</v>
      </c>
      <c r="C78" s="105">
        <f t="shared" si="4"/>
        <v>0</v>
      </c>
      <c r="D78" s="225"/>
      <c r="E78" s="226"/>
      <c r="F78" s="111">
        <f t="shared" ref="F78:F79" si="82">D78+E78</f>
        <v>0</v>
      </c>
      <c r="G78" s="225"/>
      <c r="H78" s="226"/>
      <c r="I78" s="111">
        <f t="shared" ref="I78:I79" si="83">G78+H78</f>
        <v>0</v>
      </c>
      <c r="J78" s="227"/>
      <c r="K78" s="226"/>
      <c r="L78" s="111">
        <f t="shared" ref="L78:L79" si="84">J78+K78</f>
        <v>0</v>
      </c>
      <c r="M78" s="225"/>
      <c r="N78" s="226"/>
      <c r="O78" s="111">
        <f t="shared" ref="O78:O79" si="85">M78+N78</f>
        <v>0</v>
      </c>
      <c r="P78" s="233"/>
    </row>
    <row r="79" spans="1:16" ht="24" hidden="1" x14ac:dyDescent="0.25">
      <c r="A79" s="60">
        <v>2112</v>
      </c>
      <c r="B79" s="104" t="s">
        <v>101</v>
      </c>
      <c r="C79" s="105">
        <f t="shared" si="4"/>
        <v>0</v>
      </c>
      <c r="D79" s="225"/>
      <c r="E79" s="226"/>
      <c r="F79" s="111">
        <f t="shared" si="82"/>
        <v>0</v>
      </c>
      <c r="G79" s="225"/>
      <c r="H79" s="226"/>
      <c r="I79" s="111">
        <f t="shared" si="83"/>
        <v>0</v>
      </c>
      <c r="J79" s="227"/>
      <c r="K79" s="226"/>
      <c r="L79" s="111">
        <f t="shared" si="84"/>
        <v>0</v>
      </c>
      <c r="M79" s="225"/>
      <c r="N79" s="226"/>
      <c r="O79" s="111">
        <f t="shared" si="85"/>
        <v>0</v>
      </c>
      <c r="P79" s="233"/>
    </row>
    <row r="80" spans="1:16" ht="24" hidden="1" x14ac:dyDescent="0.25">
      <c r="A80" s="229">
        <v>2120</v>
      </c>
      <c r="B80" s="104" t="s">
        <v>102</v>
      </c>
      <c r="C80" s="105">
        <f t="shared" si="4"/>
        <v>0</v>
      </c>
      <c r="D80" s="230">
        <f t="shared" ref="D80:E80" si="86">SUM(D81:D82)</f>
        <v>0</v>
      </c>
      <c r="E80" s="231">
        <f t="shared" si="86"/>
        <v>0</v>
      </c>
      <c r="F80" s="111">
        <f>SUM(F81:F82)</f>
        <v>0</v>
      </c>
      <c r="G80" s="230">
        <f t="shared" ref="G80:H80" si="87">SUM(G81:G82)</f>
        <v>0</v>
      </c>
      <c r="H80" s="231">
        <f t="shared" si="87"/>
        <v>0</v>
      </c>
      <c r="I80" s="111">
        <f>SUM(I81:I82)</f>
        <v>0</v>
      </c>
      <c r="J80" s="232">
        <f t="shared" ref="J80:K80" si="88">SUM(J81:J82)</f>
        <v>0</v>
      </c>
      <c r="K80" s="231">
        <f t="shared" si="88"/>
        <v>0</v>
      </c>
      <c r="L80" s="111">
        <f>SUM(L81:L82)</f>
        <v>0</v>
      </c>
      <c r="M80" s="230">
        <f t="shared" ref="M80:O80" si="89">SUM(M81:M82)</f>
        <v>0</v>
      </c>
      <c r="N80" s="231">
        <f t="shared" si="89"/>
        <v>0</v>
      </c>
      <c r="O80" s="111">
        <f t="shared" si="89"/>
        <v>0</v>
      </c>
      <c r="P80" s="233"/>
    </row>
    <row r="81" spans="1:16" hidden="1" x14ac:dyDescent="0.25">
      <c r="A81" s="60">
        <v>2121</v>
      </c>
      <c r="B81" s="104" t="s">
        <v>100</v>
      </c>
      <c r="C81" s="105">
        <f t="shared" si="4"/>
        <v>0</v>
      </c>
      <c r="D81" s="225"/>
      <c r="E81" s="226"/>
      <c r="F81" s="111">
        <f t="shared" ref="F81:F82" si="90">D81+E81</f>
        <v>0</v>
      </c>
      <c r="G81" s="225"/>
      <c r="H81" s="226"/>
      <c r="I81" s="111">
        <f t="shared" ref="I81:I82" si="91">G81+H81</f>
        <v>0</v>
      </c>
      <c r="J81" s="227"/>
      <c r="K81" s="226"/>
      <c r="L81" s="111">
        <f t="shared" ref="L81:L82" si="92">J81+K81</f>
        <v>0</v>
      </c>
      <c r="M81" s="225"/>
      <c r="N81" s="226"/>
      <c r="O81" s="111">
        <f t="shared" ref="O81:O82" si="93">M81+N81</f>
        <v>0</v>
      </c>
      <c r="P81" s="233"/>
    </row>
    <row r="82" spans="1:16" ht="24" hidden="1" x14ac:dyDescent="0.25">
      <c r="A82" s="60">
        <v>2122</v>
      </c>
      <c r="B82" s="104" t="s">
        <v>101</v>
      </c>
      <c r="C82" s="105">
        <f t="shared" si="4"/>
        <v>0</v>
      </c>
      <c r="D82" s="225"/>
      <c r="E82" s="226"/>
      <c r="F82" s="111">
        <f t="shared" si="90"/>
        <v>0</v>
      </c>
      <c r="G82" s="225"/>
      <c r="H82" s="226"/>
      <c r="I82" s="111">
        <f t="shared" si="91"/>
        <v>0</v>
      </c>
      <c r="J82" s="227"/>
      <c r="K82" s="226"/>
      <c r="L82" s="111">
        <f t="shared" si="92"/>
        <v>0</v>
      </c>
      <c r="M82" s="225"/>
      <c r="N82" s="226"/>
      <c r="O82" s="111">
        <f t="shared" si="93"/>
        <v>0</v>
      </c>
      <c r="P82" s="233"/>
    </row>
    <row r="83" spans="1:16" x14ac:dyDescent="0.25">
      <c r="A83" s="79">
        <v>2200</v>
      </c>
      <c r="B83" s="212" t="s">
        <v>103</v>
      </c>
      <c r="C83" s="80">
        <f t="shared" si="4"/>
        <v>39713</v>
      </c>
      <c r="D83" s="213">
        <f t="shared" ref="D83:E83" si="94">SUM(D84,D85,D91,D99,D107,D108,D114,D119)</f>
        <v>39528</v>
      </c>
      <c r="E83" s="214">
        <f t="shared" si="94"/>
        <v>185</v>
      </c>
      <c r="F83" s="91">
        <f>SUM(F84,F85,F91,F99,F107,F108,F114,F119)</f>
        <v>39713</v>
      </c>
      <c r="G83" s="213">
        <f t="shared" ref="G83:H83" si="95">SUM(G84,G85,G91,G99,G107,G108,G114,G119)</f>
        <v>0</v>
      </c>
      <c r="H83" s="214">
        <f t="shared" si="95"/>
        <v>0</v>
      </c>
      <c r="I83" s="91">
        <f>SUM(I84,I85,I91,I99,I107,I108,I114,I119)</f>
        <v>0</v>
      </c>
      <c r="J83" s="215">
        <f t="shared" ref="J83:K83" si="96">SUM(J84,J85,J91,J99,J107,J108,J114,J119)</f>
        <v>0</v>
      </c>
      <c r="K83" s="214">
        <f t="shared" si="96"/>
        <v>0</v>
      </c>
      <c r="L83" s="91">
        <f>SUM(L84,L85,L91,L99,L107,L108,L114,L119)</f>
        <v>0</v>
      </c>
      <c r="M83" s="213">
        <f t="shared" ref="M83:O83" si="97">SUM(M84,M85,M91,M99,M107,M108,M114,M119)</f>
        <v>0</v>
      </c>
      <c r="N83" s="214">
        <f t="shared" si="97"/>
        <v>0</v>
      </c>
      <c r="O83" s="91">
        <f t="shared" si="97"/>
        <v>0</v>
      </c>
      <c r="P83" s="243"/>
    </row>
    <row r="84" spans="1:16" hidden="1" x14ac:dyDescent="0.25">
      <c r="A84" s="217">
        <v>2210</v>
      </c>
      <c r="B84" s="168" t="s">
        <v>104</v>
      </c>
      <c r="C84" s="173">
        <f t="shared" si="4"/>
        <v>0</v>
      </c>
      <c r="D84" s="234"/>
      <c r="E84" s="235"/>
      <c r="F84" s="218">
        <f>D84+E84</f>
        <v>0</v>
      </c>
      <c r="G84" s="234"/>
      <c r="H84" s="235"/>
      <c r="I84" s="218">
        <f>G84+H84</f>
        <v>0</v>
      </c>
      <c r="J84" s="236"/>
      <c r="K84" s="235"/>
      <c r="L84" s="218">
        <f>J84+K84</f>
        <v>0</v>
      </c>
      <c r="M84" s="234"/>
      <c r="N84" s="235"/>
      <c r="O84" s="218">
        <f t="shared" ref="O84" si="98">M84+N84</f>
        <v>0</v>
      </c>
      <c r="P84" s="220"/>
    </row>
    <row r="85" spans="1:16" ht="24" hidden="1" x14ac:dyDescent="0.25">
      <c r="A85" s="229">
        <v>2220</v>
      </c>
      <c r="B85" s="104" t="s">
        <v>105</v>
      </c>
      <c r="C85" s="105">
        <f t="shared" ref="C85:C148" si="99">F85+I85+L85+O85</f>
        <v>0</v>
      </c>
      <c r="D85" s="230">
        <f t="shared" ref="D85:E85" si="100">SUM(D86:D90)</f>
        <v>0</v>
      </c>
      <c r="E85" s="231">
        <f t="shared" si="100"/>
        <v>0</v>
      </c>
      <c r="F85" s="111">
        <f>SUM(F86:F90)</f>
        <v>0</v>
      </c>
      <c r="G85" s="230">
        <f t="shared" ref="G85:H85" si="101">SUM(G86:G90)</f>
        <v>0</v>
      </c>
      <c r="H85" s="231">
        <f t="shared" si="101"/>
        <v>0</v>
      </c>
      <c r="I85" s="111">
        <f>SUM(I86:I90)</f>
        <v>0</v>
      </c>
      <c r="J85" s="232">
        <f t="shared" ref="J85:K85" si="102">SUM(J86:J90)</f>
        <v>0</v>
      </c>
      <c r="K85" s="231">
        <f t="shared" si="102"/>
        <v>0</v>
      </c>
      <c r="L85" s="111">
        <f>SUM(L86:L90)</f>
        <v>0</v>
      </c>
      <c r="M85" s="230">
        <f t="shared" ref="M85:O85" si="103">SUM(M86:M90)</f>
        <v>0</v>
      </c>
      <c r="N85" s="231">
        <f t="shared" si="103"/>
        <v>0</v>
      </c>
      <c r="O85" s="111">
        <f t="shared" si="103"/>
        <v>0</v>
      </c>
      <c r="P85" s="233"/>
    </row>
    <row r="86" spans="1:16" hidden="1" x14ac:dyDescent="0.25">
      <c r="A86" s="60">
        <v>2221</v>
      </c>
      <c r="B86" s="104" t="s">
        <v>106</v>
      </c>
      <c r="C86" s="105">
        <f t="shared" si="99"/>
        <v>0</v>
      </c>
      <c r="D86" s="225"/>
      <c r="E86" s="226"/>
      <c r="F86" s="111">
        <f t="shared" ref="F86:F90" si="104">D86+E86</f>
        <v>0</v>
      </c>
      <c r="G86" s="225"/>
      <c r="H86" s="226"/>
      <c r="I86" s="111">
        <f t="shared" ref="I86:I90" si="105">G86+H86</f>
        <v>0</v>
      </c>
      <c r="J86" s="227"/>
      <c r="K86" s="226"/>
      <c r="L86" s="111">
        <f t="shared" ref="L86:L90" si="106">J86+K86</f>
        <v>0</v>
      </c>
      <c r="M86" s="225"/>
      <c r="N86" s="226"/>
      <c r="O86" s="111">
        <f t="shared" ref="O86:O90" si="107">M86+N86</f>
        <v>0</v>
      </c>
      <c r="P86" s="233"/>
    </row>
    <row r="87" spans="1:16" ht="24" hidden="1" x14ac:dyDescent="0.25">
      <c r="A87" s="60">
        <v>2222</v>
      </c>
      <c r="B87" s="104" t="s">
        <v>107</v>
      </c>
      <c r="C87" s="105">
        <f t="shared" si="99"/>
        <v>0</v>
      </c>
      <c r="D87" s="225"/>
      <c r="E87" s="226"/>
      <c r="F87" s="111">
        <f t="shared" si="104"/>
        <v>0</v>
      </c>
      <c r="G87" s="225"/>
      <c r="H87" s="226"/>
      <c r="I87" s="111">
        <f t="shared" si="105"/>
        <v>0</v>
      </c>
      <c r="J87" s="227"/>
      <c r="K87" s="226"/>
      <c r="L87" s="111">
        <f t="shared" si="106"/>
        <v>0</v>
      </c>
      <c r="M87" s="225"/>
      <c r="N87" s="226"/>
      <c r="O87" s="111">
        <f t="shared" si="107"/>
        <v>0</v>
      </c>
      <c r="P87" s="233"/>
    </row>
    <row r="88" spans="1:16" hidden="1" x14ac:dyDescent="0.25">
      <c r="A88" s="60">
        <v>2223</v>
      </c>
      <c r="B88" s="104" t="s">
        <v>108</v>
      </c>
      <c r="C88" s="105">
        <f t="shared" si="99"/>
        <v>0</v>
      </c>
      <c r="D88" s="225"/>
      <c r="E88" s="226"/>
      <c r="F88" s="111">
        <f t="shared" si="104"/>
        <v>0</v>
      </c>
      <c r="G88" s="225"/>
      <c r="H88" s="226"/>
      <c r="I88" s="111">
        <f t="shared" si="105"/>
        <v>0</v>
      </c>
      <c r="J88" s="227"/>
      <c r="K88" s="226"/>
      <c r="L88" s="111">
        <f t="shared" si="106"/>
        <v>0</v>
      </c>
      <c r="M88" s="225"/>
      <c r="N88" s="226"/>
      <c r="O88" s="111">
        <f t="shared" si="107"/>
        <v>0</v>
      </c>
      <c r="P88" s="233"/>
    </row>
    <row r="89" spans="1:16" ht="48" hidden="1" x14ac:dyDescent="0.25">
      <c r="A89" s="60">
        <v>2224</v>
      </c>
      <c r="B89" s="104" t="s">
        <v>109</v>
      </c>
      <c r="C89" s="105">
        <f t="shared" si="99"/>
        <v>0</v>
      </c>
      <c r="D89" s="225"/>
      <c r="E89" s="226"/>
      <c r="F89" s="111">
        <f t="shared" si="104"/>
        <v>0</v>
      </c>
      <c r="G89" s="225"/>
      <c r="H89" s="226"/>
      <c r="I89" s="111">
        <f t="shared" si="105"/>
        <v>0</v>
      </c>
      <c r="J89" s="227"/>
      <c r="K89" s="226"/>
      <c r="L89" s="111">
        <f t="shared" si="106"/>
        <v>0</v>
      </c>
      <c r="M89" s="225"/>
      <c r="N89" s="226"/>
      <c r="O89" s="111">
        <f t="shared" si="107"/>
        <v>0</v>
      </c>
      <c r="P89" s="233"/>
    </row>
    <row r="90" spans="1:16" ht="24" hidden="1" x14ac:dyDescent="0.25">
      <c r="A90" s="60">
        <v>2229</v>
      </c>
      <c r="B90" s="104" t="s">
        <v>110</v>
      </c>
      <c r="C90" s="105">
        <f t="shared" si="99"/>
        <v>0</v>
      </c>
      <c r="D90" s="225"/>
      <c r="E90" s="226"/>
      <c r="F90" s="111">
        <f t="shared" si="104"/>
        <v>0</v>
      </c>
      <c r="G90" s="225"/>
      <c r="H90" s="226"/>
      <c r="I90" s="111">
        <f t="shared" si="105"/>
        <v>0</v>
      </c>
      <c r="J90" s="227"/>
      <c r="K90" s="226"/>
      <c r="L90" s="111">
        <f t="shared" si="106"/>
        <v>0</v>
      </c>
      <c r="M90" s="225"/>
      <c r="N90" s="226"/>
      <c r="O90" s="111">
        <f t="shared" si="107"/>
        <v>0</v>
      </c>
      <c r="P90" s="233"/>
    </row>
    <row r="91" spans="1:16" x14ac:dyDescent="0.25">
      <c r="A91" s="229">
        <v>2230</v>
      </c>
      <c r="B91" s="104" t="s">
        <v>111</v>
      </c>
      <c r="C91" s="105">
        <f t="shared" si="99"/>
        <v>39713</v>
      </c>
      <c r="D91" s="230">
        <f t="shared" ref="D91:E91" si="108">SUM(D92:D98)</f>
        <v>39528</v>
      </c>
      <c r="E91" s="231">
        <f t="shared" si="108"/>
        <v>185</v>
      </c>
      <c r="F91" s="111">
        <f>SUM(F92:F98)</f>
        <v>39713</v>
      </c>
      <c r="G91" s="230">
        <f t="shared" ref="G91:H91" si="109">SUM(G92:G98)</f>
        <v>0</v>
      </c>
      <c r="H91" s="231">
        <f t="shared" si="109"/>
        <v>0</v>
      </c>
      <c r="I91" s="111">
        <f>SUM(I92:I98)</f>
        <v>0</v>
      </c>
      <c r="J91" s="232">
        <f t="shared" ref="J91:K91" si="110">SUM(J92:J98)</f>
        <v>0</v>
      </c>
      <c r="K91" s="231">
        <f t="shared" si="110"/>
        <v>0</v>
      </c>
      <c r="L91" s="111">
        <f>SUM(L92:L98)</f>
        <v>0</v>
      </c>
      <c r="M91" s="230">
        <f t="shared" ref="M91:O91" si="111">SUM(M92:M98)</f>
        <v>0</v>
      </c>
      <c r="N91" s="231">
        <f t="shared" si="111"/>
        <v>0</v>
      </c>
      <c r="O91" s="111">
        <f t="shared" si="111"/>
        <v>0</v>
      </c>
      <c r="P91" s="233"/>
    </row>
    <row r="92" spans="1:16" ht="24" x14ac:dyDescent="0.25">
      <c r="A92" s="60">
        <v>2231</v>
      </c>
      <c r="B92" s="104" t="s">
        <v>112</v>
      </c>
      <c r="C92" s="105">
        <f t="shared" si="99"/>
        <v>34498</v>
      </c>
      <c r="D92" s="225">
        <v>34384</v>
      </c>
      <c r="E92" s="226">
        <v>114</v>
      </c>
      <c r="F92" s="111">
        <f t="shared" ref="F92:F98" si="112">D92+E92</f>
        <v>34498</v>
      </c>
      <c r="G92" s="225"/>
      <c r="H92" s="226"/>
      <c r="I92" s="111">
        <f t="shared" ref="I92:I98" si="113">G92+H92</f>
        <v>0</v>
      </c>
      <c r="J92" s="227"/>
      <c r="K92" s="226"/>
      <c r="L92" s="111">
        <f t="shared" ref="L92:L98" si="114">J92+K92</f>
        <v>0</v>
      </c>
      <c r="M92" s="225"/>
      <c r="N92" s="226"/>
      <c r="O92" s="111">
        <f t="shared" ref="O92:O98" si="115">M92+N92</f>
        <v>0</v>
      </c>
      <c r="P92" s="228" t="s">
        <v>347</v>
      </c>
    </row>
    <row r="93" spans="1:16" ht="24.75" hidden="1" customHeight="1" x14ac:dyDescent="0.25">
      <c r="A93" s="60">
        <v>2232</v>
      </c>
      <c r="B93" s="104" t="s">
        <v>113</v>
      </c>
      <c r="C93" s="105">
        <f t="shared" si="99"/>
        <v>0</v>
      </c>
      <c r="D93" s="225"/>
      <c r="E93" s="226"/>
      <c r="F93" s="111">
        <f t="shared" si="112"/>
        <v>0</v>
      </c>
      <c r="G93" s="225"/>
      <c r="H93" s="226"/>
      <c r="I93" s="111">
        <f t="shared" si="113"/>
        <v>0</v>
      </c>
      <c r="J93" s="227"/>
      <c r="K93" s="226"/>
      <c r="L93" s="111">
        <f t="shared" si="114"/>
        <v>0</v>
      </c>
      <c r="M93" s="225"/>
      <c r="N93" s="226"/>
      <c r="O93" s="111">
        <f t="shared" si="115"/>
        <v>0</v>
      </c>
      <c r="P93" s="233"/>
    </row>
    <row r="94" spans="1:16" ht="24" hidden="1" x14ac:dyDescent="0.25">
      <c r="A94" s="52">
        <v>2233</v>
      </c>
      <c r="B94" s="94" t="s">
        <v>114</v>
      </c>
      <c r="C94" s="95">
        <f t="shared" si="99"/>
        <v>0</v>
      </c>
      <c r="D94" s="221"/>
      <c r="E94" s="222"/>
      <c r="F94" s="101">
        <f t="shared" si="112"/>
        <v>0</v>
      </c>
      <c r="G94" s="221"/>
      <c r="H94" s="222"/>
      <c r="I94" s="101">
        <f t="shared" si="113"/>
        <v>0</v>
      </c>
      <c r="J94" s="223"/>
      <c r="K94" s="222"/>
      <c r="L94" s="101">
        <f t="shared" si="114"/>
        <v>0</v>
      </c>
      <c r="M94" s="221"/>
      <c r="N94" s="222"/>
      <c r="O94" s="101">
        <f t="shared" si="115"/>
        <v>0</v>
      </c>
      <c r="P94" s="224"/>
    </row>
    <row r="95" spans="1:16" ht="36" hidden="1" x14ac:dyDescent="0.25">
      <c r="A95" s="60">
        <v>2234</v>
      </c>
      <c r="B95" s="104" t="s">
        <v>115</v>
      </c>
      <c r="C95" s="105">
        <f t="shared" si="99"/>
        <v>0</v>
      </c>
      <c r="D95" s="225"/>
      <c r="E95" s="226"/>
      <c r="F95" s="111">
        <f t="shared" si="112"/>
        <v>0</v>
      </c>
      <c r="G95" s="225"/>
      <c r="H95" s="226"/>
      <c r="I95" s="111">
        <f t="shared" si="113"/>
        <v>0</v>
      </c>
      <c r="J95" s="227"/>
      <c r="K95" s="226"/>
      <c r="L95" s="111">
        <f t="shared" si="114"/>
        <v>0</v>
      </c>
      <c r="M95" s="225"/>
      <c r="N95" s="226"/>
      <c r="O95" s="111">
        <f t="shared" si="115"/>
        <v>0</v>
      </c>
      <c r="P95" s="233"/>
    </row>
    <row r="96" spans="1:16" ht="24" x14ac:dyDescent="0.25">
      <c r="A96" s="60">
        <v>2235</v>
      </c>
      <c r="B96" s="104" t="s">
        <v>116</v>
      </c>
      <c r="C96" s="105">
        <f t="shared" si="99"/>
        <v>5034</v>
      </c>
      <c r="D96" s="225">
        <v>5034</v>
      </c>
      <c r="E96" s="226"/>
      <c r="F96" s="111">
        <f t="shared" si="112"/>
        <v>5034</v>
      </c>
      <c r="G96" s="225"/>
      <c r="H96" s="226"/>
      <c r="I96" s="111">
        <f t="shared" si="113"/>
        <v>0</v>
      </c>
      <c r="J96" s="227"/>
      <c r="K96" s="226"/>
      <c r="L96" s="111">
        <f t="shared" si="114"/>
        <v>0</v>
      </c>
      <c r="M96" s="225"/>
      <c r="N96" s="226"/>
      <c r="O96" s="111">
        <f t="shared" si="115"/>
        <v>0</v>
      </c>
      <c r="P96" s="233"/>
    </row>
    <row r="97" spans="1:16" hidden="1" x14ac:dyDescent="0.25">
      <c r="A97" s="60">
        <v>2236</v>
      </c>
      <c r="B97" s="104" t="s">
        <v>117</v>
      </c>
      <c r="C97" s="105">
        <f t="shared" si="99"/>
        <v>0</v>
      </c>
      <c r="D97" s="225"/>
      <c r="E97" s="226"/>
      <c r="F97" s="111">
        <f t="shared" si="112"/>
        <v>0</v>
      </c>
      <c r="G97" s="225"/>
      <c r="H97" s="226"/>
      <c r="I97" s="111">
        <f t="shared" si="113"/>
        <v>0</v>
      </c>
      <c r="J97" s="227"/>
      <c r="K97" s="226"/>
      <c r="L97" s="111">
        <f t="shared" si="114"/>
        <v>0</v>
      </c>
      <c r="M97" s="225"/>
      <c r="N97" s="226"/>
      <c r="O97" s="111">
        <f t="shared" si="115"/>
        <v>0</v>
      </c>
      <c r="P97" s="233"/>
    </row>
    <row r="98" spans="1:16" x14ac:dyDescent="0.25">
      <c r="A98" s="60">
        <v>2239</v>
      </c>
      <c r="B98" s="104" t="s">
        <v>118</v>
      </c>
      <c r="C98" s="105">
        <f t="shared" si="99"/>
        <v>181</v>
      </c>
      <c r="D98" s="225">
        <v>110</v>
      </c>
      <c r="E98" s="226">
        <v>71</v>
      </c>
      <c r="F98" s="111">
        <f t="shared" si="112"/>
        <v>181</v>
      </c>
      <c r="G98" s="225"/>
      <c r="H98" s="226"/>
      <c r="I98" s="111">
        <f t="shared" si="113"/>
        <v>0</v>
      </c>
      <c r="J98" s="227"/>
      <c r="K98" s="226"/>
      <c r="L98" s="111">
        <f t="shared" si="114"/>
        <v>0</v>
      </c>
      <c r="M98" s="225"/>
      <c r="N98" s="226"/>
      <c r="O98" s="111">
        <f t="shared" si="115"/>
        <v>0</v>
      </c>
      <c r="P98" s="233" t="s">
        <v>348</v>
      </c>
    </row>
    <row r="99" spans="1:16" ht="36" hidden="1" x14ac:dyDescent="0.25">
      <c r="A99" s="229">
        <v>2240</v>
      </c>
      <c r="B99" s="104" t="s">
        <v>119</v>
      </c>
      <c r="C99" s="105">
        <f t="shared" si="99"/>
        <v>0</v>
      </c>
      <c r="D99" s="230">
        <f t="shared" ref="D99:E99" si="116">SUM(D100:D106)</f>
        <v>0</v>
      </c>
      <c r="E99" s="231">
        <f t="shared" si="116"/>
        <v>0</v>
      </c>
      <c r="F99" s="111">
        <f>SUM(F100:F106)</f>
        <v>0</v>
      </c>
      <c r="G99" s="230">
        <f t="shared" ref="G99:H99" si="117">SUM(G100:G106)</f>
        <v>0</v>
      </c>
      <c r="H99" s="231">
        <f t="shared" si="117"/>
        <v>0</v>
      </c>
      <c r="I99" s="111">
        <f>SUM(I100:I106)</f>
        <v>0</v>
      </c>
      <c r="J99" s="232">
        <f t="shared" ref="J99:K99" si="118">SUM(J100:J106)</f>
        <v>0</v>
      </c>
      <c r="K99" s="231">
        <f t="shared" si="118"/>
        <v>0</v>
      </c>
      <c r="L99" s="111">
        <f>SUM(L100:L106)</f>
        <v>0</v>
      </c>
      <c r="M99" s="230">
        <f t="shared" ref="M99:O99" si="119">SUM(M100:M106)</f>
        <v>0</v>
      </c>
      <c r="N99" s="231">
        <f t="shared" si="119"/>
        <v>0</v>
      </c>
      <c r="O99" s="111">
        <f t="shared" si="119"/>
        <v>0</v>
      </c>
      <c r="P99" s="233"/>
    </row>
    <row r="100" spans="1:16" hidden="1" x14ac:dyDescent="0.25">
      <c r="A100" s="60">
        <v>2241</v>
      </c>
      <c r="B100" s="104" t="s">
        <v>120</v>
      </c>
      <c r="C100" s="105">
        <f t="shared" si="99"/>
        <v>0</v>
      </c>
      <c r="D100" s="225"/>
      <c r="E100" s="226"/>
      <c r="F100" s="111">
        <f t="shared" ref="F100:F107" si="120">D100+E100</f>
        <v>0</v>
      </c>
      <c r="G100" s="225"/>
      <c r="H100" s="226"/>
      <c r="I100" s="111">
        <f t="shared" ref="I100:I107" si="121">G100+H100</f>
        <v>0</v>
      </c>
      <c r="J100" s="227"/>
      <c r="K100" s="226"/>
      <c r="L100" s="111">
        <f t="shared" ref="L100:L107" si="122">J100+K100</f>
        <v>0</v>
      </c>
      <c r="M100" s="225"/>
      <c r="N100" s="226"/>
      <c r="O100" s="111">
        <f t="shared" ref="O100:O107" si="123">M100+N100</f>
        <v>0</v>
      </c>
      <c r="P100" s="233"/>
    </row>
    <row r="101" spans="1:16" ht="24" hidden="1" x14ac:dyDescent="0.25">
      <c r="A101" s="60">
        <v>2242</v>
      </c>
      <c r="B101" s="104" t="s">
        <v>121</v>
      </c>
      <c r="C101" s="105">
        <f t="shared" si="99"/>
        <v>0</v>
      </c>
      <c r="D101" s="225"/>
      <c r="E101" s="226"/>
      <c r="F101" s="111">
        <f t="shared" si="120"/>
        <v>0</v>
      </c>
      <c r="G101" s="225"/>
      <c r="H101" s="226"/>
      <c r="I101" s="111">
        <f t="shared" si="121"/>
        <v>0</v>
      </c>
      <c r="J101" s="227"/>
      <c r="K101" s="226"/>
      <c r="L101" s="111">
        <f t="shared" si="122"/>
        <v>0</v>
      </c>
      <c r="M101" s="225"/>
      <c r="N101" s="226"/>
      <c r="O101" s="111">
        <f t="shared" si="123"/>
        <v>0</v>
      </c>
      <c r="P101" s="233"/>
    </row>
    <row r="102" spans="1:16" ht="24" hidden="1" x14ac:dyDescent="0.25">
      <c r="A102" s="60">
        <v>2243</v>
      </c>
      <c r="B102" s="104" t="s">
        <v>122</v>
      </c>
      <c r="C102" s="105">
        <f t="shared" si="99"/>
        <v>0</v>
      </c>
      <c r="D102" s="225"/>
      <c r="E102" s="226"/>
      <c r="F102" s="111">
        <f t="shared" si="120"/>
        <v>0</v>
      </c>
      <c r="G102" s="225"/>
      <c r="H102" s="226"/>
      <c r="I102" s="111">
        <f t="shared" si="121"/>
        <v>0</v>
      </c>
      <c r="J102" s="227"/>
      <c r="K102" s="226"/>
      <c r="L102" s="111">
        <f t="shared" si="122"/>
        <v>0</v>
      </c>
      <c r="M102" s="225"/>
      <c r="N102" s="226"/>
      <c r="O102" s="111">
        <f t="shared" si="123"/>
        <v>0</v>
      </c>
      <c r="P102" s="233"/>
    </row>
    <row r="103" spans="1:16" hidden="1" x14ac:dyDescent="0.25">
      <c r="A103" s="60">
        <v>2244</v>
      </c>
      <c r="B103" s="104" t="s">
        <v>123</v>
      </c>
      <c r="C103" s="105">
        <f t="shared" si="99"/>
        <v>0</v>
      </c>
      <c r="D103" s="225"/>
      <c r="E103" s="226"/>
      <c r="F103" s="111">
        <f t="shared" si="120"/>
        <v>0</v>
      </c>
      <c r="G103" s="225"/>
      <c r="H103" s="226"/>
      <c r="I103" s="111">
        <f t="shared" si="121"/>
        <v>0</v>
      </c>
      <c r="J103" s="227"/>
      <c r="K103" s="226"/>
      <c r="L103" s="111">
        <f t="shared" si="122"/>
        <v>0</v>
      </c>
      <c r="M103" s="225"/>
      <c r="N103" s="226"/>
      <c r="O103" s="111">
        <f t="shared" si="123"/>
        <v>0</v>
      </c>
      <c r="P103" s="233"/>
    </row>
    <row r="104" spans="1:16" ht="24" hidden="1" x14ac:dyDescent="0.25">
      <c r="A104" s="60">
        <v>2246</v>
      </c>
      <c r="B104" s="104" t="s">
        <v>124</v>
      </c>
      <c r="C104" s="105">
        <f t="shared" si="99"/>
        <v>0</v>
      </c>
      <c r="D104" s="225"/>
      <c r="E104" s="226"/>
      <c r="F104" s="111">
        <f t="shared" si="120"/>
        <v>0</v>
      </c>
      <c r="G104" s="225"/>
      <c r="H104" s="226"/>
      <c r="I104" s="111">
        <f t="shared" si="121"/>
        <v>0</v>
      </c>
      <c r="J104" s="227"/>
      <c r="K104" s="226"/>
      <c r="L104" s="111">
        <f t="shared" si="122"/>
        <v>0</v>
      </c>
      <c r="M104" s="225"/>
      <c r="N104" s="226"/>
      <c r="O104" s="111">
        <f t="shared" si="123"/>
        <v>0</v>
      </c>
      <c r="P104" s="233"/>
    </row>
    <row r="105" spans="1:16" hidden="1" x14ac:dyDescent="0.25">
      <c r="A105" s="60">
        <v>2247</v>
      </c>
      <c r="B105" s="104" t="s">
        <v>125</v>
      </c>
      <c r="C105" s="105">
        <f t="shared" si="99"/>
        <v>0</v>
      </c>
      <c r="D105" s="225"/>
      <c r="E105" s="226"/>
      <c r="F105" s="111">
        <f t="shared" si="120"/>
        <v>0</v>
      </c>
      <c r="G105" s="225"/>
      <c r="H105" s="226"/>
      <c r="I105" s="111">
        <f t="shared" si="121"/>
        <v>0</v>
      </c>
      <c r="J105" s="227"/>
      <c r="K105" s="226"/>
      <c r="L105" s="111">
        <f t="shared" si="122"/>
        <v>0</v>
      </c>
      <c r="M105" s="225"/>
      <c r="N105" s="226"/>
      <c r="O105" s="111">
        <f t="shared" si="123"/>
        <v>0</v>
      </c>
      <c r="P105" s="233"/>
    </row>
    <row r="106" spans="1:16" ht="24" hidden="1" x14ac:dyDescent="0.25">
      <c r="A106" s="60">
        <v>2249</v>
      </c>
      <c r="B106" s="104" t="s">
        <v>126</v>
      </c>
      <c r="C106" s="105">
        <f t="shared" si="99"/>
        <v>0</v>
      </c>
      <c r="D106" s="225"/>
      <c r="E106" s="226"/>
      <c r="F106" s="111">
        <f t="shared" si="120"/>
        <v>0</v>
      </c>
      <c r="G106" s="225"/>
      <c r="H106" s="226"/>
      <c r="I106" s="111">
        <f t="shared" si="121"/>
        <v>0</v>
      </c>
      <c r="J106" s="227"/>
      <c r="K106" s="226"/>
      <c r="L106" s="111">
        <f t="shared" si="122"/>
        <v>0</v>
      </c>
      <c r="M106" s="225"/>
      <c r="N106" s="226"/>
      <c r="O106" s="111">
        <f t="shared" si="123"/>
        <v>0</v>
      </c>
      <c r="P106" s="233"/>
    </row>
    <row r="107" spans="1:16" hidden="1" x14ac:dyDescent="0.25">
      <c r="A107" s="229">
        <v>2250</v>
      </c>
      <c r="B107" s="104" t="s">
        <v>127</v>
      </c>
      <c r="C107" s="105">
        <f t="shared" si="99"/>
        <v>0</v>
      </c>
      <c r="D107" s="225"/>
      <c r="E107" s="226"/>
      <c r="F107" s="111">
        <f t="shared" si="120"/>
        <v>0</v>
      </c>
      <c r="G107" s="225"/>
      <c r="H107" s="226"/>
      <c r="I107" s="111">
        <f t="shared" si="121"/>
        <v>0</v>
      </c>
      <c r="J107" s="227"/>
      <c r="K107" s="226"/>
      <c r="L107" s="111">
        <f t="shared" si="122"/>
        <v>0</v>
      </c>
      <c r="M107" s="225"/>
      <c r="N107" s="226"/>
      <c r="O107" s="111">
        <f t="shared" si="123"/>
        <v>0</v>
      </c>
      <c r="P107" s="233"/>
    </row>
    <row r="108" spans="1:16" hidden="1" x14ac:dyDescent="0.25">
      <c r="A108" s="229">
        <v>2260</v>
      </c>
      <c r="B108" s="104" t="s">
        <v>129</v>
      </c>
      <c r="C108" s="105">
        <f t="shared" si="99"/>
        <v>0</v>
      </c>
      <c r="D108" s="230">
        <f t="shared" ref="D108:E108" si="124">SUM(D109:D113)</f>
        <v>0</v>
      </c>
      <c r="E108" s="231">
        <f t="shared" si="124"/>
        <v>0</v>
      </c>
      <c r="F108" s="111">
        <f>SUM(F109:F113)</f>
        <v>0</v>
      </c>
      <c r="G108" s="230">
        <f t="shared" ref="G108:H108" si="125">SUM(G109:G113)</f>
        <v>0</v>
      </c>
      <c r="H108" s="231">
        <f t="shared" si="125"/>
        <v>0</v>
      </c>
      <c r="I108" s="111">
        <f>SUM(I109:I113)</f>
        <v>0</v>
      </c>
      <c r="J108" s="232">
        <f t="shared" ref="J108:K108" si="126">SUM(J109:J113)</f>
        <v>0</v>
      </c>
      <c r="K108" s="231">
        <f t="shared" si="126"/>
        <v>0</v>
      </c>
      <c r="L108" s="111">
        <f>SUM(L109:L113)</f>
        <v>0</v>
      </c>
      <c r="M108" s="230">
        <f t="shared" ref="M108:O108" si="127">SUM(M109:M113)</f>
        <v>0</v>
      </c>
      <c r="N108" s="231">
        <f t="shared" si="127"/>
        <v>0</v>
      </c>
      <c r="O108" s="111">
        <f t="shared" si="127"/>
        <v>0</v>
      </c>
      <c r="P108" s="233"/>
    </row>
    <row r="109" spans="1:16" hidden="1" x14ac:dyDescent="0.25">
      <c r="A109" s="60">
        <v>2261</v>
      </c>
      <c r="B109" s="104" t="s">
        <v>130</v>
      </c>
      <c r="C109" s="105">
        <f t="shared" si="99"/>
        <v>0</v>
      </c>
      <c r="D109" s="225"/>
      <c r="E109" s="226"/>
      <c r="F109" s="111">
        <f t="shared" ref="F109:F113" si="128">D109+E109</f>
        <v>0</v>
      </c>
      <c r="G109" s="225"/>
      <c r="H109" s="226"/>
      <c r="I109" s="111">
        <f t="shared" ref="I109:I113" si="129">G109+H109</f>
        <v>0</v>
      </c>
      <c r="J109" s="227"/>
      <c r="K109" s="226"/>
      <c r="L109" s="111">
        <f t="shared" ref="L109:L113" si="130">J109+K109</f>
        <v>0</v>
      </c>
      <c r="M109" s="225"/>
      <c r="N109" s="226"/>
      <c r="O109" s="111">
        <f t="shared" ref="O109:O113" si="131">M109+N109</f>
        <v>0</v>
      </c>
      <c r="P109" s="233"/>
    </row>
    <row r="110" spans="1:16" hidden="1" x14ac:dyDescent="0.25">
      <c r="A110" s="60">
        <v>2262</v>
      </c>
      <c r="B110" s="104" t="s">
        <v>131</v>
      </c>
      <c r="C110" s="105">
        <f t="shared" si="99"/>
        <v>0</v>
      </c>
      <c r="D110" s="225"/>
      <c r="E110" s="226"/>
      <c r="F110" s="111">
        <f t="shared" si="128"/>
        <v>0</v>
      </c>
      <c r="G110" s="225"/>
      <c r="H110" s="226"/>
      <c r="I110" s="111">
        <f t="shared" si="129"/>
        <v>0</v>
      </c>
      <c r="J110" s="227"/>
      <c r="K110" s="226"/>
      <c r="L110" s="111">
        <f t="shared" si="130"/>
        <v>0</v>
      </c>
      <c r="M110" s="225"/>
      <c r="N110" s="226"/>
      <c r="O110" s="111">
        <f t="shared" si="131"/>
        <v>0</v>
      </c>
      <c r="P110" s="233"/>
    </row>
    <row r="111" spans="1:16" hidden="1" x14ac:dyDescent="0.25">
      <c r="A111" s="60">
        <v>2263</v>
      </c>
      <c r="B111" s="104" t="s">
        <v>132</v>
      </c>
      <c r="C111" s="105">
        <f t="shared" si="99"/>
        <v>0</v>
      </c>
      <c r="D111" s="225"/>
      <c r="E111" s="226"/>
      <c r="F111" s="111">
        <f t="shared" si="128"/>
        <v>0</v>
      </c>
      <c r="G111" s="225"/>
      <c r="H111" s="226"/>
      <c r="I111" s="111">
        <f t="shared" si="129"/>
        <v>0</v>
      </c>
      <c r="J111" s="227"/>
      <c r="K111" s="226"/>
      <c r="L111" s="111">
        <f t="shared" si="130"/>
        <v>0</v>
      </c>
      <c r="M111" s="225"/>
      <c r="N111" s="226"/>
      <c r="O111" s="111">
        <f t="shared" si="131"/>
        <v>0</v>
      </c>
      <c r="P111" s="233"/>
    </row>
    <row r="112" spans="1:16" ht="24" hidden="1" x14ac:dyDescent="0.25">
      <c r="A112" s="60">
        <v>2264</v>
      </c>
      <c r="B112" s="104" t="s">
        <v>133</v>
      </c>
      <c r="C112" s="105">
        <f t="shared" si="99"/>
        <v>0</v>
      </c>
      <c r="D112" s="225"/>
      <c r="E112" s="226"/>
      <c r="F112" s="111">
        <f t="shared" si="128"/>
        <v>0</v>
      </c>
      <c r="G112" s="225"/>
      <c r="H112" s="226"/>
      <c r="I112" s="111">
        <f t="shared" si="129"/>
        <v>0</v>
      </c>
      <c r="J112" s="227"/>
      <c r="K112" s="226"/>
      <c r="L112" s="111">
        <f t="shared" si="130"/>
        <v>0</v>
      </c>
      <c r="M112" s="225"/>
      <c r="N112" s="226"/>
      <c r="O112" s="111">
        <f t="shared" si="131"/>
        <v>0</v>
      </c>
      <c r="P112" s="233"/>
    </row>
    <row r="113" spans="1:16" hidden="1" x14ac:dyDescent="0.25">
      <c r="A113" s="60">
        <v>2269</v>
      </c>
      <c r="B113" s="104" t="s">
        <v>134</v>
      </c>
      <c r="C113" s="105">
        <f t="shared" si="99"/>
        <v>0</v>
      </c>
      <c r="D113" s="225"/>
      <c r="E113" s="226"/>
      <c r="F113" s="111">
        <f t="shared" si="128"/>
        <v>0</v>
      </c>
      <c r="G113" s="225"/>
      <c r="H113" s="226"/>
      <c r="I113" s="111">
        <f t="shared" si="129"/>
        <v>0</v>
      </c>
      <c r="J113" s="227"/>
      <c r="K113" s="226"/>
      <c r="L113" s="111">
        <f t="shared" si="130"/>
        <v>0</v>
      </c>
      <c r="M113" s="225"/>
      <c r="N113" s="226"/>
      <c r="O113" s="111">
        <f t="shared" si="131"/>
        <v>0</v>
      </c>
      <c r="P113" s="233"/>
    </row>
    <row r="114" spans="1:16" hidden="1" x14ac:dyDescent="0.25">
      <c r="A114" s="229">
        <v>2270</v>
      </c>
      <c r="B114" s="104" t="s">
        <v>135</v>
      </c>
      <c r="C114" s="105">
        <f t="shared" si="99"/>
        <v>0</v>
      </c>
      <c r="D114" s="230">
        <f t="shared" ref="D114:E114" si="132">SUM(D115:D118)</f>
        <v>0</v>
      </c>
      <c r="E114" s="231">
        <f t="shared" si="132"/>
        <v>0</v>
      </c>
      <c r="F114" s="111">
        <f>SUM(F115:F118)</f>
        <v>0</v>
      </c>
      <c r="G114" s="230">
        <f t="shared" ref="G114:H114" si="133">SUM(G115:G118)</f>
        <v>0</v>
      </c>
      <c r="H114" s="231">
        <f t="shared" si="133"/>
        <v>0</v>
      </c>
      <c r="I114" s="111">
        <f>SUM(I115:I118)</f>
        <v>0</v>
      </c>
      <c r="J114" s="232">
        <f t="shared" ref="J114:K114" si="134">SUM(J115:J118)</f>
        <v>0</v>
      </c>
      <c r="K114" s="231">
        <f t="shared" si="134"/>
        <v>0</v>
      </c>
      <c r="L114" s="111">
        <f>SUM(L115:L118)</f>
        <v>0</v>
      </c>
      <c r="M114" s="230">
        <f t="shared" ref="M114:O114" si="135">SUM(M115:M118)</f>
        <v>0</v>
      </c>
      <c r="N114" s="231">
        <f t="shared" si="135"/>
        <v>0</v>
      </c>
      <c r="O114" s="111">
        <f t="shared" si="135"/>
        <v>0</v>
      </c>
      <c r="P114" s="233"/>
    </row>
    <row r="115" spans="1:16" hidden="1" x14ac:dyDescent="0.25">
      <c r="A115" s="60">
        <v>2272</v>
      </c>
      <c r="B115" s="245" t="s">
        <v>136</v>
      </c>
      <c r="C115" s="105">
        <f t="shared" si="99"/>
        <v>0</v>
      </c>
      <c r="D115" s="225"/>
      <c r="E115" s="226"/>
      <c r="F115" s="111">
        <f t="shared" ref="F115:F119" si="136">D115+E115</f>
        <v>0</v>
      </c>
      <c r="G115" s="225"/>
      <c r="H115" s="226"/>
      <c r="I115" s="111">
        <f t="shared" ref="I115:I119" si="137">G115+H115</f>
        <v>0</v>
      </c>
      <c r="J115" s="227"/>
      <c r="K115" s="226"/>
      <c r="L115" s="111">
        <f t="shared" ref="L115:L119" si="138">J115+K115</f>
        <v>0</v>
      </c>
      <c r="M115" s="225"/>
      <c r="N115" s="226"/>
      <c r="O115" s="111">
        <f t="shared" ref="O115:O119" si="139">M115+N115</f>
        <v>0</v>
      </c>
      <c r="P115" s="233"/>
    </row>
    <row r="116" spans="1:16" ht="24" hidden="1" x14ac:dyDescent="0.25">
      <c r="A116" s="60">
        <v>2274</v>
      </c>
      <c r="B116" s="246" t="s">
        <v>137</v>
      </c>
      <c r="C116" s="105">
        <f t="shared" si="99"/>
        <v>0</v>
      </c>
      <c r="D116" s="225"/>
      <c r="E116" s="226"/>
      <c r="F116" s="111">
        <f t="shared" si="136"/>
        <v>0</v>
      </c>
      <c r="G116" s="225"/>
      <c r="H116" s="226"/>
      <c r="I116" s="111">
        <f t="shared" si="137"/>
        <v>0</v>
      </c>
      <c r="J116" s="227"/>
      <c r="K116" s="226"/>
      <c r="L116" s="111">
        <f t="shared" si="138"/>
        <v>0</v>
      </c>
      <c r="M116" s="225"/>
      <c r="N116" s="226"/>
      <c r="O116" s="111">
        <f t="shared" si="139"/>
        <v>0</v>
      </c>
      <c r="P116" s="233"/>
    </row>
    <row r="117" spans="1:16" ht="24" hidden="1" x14ac:dyDescent="0.25">
      <c r="A117" s="60">
        <v>2275</v>
      </c>
      <c r="B117" s="104" t="s">
        <v>138</v>
      </c>
      <c r="C117" s="105">
        <f t="shared" si="99"/>
        <v>0</v>
      </c>
      <c r="D117" s="225"/>
      <c r="E117" s="226"/>
      <c r="F117" s="111">
        <f t="shared" si="136"/>
        <v>0</v>
      </c>
      <c r="G117" s="225"/>
      <c r="H117" s="226"/>
      <c r="I117" s="111">
        <f t="shared" si="137"/>
        <v>0</v>
      </c>
      <c r="J117" s="227"/>
      <c r="K117" s="226"/>
      <c r="L117" s="111">
        <f t="shared" si="138"/>
        <v>0</v>
      </c>
      <c r="M117" s="225"/>
      <c r="N117" s="226"/>
      <c r="O117" s="111">
        <f t="shared" si="139"/>
        <v>0</v>
      </c>
      <c r="P117" s="233"/>
    </row>
    <row r="118" spans="1:16" ht="36" hidden="1" x14ac:dyDescent="0.25">
      <c r="A118" s="60">
        <v>2276</v>
      </c>
      <c r="B118" s="104" t="s">
        <v>139</v>
      </c>
      <c r="C118" s="105">
        <f t="shared" si="99"/>
        <v>0</v>
      </c>
      <c r="D118" s="225"/>
      <c r="E118" s="226"/>
      <c r="F118" s="111">
        <f t="shared" si="136"/>
        <v>0</v>
      </c>
      <c r="G118" s="225"/>
      <c r="H118" s="226"/>
      <c r="I118" s="111">
        <f t="shared" si="137"/>
        <v>0</v>
      </c>
      <c r="J118" s="227"/>
      <c r="K118" s="226"/>
      <c r="L118" s="111">
        <f t="shared" si="138"/>
        <v>0</v>
      </c>
      <c r="M118" s="225"/>
      <c r="N118" s="226"/>
      <c r="O118" s="111">
        <f t="shared" si="139"/>
        <v>0</v>
      </c>
      <c r="P118" s="233"/>
    </row>
    <row r="119" spans="1:16" ht="48" hidden="1" x14ac:dyDescent="0.25">
      <c r="A119" s="229">
        <v>2280</v>
      </c>
      <c r="B119" s="104" t="s">
        <v>140</v>
      </c>
      <c r="C119" s="105">
        <f t="shared" si="99"/>
        <v>0</v>
      </c>
      <c r="D119" s="225"/>
      <c r="E119" s="226"/>
      <c r="F119" s="111">
        <f t="shared" si="136"/>
        <v>0</v>
      </c>
      <c r="G119" s="225"/>
      <c r="H119" s="226"/>
      <c r="I119" s="111">
        <f t="shared" si="137"/>
        <v>0</v>
      </c>
      <c r="J119" s="227"/>
      <c r="K119" s="226"/>
      <c r="L119" s="111">
        <f t="shared" si="138"/>
        <v>0</v>
      </c>
      <c r="M119" s="225"/>
      <c r="N119" s="226"/>
      <c r="O119" s="111">
        <f t="shared" si="139"/>
        <v>0</v>
      </c>
      <c r="P119" s="233"/>
    </row>
    <row r="120" spans="1:16" ht="38.25" customHeight="1" x14ac:dyDescent="0.25">
      <c r="A120" s="163">
        <v>2300</v>
      </c>
      <c r="B120" s="127" t="s">
        <v>141</v>
      </c>
      <c r="C120" s="128">
        <f t="shared" si="99"/>
        <v>4449</v>
      </c>
      <c r="D120" s="247">
        <f t="shared" ref="D120:E120" si="140">SUM(D121,D126,D130,D131,D134,D138,D146,D147,D150)</f>
        <v>4179</v>
      </c>
      <c r="E120" s="248">
        <f t="shared" si="140"/>
        <v>270</v>
      </c>
      <c r="F120" s="134">
        <f>SUM(F121,F126,F130,F131,F134,F138,F146,F147,F150)</f>
        <v>4449</v>
      </c>
      <c r="G120" s="247">
        <f t="shared" ref="G120:H120" si="141">SUM(G121,G126,G130,G131,G134,G138,G146,G147,G150)</f>
        <v>0</v>
      </c>
      <c r="H120" s="248">
        <f t="shared" si="141"/>
        <v>0</v>
      </c>
      <c r="I120" s="134">
        <f>SUM(I121,I126,I130,I131,I134,I138,I146,I147,I150)</f>
        <v>0</v>
      </c>
      <c r="J120" s="249">
        <f t="shared" ref="J120:K120" si="142">SUM(J121,J126,J130,J131,J134,J138,J146,J147,J150)</f>
        <v>0</v>
      </c>
      <c r="K120" s="248">
        <f t="shared" si="142"/>
        <v>0</v>
      </c>
      <c r="L120" s="134">
        <f>SUM(L121,L126,L130,L131,L134,L138,L146,L147,L150)</f>
        <v>0</v>
      </c>
      <c r="M120" s="247">
        <f t="shared" ref="M120:O120" si="143">SUM(M121,M126,M130,M131,M134,M138,M146,M147,M150)</f>
        <v>0</v>
      </c>
      <c r="N120" s="248">
        <f t="shared" si="143"/>
        <v>0</v>
      </c>
      <c r="O120" s="134">
        <f t="shared" si="143"/>
        <v>0</v>
      </c>
      <c r="P120" s="243"/>
    </row>
    <row r="121" spans="1:16" ht="24" x14ac:dyDescent="0.25">
      <c r="A121" s="238">
        <v>2310</v>
      </c>
      <c r="B121" s="94" t="s">
        <v>142</v>
      </c>
      <c r="C121" s="95">
        <f t="shared" si="99"/>
        <v>4449</v>
      </c>
      <c r="D121" s="240">
        <f t="shared" ref="D121:O121" si="144">SUM(D122:D125)</f>
        <v>4179</v>
      </c>
      <c r="E121" s="241">
        <f t="shared" si="144"/>
        <v>270</v>
      </c>
      <c r="F121" s="101">
        <f t="shared" si="144"/>
        <v>4449</v>
      </c>
      <c r="G121" s="240">
        <f t="shared" si="144"/>
        <v>0</v>
      </c>
      <c r="H121" s="241">
        <f t="shared" si="144"/>
        <v>0</v>
      </c>
      <c r="I121" s="101">
        <f t="shared" si="144"/>
        <v>0</v>
      </c>
      <c r="J121" s="242">
        <f t="shared" si="144"/>
        <v>0</v>
      </c>
      <c r="K121" s="241">
        <f t="shared" si="144"/>
        <v>0</v>
      </c>
      <c r="L121" s="101">
        <f t="shared" si="144"/>
        <v>0</v>
      </c>
      <c r="M121" s="240">
        <f t="shared" si="144"/>
        <v>0</v>
      </c>
      <c r="N121" s="241">
        <f t="shared" si="144"/>
        <v>0</v>
      </c>
      <c r="O121" s="101">
        <f t="shared" si="144"/>
        <v>0</v>
      </c>
      <c r="P121" s="224"/>
    </row>
    <row r="122" spans="1:16" hidden="1" x14ac:dyDescent="0.25">
      <c r="A122" s="60">
        <v>2311</v>
      </c>
      <c r="B122" s="104" t="s">
        <v>143</v>
      </c>
      <c r="C122" s="105">
        <f t="shared" si="99"/>
        <v>0</v>
      </c>
      <c r="D122" s="225"/>
      <c r="E122" s="226"/>
      <c r="F122" s="111">
        <f t="shared" ref="F122:F125" si="145">D122+E122</f>
        <v>0</v>
      </c>
      <c r="G122" s="225"/>
      <c r="H122" s="226"/>
      <c r="I122" s="111">
        <f t="shared" ref="I122:I125" si="146">G122+H122</f>
        <v>0</v>
      </c>
      <c r="J122" s="227"/>
      <c r="K122" s="226"/>
      <c r="L122" s="111">
        <f t="shared" ref="L122:L125" si="147">J122+K122</f>
        <v>0</v>
      </c>
      <c r="M122" s="225"/>
      <c r="N122" s="226"/>
      <c r="O122" s="111">
        <f t="shared" ref="O122:O125" si="148">M122+N122</f>
        <v>0</v>
      </c>
      <c r="P122" s="233"/>
    </row>
    <row r="123" spans="1:16" hidden="1" x14ac:dyDescent="0.25">
      <c r="A123" s="60">
        <v>2312</v>
      </c>
      <c r="B123" s="104" t="s">
        <v>144</v>
      </c>
      <c r="C123" s="105">
        <f t="shared" si="99"/>
        <v>0</v>
      </c>
      <c r="D123" s="225"/>
      <c r="E123" s="226"/>
      <c r="F123" s="111">
        <f t="shared" si="145"/>
        <v>0</v>
      </c>
      <c r="G123" s="225"/>
      <c r="H123" s="226"/>
      <c r="I123" s="111">
        <f t="shared" si="146"/>
        <v>0</v>
      </c>
      <c r="J123" s="227"/>
      <c r="K123" s="226"/>
      <c r="L123" s="111">
        <f t="shared" si="147"/>
        <v>0</v>
      </c>
      <c r="M123" s="225"/>
      <c r="N123" s="226"/>
      <c r="O123" s="111">
        <f t="shared" si="148"/>
        <v>0</v>
      </c>
      <c r="P123" s="233"/>
    </row>
    <row r="124" spans="1:16" hidden="1" x14ac:dyDescent="0.25">
      <c r="A124" s="60">
        <v>2313</v>
      </c>
      <c r="B124" s="104" t="s">
        <v>145</v>
      </c>
      <c r="C124" s="105">
        <f t="shared" si="99"/>
        <v>0</v>
      </c>
      <c r="D124" s="225"/>
      <c r="E124" s="226"/>
      <c r="F124" s="111">
        <f t="shared" si="145"/>
        <v>0</v>
      </c>
      <c r="G124" s="225"/>
      <c r="H124" s="226"/>
      <c r="I124" s="111">
        <f t="shared" si="146"/>
        <v>0</v>
      </c>
      <c r="J124" s="227"/>
      <c r="K124" s="226"/>
      <c r="L124" s="111">
        <f t="shared" si="147"/>
        <v>0</v>
      </c>
      <c r="M124" s="225"/>
      <c r="N124" s="226"/>
      <c r="O124" s="111">
        <f t="shared" si="148"/>
        <v>0</v>
      </c>
      <c r="P124" s="233"/>
    </row>
    <row r="125" spans="1:16" ht="36" customHeight="1" x14ac:dyDescent="0.25">
      <c r="A125" s="60">
        <v>2314</v>
      </c>
      <c r="B125" s="104" t="s">
        <v>146</v>
      </c>
      <c r="C125" s="105">
        <f t="shared" si="99"/>
        <v>4449</v>
      </c>
      <c r="D125" s="225">
        <v>4179</v>
      </c>
      <c r="E125" s="226">
        <v>270</v>
      </c>
      <c r="F125" s="111">
        <f t="shared" si="145"/>
        <v>4449</v>
      </c>
      <c r="G125" s="225"/>
      <c r="H125" s="226"/>
      <c r="I125" s="111">
        <f t="shared" si="146"/>
        <v>0</v>
      </c>
      <c r="J125" s="227"/>
      <c r="K125" s="226"/>
      <c r="L125" s="111">
        <f t="shared" si="147"/>
        <v>0</v>
      </c>
      <c r="M125" s="225"/>
      <c r="N125" s="226"/>
      <c r="O125" s="111">
        <f t="shared" si="148"/>
        <v>0</v>
      </c>
      <c r="P125" s="228" t="s">
        <v>349</v>
      </c>
    </row>
    <row r="126" spans="1:16" hidden="1" x14ac:dyDescent="0.25">
      <c r="A126" s="229">
        <v>2320</v>
      </c>
      <c r="B126" s="104" t="s">
        <v>147</v>
      </c>
      <c r="C126" s="105">
        <f t="shared" si="99"/>
        <v>0</v>
      </c>
      <c r="D126" s="230">
        <f t="shared" ref="D126:E126" si="149">SUM(D127:D129)</f>
        <v>0</v>
      </c>
      <c r="E126" s="231">
        <f t="shared" si="149"/>
        <v>0</v>
      </c>
      <c r="F126" s="111">
        <f>SUM(F127:F129)</f>
        <v>0</v>
      </c>
      <c r="G126" s="230">
        <f t="shared" ref="G126:H126" si="150">SUM(G127:G129)</f>
        <v>0</v>
      </c>
      <c r="H126" s="231">
        <f t="shared" si="150"/>
        <v>0</v>
      </c>
      <c r="I126" s="111">
        <f>SUM(I127:I129)</f>
        <v>0</v>
      </c>
      <c r="J126" s="232">
        <f t="shared" ref="J126:K126" si="151">SUM(J127:J129)</f>
        <v>0</v>
      </c>
      <c r="K126" s="231">
        <f t="shared" si="151"/>
        <v>0</v>
      </c>
      <c r="L126" s="111">
        <f>SUM(L127:L129)</f>
        <v>0</v>
      </c>
      <c r="M126" s="230">
        <f t="shared" ref="M126:O126" si="152">SUM(M127:M129)</f>
        <v>0</v>
      </c>
      <c r="N126" s="231">
        <f t="shared" si="152"/>
        <v>0</v>
      </c>
      <c r="O126" s="111">
        <f t="shared" si="152"/>
        <v>0</v>
      </c>
      <c r="P126" s="233"/>
    </row>
    <row r="127" spans="1:16" hidden="1" x14ac:dyDescent="0.25">
      <c r="A127" s="60">
        <v>2321</v>
      </c>
      <c r="B127" s="104" t="s">
        <v>148</v>
      </c>
      <c r="C127" s="105">
        <f t="shared" si="99"/>
        <v>0</v>
      </c>
      <c r="D127" s="225"/>
      <c r="E127" s="226"/>
      <c r="F127" s="111">
        <f t="shared" ref="F127:F130" si="153">D127+E127</f>
        <v>0</v>
      </c>
      <c r="G127" s="225"/>
      <c r="H127" s="226"/>
      <c r="I127" s="111">
        <f t="shared" ref="I127:I130" si="154">G127+H127</f>
        <v>0</v>
      </c>
      <c r="J127" s="227"/>
      <c r="K127" s="226"/>
      <c r="L127" s="111">
        <f t="shared" ref="L127:L130" si="155">J127+K127</f>
        <v>0</v>
      </c>
      <c r="M127" s="225"/>
      <c r="N127" s="226"/>
      <c r="O127" s="111">
        <f t="shared" ref="O127:O130" si="156">M127+N127</f>
        <v>0</v>
      </c>
      <c r="P127" s="233"/>
    </row>
    <row r="128" spans="1:16" hidden="1" x14ac:dyDescent="0.25">
      <c r="A128" s="60">
        <v>2322</v>
      </c>
      <c r="B128" s="104" t="s">
        <v>149</v>
      </c>
      <c r="C128" s="105">
        <f t="shared" si="99"/>
        <v>0</v>
      </c>
      <c r="D128" s="225"/>
      <c r="E128" s="226"/>
      <c r="F128" s="111">
        <f t="shared" si="153"/>
        <v>0</v>
      </c>
      <c r="G128" s="225"/>
      <c r="H128" s="226"/>
      <c r="I128" s="111">
        <f t="shared" si="154"/>
        <v>0</v>
      </c>
      <c r="J128" s="227"/>
      <c r="K128" s="226"/>
      <c r="L128" s="111">
        <f t="shared" si="155"/>
        <v>0</v>
      </c>
      <c r="M128" s="225"/>
      <c r="N128" s="226"/>
      <c r="O128" s="111">
        <f t="shared" si="156"/>
        <v>0</v>
      </c>
      <c r="P128" s="233"/>
    </row>
    <row r="129" spans="1:16" ht="10.5" hidden="1" customHeight="1" x14ac:dyDescent="0.25">
      <c r="A129" s="60">
        <v>2329</v>
      </c>
      <c r="B129" s="104" t="s">
        <v>150</v>
      </c>
      <c r="C129" s="105">
        <f t="shared" si="99"/>
        <v>0</v>
      </c>
      <c r="D129" s="225"/>
      <c r="E129" s="226"/>
      <c r="F129" s="111">
        <f t="shared" si="153"/>
        <v>0</v>
      </c>
      <c r="G129" s="225"/>
      <c r="H129" s="226"/>
      <c r="I129" s="111">
        <f t="shared" si="154"/>
        <v>0</v>
      </c>
      <c r="J129" s="227"/>
      <c r="K129" s="226"/>
      <c r="L129" s="111">
        <f t="shared" si="155"/>
        <v>0</v>
      </c>
      <c r="M129" s="225"/>
      <c r="N129" s="226"/>
      <c r="O129" s="111">
        <f t="shared" si="156"/>
        <v>0</v>
      </c>
      <c r="P129" s="233"/>
    </row>
    <row r="130" spans="1:16" hidden="1" x14ac:dyDescent="0.25">
      <c r="A130" s="229">
        <v>2330</v>
      </c>
      <c r="B130" s="104" t="s">
        <v>151</v>
      </c>
      <c r="C130" s="105">
        <f t="shared" si="99"/>
        <v>0</v>
      </c>
      <c r="D130" s="225"/>
      <c r="E130" s="226"/>
      <c r="F130" s="111">
        <f t="shared" si="153"/>
        <v>0</v>
      </c>
      <c r="G130" s="225"/>
      <c r="H130" s="226"/>
      <c r="I130" s="111">
        <f t="shared" si="154"/>
        <v>0</v>
      </c>
      <c r="J130" s="227"/>
      <c r="K130" s="226"/>
      <c r="L130" s="111">
        <f t="shared" si="155"/>
        <v>0</v>
      </c>
      <c r="M130" s="225"/>
      <c r="N130" s="226"/>
      <c r="O130" s="111">
        <f t="shared" si="156"/>
        <v>0</v>
      </c>
      <c r="P130" s="233"/>
    </row>
    <row r="131" spans="1:16" ht="48" hidden="1" x14ac:dyDescent="0.25">
      <c r="A131" s="229">
        <v>2340</v>
      </c>
      <c r="B131" s="104" t="s">
        <v>152</v>
      </c>
      <c r="C131" s="105">
        <f t="shared" si="99"/>
        <v>0</v>
      </c>
      <c r="D131" s="230">
        <f t="shared" ref="D131:E131" si="157">SUM(D132:D133)</f>
        <v>0</v>
      </c>
      <c r="E131" s="231">
        <f t="shared" si="157"/>
        <v>0</v>
      </c>
      <c r="F131" s="111">
        <f>SUM(F132:F133)</f>
        <v>0</v>
      </c>
      <c r="G131" s="230">
        <f t="shared" ref="G131:H131" si="158">SUM(G132:G133)</f>
        <v>0</v>
      </c>
      <c r="H131" s="231">
        <f t="shared" si="158"/>
        <v>0</v>
      </c>
      <c r="I131" s="111">
        <f>SUM(I132:I133)</f>
        <v>0</v>
      </c>
      <c r="J131" s="232">
        <f t="shared" ref="J131:K131" si="159">SUM(J132:J133)</f>
        <v>0</v>
      </c>
      <c r="K131" s="231">
        <f t="shared" si="159"/>
        <v>0</v>
      </c>
      <c r="L131" s="111">
        <f>SUM(L132:L133)</f>
        <v>0</v>
      </c>
      <c r="M131" s="230">
        <f t="shared" ref="M131:O131" si="160">SUM(M132:M133)</f>
        <v>0</v>
      </c>
      <c r="N131" s="231">
        <f t="shared" si="160"/>
        <v>0</v>
      </c>
      <c r="O131" s="111">
        <f t="shared" si="160"/>
        <v>0</v>
      </c>
      <c r="P131" s="233"/>
    </row>
    <row r="132" spans="1:16" hidden="1" x14ac:dyDescent="0.25">
      <c r="A132" s="60">
        <v>2341</v>
      </c>
      <c r="B132" s="104" t="s">
        <v>153</v>
      </c>
      <c r="C132" s="105">
        <f t="shared" si="99"/>
        <v>0</v>
      </c>
      <c r="D132" s="225"/>
      <c r="E132" s="226"/>
      <c r="F132" s="111">
        <f t="shared" ref="F132:F133" si="161">D132+E132</f>
        <v>0</v>
      </c>
      <c r="G132" s="225"/>
      <c r="H132" s="226"/>
      <c r="I132" s="111">
        <f t="shared" ref="I132:I133" si="162">G132+H132</f>
        <v>0</v>
      </c>
      <c r="J132" s="227"/>
      <c r="K132" s="226"/>
      <c r="L132" s="111">
        <f t="shared" ref="L132:L133" si="163">J132+K132</f>
        <v>0</v>
      </c>
      <c r="M132" s="225"/>
      <c r="N132" s="226"/>
      <c r="O132" s="111">
        <f t="shared" ref="O132:O133" si="164">M132+N132</f>
        <v>0</v>
      </c>
      <c r="P132" s="233"/>
    </row>
    <row r="133" spans="1:16" ht="24" hidden="1" x14ac:dyDescent="0.25">
      <c r="A133" s="60">
        <v>2344</v>
      </c>
      <c r="B133" s="104" t="s">
        <v>154</v>
      </c>
      <c r="C133" s="105">
        <f t="shared" si="99"/>
        <v>0</v>
      </c>
      <c r="D133" s="225"/>
      <c r="E133" s="226"/>
      <c r="F133" s="111">
        <f t="shared" si="161"/>
        <v>0</v>
      </c>
      <c r="G133" s="225"/>
      <c r="H133" s="226"/>
      <c r="I133" s="111">
        <f t="shared" si="162"/>
        <v>0</v>
      </c>
      <c r="J133" s="227"/>
      <c r="K133" s="226"/>
      <c r="L133" s="111">
        <f t="shared" si="163"/>
        <v>0</v>
      </c>
      <c r="M133" s="225"/>
      <c r="N133" s="226"/>
      <c r="O133" s="111">
        <f t="shared" si="164"/>
        <v>0</v>
      </c>
      <c r="P133" s="233"/>
    </row>
    <row r="134" spans="1:16" ht="24" hidden="1" x14ac:dyDescent="0.25">
      <c r="A134" s="217">
        <v>2350</v>
      </c>
      <c r="B134" s="168" t="s">
        <v>155</v>
      </c>
      <c r="C134" s="173">
        <f t="shared" si="99"/>
        <v>0</v>
      </c>
      <c r="D134" s="174">
        <f t="shared" ref="D134:E134" si="165">SUM(D135:D137)</f>
        <v>0</v>
      </c>
      <c r="E134" s="175">
        <f t="shared" si="165"/>
        <v>0</v>
      </c>
      <c r="F134" s="218">
        <f>SUM(F135:F137)</f>
        <v>0</v>
      </c>
      <c r="G134" s="174">
        <f t="shared" ref="G134:H134" si="166">SUM(G135:G137)</f>
        <v>0</v>
      </c>
      <c r="H134" s="175">
        <f t="shared" si="166"/>
        <v>0</v>
      </c>
      <c r="I134" s="218">
        <f>SUM(I135:I137)</f>
        <v>0</v>
      </c>
      <c r="J134" s="219">
        <f t="shared" ref="J134:K134" si="167">SUM(J135:J137)</f>
        <v>0</v>
      </c>
      <c r="K134" s="175">
        <f t="shared" si="167"/>
        <v>0</v>
      </c>
      <c r="L134" s="218">
        <f>SUM(L135:L137)</f>
        <v>0</v>
      </c>
      <c r="M134" s="174">
        <f t="shared" ref="M134:O134" si="168">SUM(M135:M137)</f>
        <v>0</v>
      </c>
      <c r="N134" s="175">
        <f t="shared" si="168"/>
        <v>0</v>
      </c>
      <c r="O134" s="218">
        <f t="shared" si="168"/>
        <v>0</v>
      </c>
      <c r="P134" s="220"/>
    </row>
    <row r="135" spans="1:16" hidden="1" x14ac:dyDescent="0.25">
      <c r="A135" s="52">
        <v>2351</v>
      </c>
      <c r="B135" s="94" t="s">
        <v>156</v>
      </c>
      <c r="C135" s="95">
        <f t="shared" si="99"/>
        <v>0</v>
      </c>
      <c r="D135" s="221"/>
      <c r="E135" s="222"/>
      <c r="F135" s="101">
        <f t="shared" ref="F135:F137" si="169">D135+E135</f>
        <v>0</v>
      </c>
      <c r="G135" s="221"/>
      <c r="H135" s="222"/>
      <c r="I135" s="101">
        <f t="shared" ref="I135:I137" si="170">G135+H135</f>
        <v>0</v>
      </c>
      <c r="J135" s="223"/>
      <c r="K135" s="222"/>
      <c r="L135" s="101">
        <f t="shared" ref="L135:L137" si="171">J135+K135</f>
        <v>0</v>
      </c>
      <c r="M135" s="221"/>
      <c r="N135" s="222"/>
      <c r="O135" s="101">
        <f t="shared" ref="O135:O137" si="172">M135+N135</f>
        <v>0</v>
      </c>
      <c r="P135" s="224"/>
    </row>
    <row r="136" spans="1:16" ht="24" hidden="1" x14ac:dyDescent="0.25">
      <c r="A136" s="60">
        <v>2352</v>
      </c>
      <c r="B136" s="104" t="s">
        <v>157</v>
      </c>
      <c r="C136" s="105">
        <f t="shared" si="99"/>
        <v>0</v>
      </c>
      <c r="D136" s="225"/>
      <c r="E136" s="226"/>
      <c r="F136" s="111">
        <f t="shared" si="169"/>
        <v>0</v>
      </c>
      <c r="G136" s="225"/>
      <c r="H136" s="226"/>
      <c r="I136" s="111">
        <f t="shared" si="170"/>
        <v>0</v>
      </c>
      <c r="J136" s="227"/>
      <c r="K136" s="226"/>
      <c r="L136" s="111">
        <f t="shared" si="171"/>
        <v>0</v>
      </c>
      <c r="M136" s="225"/>
      <c r="N136" s="226"/>
      <c r="O136" s="111">
        <f t="shared" si="172"/>
        <v>0</v>
      </c>
      <c r="P136" s="233"/>
    </row>
    <row r="137" spans="1:16" ht="24" hidden="1" x14ac:dyDescent="0.25">
      <c r="A137" s="60">
        <v>2353</v>
      </c>
      <c r="B137" s="104" t="s">
        <v>158</v>
      </c>
      <c r="C137" s="105">
        <f t="shared" si="99"/>
        <v>0</v>
      </c>
      <c r="D137" s="225"/>
      <c r="E137" s="226"/>
      <c r="F137" s="111">
        <f t="shared" si="169"/>
        <v>0</v>
      </c>
      <c r="G137" s="225"/>
      <c r="H137" s="226"/>
      <c r="I137" s="111">
        <f t="shared" si="170"/>
        <v>0</v>
      </c>
      <c r="J137" s="227"/>
      <c r="K137" s="226"/>
      <c r="L137" s="111">
        <f t="shared" si="171"/>
        <v>0</v>
      </c>
      <c r="M137" s="225"/>
      <c r="N137" s="226"/>
      <c r="O137" s="111">
        <f t="shared" si="172"/>
        <v>0</v>
      </c>
      <c r="P137" s="233"/>
    </row>
    <row r="138" spans="1:16" ht="36" hidden="1" x14ac:dyDescent="0.25">
      <c r="A138" s="229">
        <v>2360</v>
      </c>
      <c r="B138" s="104" t="s">
        <v>159</v>
      </c>
      <c r="C138" s="105">
        <f t="shared" si="99"/>
        <v>0</v>
      </c>
      <c r="D138" s="230">
        <f t="shared" ref="D138:E138" si="173">SUM(D139:D145)</f>
        <v>0</v>
      </c>
      <c r="E138" s="231">
        <f t="shared" si="173"/>
        <v>0</v>
      </c>
      <c r="F138" s="111">
        <f>SUM(F139:F145)</f>
        <v>0</v>
      </c>
      <c r="G138" s="230">
        <f t="shared" ref="G138:H138" si="174">SUM(G139:G145)</f>
        <v>0</v>
      </c>
      <c r="H138" s="231">
        <f t="shared" si="174"/>
        <v>0</v>
      </c>
      <c r="I138" s="111">
        <f>SUM(I139:I145)</f>
        <v>0</v>
      </c>
      <c r="J138" s="232">
        <f t="shared" ref="J138:K138" si="175">SUM(J139:J145)</f>
        <v>0</v>
      </c>
      <c r="K138" s="231">
        <f t="shared" si="175"/>
        <v>0</v>
      </c>
      <c r="L138" s="111">
        <f>SUM(L139:L145)</f>
        <v>0</v>
      </c>
      <c r="M138" s="230">
        <f t="shared" ref="M138:O138" si="176">SUM(M139:M145)</f>
        <v>0</v>
      </c>
      <c r="N138" s="231">
        <f t="shared" si="176"/>
        <v>0</v>
      </c>
      <c r="O138" s="111">
        <f t="shared" si="176"/>
        <v>0</v>
      </c>
      <c r="P138" s="233"/>
    </row>
    <row r="139" spans="1:16" hidden="1" x14ac:dyDescent="0.25">
      <c r="A139" s="59">
        <v>2361</v>
      </c>
      <c r="B139" s="104" t="s">
        <v>160</v>
      </c>
      <c r="C139" s="105">
        <f t="shared" si="99"/>
        <v>0</v>
      </c>
      <c r="D139" s="225"/>
      <c r="E139" s="226"/>
      <c r="F139" s="111">
        <f t="shared" ref="F139:F146" si="177">D139+E139</f>
        <v>0</v>
      </c>
      <c r="G139" s="225"/>
      <c r="H139" s="226"/>
      <c r="I139" s="111">
        <f t="shared" ref="I139:I146" si="178">G139+H139</f>
        <v>0</v>
      </c>
      <c r="J139" s="227"/>
      <c r="K139" s="226"/>
      <c r="L139" s="111">
        <f t="shared" ref="L139:L146" si="179">J139+K139</f>
        <v>0</v>
      </c>
      <c r="M139" s="225"/>
      <c r="N139" s="226"/>
      <c r="O139" s="111">
        <f t="shared" ref="O139:O146" si="180">M139+N139</f>
        <v>0</v>
      </c>
      <c r="P139" s="233"/>
    </row>
    <row r="140" spans="1:16" ht="24" hidden="1" x14ac:dyDescent="0.25">
      <c r="A140" s="59">
        <v>2362</v>
      </c>
      <c r="B140" s="104" t="s">
        <v>161</v>
      </c>
      <c r="C140" s="105">
        <f t="shared" si="99"/>
        <v>0</v>
      </c>
      <c r="D140" s="225"/>
      <c r="E140" s="226"/>
      <c r="F140" s="111">
        <f t="shared" si="177"/>
        <v>0</v>
      </c>
      <c r="G140" s="225"/>
      <c r="H140" s="226"/>
      <c r="I140" s="111">
        <f t="shared" si="178"/>
        <v>0</v>
      </c>
      <c r="J140" s="227"/>
      <c r="K140" s="226"/>
      <c r="L140" s="111">
        <f t="shared" si="179"/>
        <v>0</v>
      </c>
      <c r="M140" s="225"/>
      <c r="N140" s="226"/>
      <c r="O140" s="111">
        <f t="shared" si="180"/>
        <v>0</v>
      </c>
      <c r="P140" s="233"/>
    </row>
    <row r="141" spans="1:16" hidden="1" x14ac:dyDescent="0.25">
      <c r="A141" s="59">
        <v>2363</v>
      </c>
      <c r="B141" s="104" t="s">
        <v>162</v>
      </c>
      <c r="C141" s="105">
        <f t="shared" si="99"/>
        <v>0</v>
      </c>
      <c r="D141" s="225"/>
      <c r="E141" s="226"/>
      <c r="F141" s="111">
        <f t="shared" si="177"/>
        <v>0</v>
      </c>
      <c r="G141" s="225"/>
      <c r="H141" s="226"/>
      <c r="I141" s="111">
        <f t="shared" si="178"/>
        <v>0</v>
      </c>
      <c r="J141" s="227"/>
      <c r="K141" s="226"/>
      <c r="L141" s="111">
        <f t="shared" si="179"/>
        <v>0</v>
      </c>
      <c r="M141" s="225"/>
      <c r="N141" s="226"/>
      <c r="O141" s="111">
        <f t="shared" si="180"/>
        <v>0</v>
      </c>
      <c r="P141" s="233"/>
    </row>
    <row r="142" spans="1:16" hidden="1" x14ac:dyDescent="0.25">
      <c r="A142" s="59">
        <v>2364</v>
      </c>
      <c r="B142" s="104" t="s">
        <v>163</v>
      </c>
      <c r="C142" s="105">
        <f t="shared" si="99"/>
        <v>0</v>
      </c>
      <c r="D142" s="225"/>
      <c r="E142" s="226"/>
      <c r="F142" s="111">
        <f t="shared" si="177"/>
        <v>0</v>
      </c>
      <c r="G142" s="225"/>
      <c r="H142" s="226"/>
      <c r="I142" s="111">
        <f t="shared" si="178"/>
        <v>0</v>
      </c>
      <c r="J142" s="227"/>
      <c r="K142" s="226"/>
      <c r="L142" s="111">
        <f t="shared" si="179"/>
        <v>0</v>
      </c>
      <c r="M142" s="225"/>
      <c r="N142" s="226"/>
      <c r="O142" s="111">
        <f t="shared" si="180"/>
        <v>0</v>
      </c>
      <c r="P142" s="233"/>
    </row>
    <row r="143" spans="1:16" ht="12.75" hidden="1" customHeight="1" x14ac:dyDescent="0.25">
      <c r="A143" s="59">
        <v>2365</v>
      </c>
      <c r="B143" s="104" t="s">
        <v>164</v>
      </c>
      <c r="C143" s="105">
        <f t="shared" si="99"/>
        <v>0</v>
      </c>
      <c r="D143" s="225"/>
      <c r="E143" s="226"/>
      <c r="F143" s="111">
        <f t="shared" si="177"/>
        <v>0</v>
      </c>
      <c r="G143" s="225"/>
      <c r="H143" s="226"/>
      <c r="I143" s="111">
        <f t="shared" si="178"/>
        <v>0</v>
      </c>
      <c r="J143" s="227"/>
      <c r="K143" s="226"/>
      <c r="L143" s="111">
        <f t="shared" si="179"/>
        <v>0</v>
      </c>
      <c r="M143" s="225"/>
      <c r="N143" s="226"/>
      <c r="O143" s="111">
        <f t="shared" si="180"/>
        <v>0</v>
      </c>
      <c r="P143" s="233"/>
    </row>
    <row r="144" spans="1:16" ht="36" hidden="1" x14ac:dyDescent="0.25">
      <c r="A144" s="59">
        <v>2366</v>
      </c>
      <c r="B144" s="104" t="s">
        <v>165</v>
      </c>
      <c r="C144" s="105">
        <f t="shared" si="99"/>
        <v>0</v>
      </c>
      <c r="D144" s="225"/>
      <c r="E144" s="226"/>
      <c r="F144" s="111">
        <f t="shared" si="177"/>
        <v>0</v>
      </c>
      <c r="G144" s="225"/>
      <c r="H144" s="226"/>
      <c r="I144" s="111">
        <f t="shared" si="178"/>
        <v>0</v>
      </c>
      <c r="J144" s="227"/>
      <c r="K144" s="226"/>
      <c r="L144" s="111">
        <f t="shared" si="179"/>
        <v>0</v>
      </c>
      <c r="M144" s="225"/>
      <c r="N144" s="226"/>
      <c r="O144" s="111">
        <f t="shared" si="180"/>
        <v>0</v>
      </c>
      <c r="P144" s="233"/>
    </row>
    <row r="145" spans="1:16" ht="60" hidden="1" x14ac:dyDescent="0.25">
      <c r="A145" s="59">
        <v>2369</v>
      </c>
      <c r="B145" s="104" t="s">
        <v>166</v>
      </c>
      <c r="C145" s="105">
        <f t="shared" si="99"/>
        <v>0</v>
      </c>
      <c r="D145" s="225"/>
      <c r="E145" s="226"/>
      <c r="F145" s="111">
        <f t="shared" si="177"/>
        <v>0</v>
      </c>
      <c r="G145" s="225"/>
      <c r="H145" s="226"/>
      <c r="I145" s="111">
        <f t="shared" si="178"/>
        <v>0</v>
      </c>
      <c r="J145" s="227"/>
      <c r="K145" s="226"/>
      <c r="L145" s="111">
        <f t="shared" si="179"/>
        <v>0</v>
      </c>
      <c r="M145" s="225"/>
      <c r="N145" s="226"/>
      <c r="O145" s="111">
        <f t="shared" si="180"/>
        <v>0</v>
      </c>
      <c r="P145" s="233"/>
    </row>
    <row r="146" spans="1:16" hidden="1" x14ac:dyDescent="0.25">
      <c r="A146" s="217">
        <v>2370</v>
      </c>
      <c r="B146" s="168" t="s">
        <v>167</v>
      </c>
      <c r="C146" s="173">
        <f t="shared" si="99"/>
        <v>0</v>
      </c>
      <c r="D146" s="234"/>
      <c r="E146" s="235"/>
      <c r="F146" s="218">
        <f t="shared" si="177"/>
        <v>0</v>
      </c>
      <c r="G146" s="234"/>
      <c r="H146" s="235"/>
      <c r="I146" s="218">
        <f t="shared" si="178"/>
        <v>0</v>
      </c>
      <c r="J146" s="236"/>
      <c r="K146" s="235"/>
      <c r="L146" s="218">
        <f t="shared" si="179"/>
        <v>0</v>
      </c>
      <c r="M146" s="234"/>
      <c r="N146" s="235"/>
      <c r="O146" s="218">
        <f t="shared" si="180"/>
        <v>0</v>
      </c>
      <c r="P146" s="220"/>
    </row>
    <row r="147" spans="1:16" hidden="1" x14ac:dyDescent="0.25">
      <c r="A147" s="217">
        <v>2380</v>
      </c>
      <c r="B147" s="168" t="s">
        <v>169</v>
      </c>
      <c r="C147" s="173">
        <f t="shared" si="99"/>
        <v>0</v>
      </c>
      <c r="D147" s="174">
        <f t="shared" ref="D147:E147" si="181">SUM(D148:D149)</f>
        <v>0</v>
      </c>
      <c r="E147" s="175">
        <f t="shared" si="181"/>
        <v>0</v>
      </c>
      <c r="F147" s="218">
        <f>SUM(F148:F149)</f>
        <v>0</v>
      </c>
      <c r="G147" s="174">
        <f t="shared" ref="G147:H147" si="182">SUM(G148:G149)</f>
        <v>0</v>
      </c>
      <c r="H147" s="175">
        <f t="shared" si="182"/>
        <v>0</v>
      </c>
      <c r="I147" s="218">
        <f>SUM(I148:I149)</f>
        <v>0</v>
      </c>
      <c r="J147" s="219">
        <f t="shared" ref="J147:K147" si="183">SUM(J148:J149)</f>
        <v>0</v>
      </c>
      <c r="K147" s="175">
        <f t="shared" si="183"/>
        <v>0</v>
      </c>
      <c r="L147" s="218">
        <f>SUM(L148:L149)</f>
        <v>0</v>
      </c>
      <c r="M147" s="174">
        <f t="shared" ref="M147:O147" si="184">SUM(M148:M149)</f>
        <v>0</v>
      </c>
      <c r="N147" s="175">
        <f t="shared" si="184"/>
        <v>0</v>
      </c>
      <c r="O147" s="218">
        <f t="shared" si="184"/>
        <v>0</v>
      </c>
      <c r="P147" s="220"/>
    </row>
    <row r="148" spans="1:16" hidden="1" x14ac:dyDescent="0.25">
      <c r="A148" s="51">
        <v>2381</v>
      </c>
      <c r="B148" s="94" t="s">
        <v>170</v>
      </c>
      <c r="C148" s="95">
        <f t="shared" si="99"/>
        <v>0</v>
      </c>
      <c r="D148" s="221"/>
      <c r="E148" s="222"/>
      <c r="F148" s="101">
        <f t="shared" ref="F148:F151" si="185">D148+E148</f>
        <v>0</v>
      </c>
      <c r="G148" s="221"/>
      <c r="H148" s="222"/>
      <c r="I148" s="101">
        <f t="shared" ref="I148:I151" si="186">G148+H148</f>
        <v>0</v>
      </c>
      <c r="J148" s="223"/>
      <c r="K148" s="222"/>
      <c r="L148" s="101">
        <f t="shared" ref="L148:L151" si="187">J148+K148</f>
        <v>0</v>
      </c>
      <c r="M148" s="221"/>
      <c r="N148" s="222"/>
      <c r="O148" s="101">
        <f t="shared" ref="O148:O151" si="188">M148+N148</f>
        <v>0</v>
      </c>
      <c r="P148" s="224"/>
    </row>
    <row r="149" spans="1:16" ht="24" hidden="1" x14ac:dyDescent="0.25">
      <c r="A149" s="59">
        <v>2389</v>
      </c>
      <c r="B149" s="104" t="s">
        <v>171</v>
      </c>
      <c r="C149" s="105">
        <f t="shared" ref="C149:C212" si="189">F149+I149+L149+O149</f>
        <v>0</v>
      </c>
      <c r="D149" s="225"/>
      <c r="E149" s="226"/>
      <c r="F149" s="111">
        <f t="shared" si="185"/>
        <v>0</v>
      </c>
      <c r="G149" s="225"/>
      <c r="H149" s="226"/>
      <c r="I149" s="111">
        <f t="shared" si="186"/>
        <v>0</v>
      </c>
      <c r="J149" s="227"/>
      <c r="K149" s="226"/>
      <c r="L149" s="111">
        <f t="shared" si="187"/>
        <v>0</v>
      </c>
      <c r="M149" s="225"/>
      <c r="N149" s="226"/>
      <c r="O149" s="111">
        <f t="shared" si="188"/>
        <v>0</v>
      </c>
      <c r="P149" s="233"/>
    </row>
    <row r="150" spans="1:16" hidden="1" x14ac:dyDescent="0.25">
      <c r="A150" s="217">
        <v>2390</v>
      </c>
      <c r="B150" s="168" t="s">
        <v>172</v>
      </c>
      <c r="C150" s="173">
        <f t="shared" si="189"/>
        <v>0</v>
      </c>
      <c r="D150" s="234"/>
      <c r="E150" s="235"/>
      <c r="F150" s="218">
        <f t="shared" si="185"/>
        <v>0</v>
      </c>
      <c r="G150" s="234"/>
      <c r="H150" s="235"/>
      <c r="I150" s="218">
        <f t="shared" si="186"/>
        <v>0</v>
      </c>
      <c r="J150" s="236"/>
      <c r="K150" s="235"/>
      <c r="L150" s="218">
        <f t="shared" si="187"/>
        <v>0</v>
      </c>
      <c r="M150" s="234"/>
      <c r="N150" s="235"/>
      <c r="O150" s="218">
        <f t="shared" si="188"/>
        <v>0</v>
      </c>
      <c r="P150" s="220"/>
    </row>
    <row r="151" spans="1:16" hidden="1" x14ac:dyDescent="0.25">
      <c r="A151" s="79">
        <v>2400</v>
      </c>
      <c r="B151" s="212" t="s">
        <v>173</v>
      </c>
      <c r="C151" s="80">
        <f t="shared" si="189"/>
        <v>0</v>
      </c>
      <c r="D151" s="250"/>
      <c r="E151" s="251"/>
      <c r="F151" s="91">
        <f t="shared" si="185"/>
        <v>0</v>
      </c>
      <c r="G151" s="250"/>
      <c r="H151" s="251"/>
      <c r="I151" s="91">
        <f t="shared" si="186"/>
        <v>0</v>
      </c>
      <c r="J151" s="252"/>
      <c r="K151" s="251"/>
      <c r="L151" s="91">
        <f t="shared" si="187"/>
        <v>0</v>
      </c>
      <c r="M151" s="250"/>
      <c r="N151" s="251"/>
      <c r="O151" s="91">
        <f t="shared" si="188"/>
        <v>0</v>
      </c>
      <c r="P151" s="239"/>
    </row>
    <row r="152" spans="1:16" ht="24" hidden="1" x14ac:dyDescent="0.25">
      <c r="A152" s="79">
        <v>2500</v>
      </c>
      <c r="B152" s="212" t="s">
        <v>174</v>
      </c>
      <c r="C152" s="80">
        <f t="shared" si="189"/>
        <v>0</v>
      </c>
      <c r="D152" s="213">
        <f t="shared" ref="D152:E152" si="190">SUM(D153,D159)</f>
        <v>0</v>
      </c>
      <c r="E152" s="214">
        <f t="shared" si="190"/>
        <v>0</v>
      </c>
      <c r="F152" s="91">
        <f>SUM(F153,F159)</f>
        <v>0</v>
      </c>
      <c r="G152" s="213">
        <f t="shared" ref="G152:O152" si="191">SUM(G153,G159)</f>
        <v>0</v>
      </c>
      <c r="H152" s="214">
        <f t="shared" si="191"/>
        <v>0</v>
      </c>
      <c r="I152" s="91">
        <f t="shared" si="191"/>
        <v>0</v>
      </c>
      <c r="J152" s="215">
        <f t="shared" si="191"/>
        <v>0</v>
      </c>
      <c r="K152" s="214">
        <f t="shared" si="191"/>
        <v>0</v>
      </c>
      <c r="L152" s="91">
        <f t="shared" si="191"/>
        <v>0</v>
      </c>
      <c r="M152" s="213">
        <f t="shared" si="191"/>
        <v>0</v>
      </c>
      <c r="N152" s="214">
        <f t="shared" si="191"/>
        <v>0</v>
      </c>
      <c r="O152" s="91">
        <f t="shared" si="191"/>
        <v>0</v>
      </c>
      <c r="P152" s="216"/>
    </row>
    <row r="153" spans="1:16" ht="24" hidden="1" x14ac:dyDescent="0.25">
      <c r="A153" s="238">
        <v>2510</v>
      </c>
      <c r="B153" s="94" t="s">
        <v>175</v>
      </c>
      <c r="C153" s="95">
        <f t="shared" si="189"/>
        <v>0</v>
      </c>
      <c r="D153" s="240">
        <f t="shared" ref="D153:E153" si="192">SUM(D154:D158)</f>
        <v>0</v>
      </c>
      <c r="E153" s="241">
        <f t="shared" si="192"/>
        <v>0</v>
      </c>
      <c r="F153" s="101">
        <f>SUM(F154:F158)</f>
        <v>0</v>
      </c>
      <c r="G153" s="240">
        <f t="shared" ref="G153:O153" si="193">SUM(G154:G158)</f>
        <v>0</v>
      </c>
      <c r="H153" s="241">
        <f t="shared" si="193"/>
        <v>0</v>
      </c>
      <c r="I153" s="101">
        <f t="shared" si="193"/>
        <v>0</v>
      </c>
      <c r="J153" s="242">
        <f t="shared" si="193"/>
        <v>0</v>
      </c>
      <c r="K153" s="241">
        <f t="shared" si="193"/>
        <v>0</v>
      </c>
      <c r="L153" s="101">
        <f t="shared" si="193"/>
        <v>0</v>
      </c>
      <c r="M153" s="240">
        <f t="shared" si="193"/>
        <v>0</v>
      </c>
      <c r="N153" s="241">
        <f t="shared" si="193"/>
        <v>0</v>
      </c>
      <c r="O153" s="101">
        <f t="shared" si="193"/>
        <v>0</v>
      </c>
      <c r="P153" s="253"/>
    </row>
    <row r="154" spans="1:16" ht="24" hidden="1" x14ac:dyDescent="0.25">
      <c r="A154" s="60">
        <v>2512</v>
      </c>
      <c r="B154" s="104" t="s">
        <v>176</v>
      </c>
      <c r="C154" s="105">
        <f t="shared" si="189"/>
        <v>0</v>
      </c>
      <c r="D154" s="225"/>
      <c r="E154" s="226"/>
      <c r="F154" s="111">
        <f t="shared" ref="F154:F159" si="194">D154+E154</f>
        <v>0</v>
      </c>
      <c r="G154" s="225"/>
      <c r="H154" s="226"/>
      <c r="I154" s="111">
        <f t="shared" ref="I154:I159" si="195">G154+H154</f>
        <v>0</v>
      </c>
      <c r="J154" s="227"/>
      <c r="K154" s="226"/>
      <c r="L154" s="111">
        <f t="shared" ref="L154:L159" si="196">J154+K154</f>
        <v>0</v>
      </c>
      <c r="M154" s="225"/>
      <c r="N154" s="226"/>
      <c r="O154" s="111">
        <f t="shared" ref="O154:O159" si="197">M154+N154</f>
        <v>0</v>
      </c>
      <c r="P154" s="233"/>
    </row>
    <row r="155" spans="1:16" ht="24" hidden="1" x14ac:dyDescent="0.25">
      <c r="A155" s="60">
        <v>2513</v>
      </c>
      <c r="B155" s="104" t="s">
        <v>177</v>
      </c>
      <c r="C155" s="105">
        <f t="shared" si="189"/>
        <v>0</v>
      </c>
      <c r="D155" s="225"/>
      <c r="E155" s="226"/>
      <c r="F155" s="111">
        <f t="shared" si="194"/>
        <v>0</v>
      </c>
      <c r="G155" s="225"/>
      <c r="H155" s="226"/>
      <c r="I155" s="111">
        <f t="shared" si="195"/>
        <v>0</v>
      </c>
      <c r="J155" s="227"/>
      <c r="K155" s="226"/>
      <c r="L155" s="111">
        <f t="shared" si="196"/>
        <v>0</v>
      </c>
      <c r="M155" s="225"/>
      <c r="N155" s="226"/>
      <c r="O155" s="111">
        <f t="shared" si="197"/>
        <v>0</v>
      </c>
      <c r="P155" s="233"/>
    </row>
    <row r="156" spans="1:16" ht="36" hidden="1" x14ac:dyDescent="0.25">
      <c r="A156" s="60">
        <v>2514</v>
      </c>
      <c r="B156" s="104" t="s">
        <v>178</v>
      </c>
      <c r="C156" s="105">
        <f t="shared" si="189"/>
        <v>0</v>
      </c>
      <c r="D156" s="225"/>
      <c r="E156" s="226"/>
      <c r="F156" s="111">
        <f t="shared" si="194"/>
        <v>0</v>
      </c>
      <c r="G156" s="225"/>
      <c r="H156" s="226"/>
      <c r="I156" s="111">
        <f t="shared" si="195"/>
        <v>0</v>
      </c>
      <c r="J156" s="227"/>
      <c r="K156" s="226"/>
      <c r="L156" s="111">
        <f t="shared" si="196"/>
        <v>0</v>
      </c>
      <c r="M156" s="225"/>
      <c r="N156" s="226"/>
      <c r="O156" s="111">
        <f t="shared" si="197"/>
        <v>0</v>
      </c>
      <c r="P156" s="233"/>
    </row>
    <row r="157" spans="1:16" ht="24" hidden="1" x14ac:dyDescent="0.25">
      <c r="A157" s="60">
        <v>2515</v>
      </c>
      <c r="B157" s="104" t="s">
        <v>179</v>
      </c>
      <c r="C157" s="105">
        <f t="shared" si="189"/>
        <v>0</v>
      </c>
      <c r="D157" s="225"/>
      <c r="E157" s="226"/>
      <c r="F157" s="111">
        <f t="shared" si="194"/>
        <v>0</v>
      </c>
      <c r="G157" s="225"/>
      <c r="H157" s="226"/>
      <c r="I157" s="111">
        <f t="shared" si="195"/>
        <v>0</v>
      </c>
      <c r="J157" s="227"/>
      <c r="K157" s="226"/>
      <c r="L157" s="111">
        <f t="shared" si="196"/>
        <v>0</v>
      </c>
      <c r="M157" s="225"/>
      <c r="N157" s="226"/>
      <c r="O157" s="111">
        <f t="shared" si="197"/>
        <v>0</v>
      </c>
      <c r="P157" s="233"/>
    </row>
    <row r="158" spans="1:16" ht="24" hidden="1" x14ac:dyDescent="0.25">
      <c r="A158" s="60">
        <v>2519</v>
      </c>
      <c r="B158" s="104" t="s">
        <v>180</v>
      </c>
      <c r="C158" s="105">
        <f t="shared" si="189"/>
        <v>0</v>
      </c>
      <c r="D158" s="225"/>
      <c r="E158" s="226"/>
      <c r="F158" s="111">
        <f t="shared" si="194"/>
        <v>0</v>
      </c>
      <c r="G158" s="225"/>
      <c r="H158" s="226"/>
      <c r="I158" s="111">
        <f t="shared" si="195"/>
        <v>0</v>
      </c>
      <c r="J158" s="227"/>
      <c r="K158" s="226"/>
      <c r="L158" s="111">
        <f t="shared" si="196"/>
        <v>0</v>
      </c>
      <c r="M158" s="225"/>
      <c r="N158" s="226"/>
      <c r="O158" s="111">
        <f t="shared" si="197"/>
        <v>0</v>
      </c>
      <c r="P158" s="233"/>
    </row>
    <row r="159" spans="1:16" ht="24" hidden="1" x14ac:dyDescent="0.25">
      <c r="A159" s="229">
        <v>2520</v>
      </c>
      <c r="B159" s="104" t="s">
        <v>181</v>
      </c>
      <c r="C159" s="105">
        <f t="shared" si="189"/>
        <v>0</v>
      </c>
      <c r="D159" s="225"/>
      <c r="E159" s="226"/>
      <c r="F159" s="111">
        <f t="shared" si="194"/>
        <v>0</v>
      </c>
      <c r="G159" s="225"/>
      <c r="H159" s="226"/>
      <c r="I159" s="111">
        <f t="shared" si="195"/>
        <v>0</v>
      </c>
      <c r="J159" s="227"/>
      <c r="K159" s="226"/>
      <c r="L159" s="111">
        <f t="shared" si="196"/>
        <v>0</v>
      </c>
      <c r="M159" s="225"/>
      <c r="N159" s="226"/>
      <c r="O159" s="111">
        <f t="shared" si="197"/>
        <v>0</v>
      </c>
      <c r="P159" s="233"/>
    </row>
    <row r="160" spans="1:16" hidden="1" x14ac:dyDescent="0.25">
      <c r="A160" s="205">
        <v>3000</v>
      </c>
      <c r="B160" s="205" t="s">
        <v>182</v>
      </c>
      <c r="C160" s="206">
        <f t="shared" si="189"/>
        <v>0</v>
      </c>
      <c r="D160" s="207">
        <f t="shared" ref="D160:E160" si="198">SUM(D161,D171)</f>
        <v>0</v>
      </c>
      <c r="E160" s="208">
        <f t="shared" si="198"/>
        <v>0</v>
      </c>
      <c r="F160" s="209">
        <f>SUM(F161,F171)</f>
        <v>0</v>
      </c>
      <c r="G160" s="207">
        <f t="shared" ref="G160:H160" si="199">SUM(G161,G171)</f>
        <v>0</v>
      </c>
      <c r="H160" s="208">
        <f t="shared" si="199"/>
        <v>0</v>
      </c>
      <c r="I160" s="209">
        <f>SUM(I161,I171)</f>
        <v>0</v>
      </c>
      <c r="J160" s="210">
        <f t="shared" ref="J160:K160" si="200">SUM(J161,J171)</f>
        <v>0</v>
      </c>
      <c r="K160" s="208">
        <f t="shared" si="200"/>
        <v>0</v>
      </c>
      <c r="L160" s="209">
        <f>SUM(L161,L171)</f>
        <v>0</v>
      </c>
      <c r="M160" s="207">
        <f t="shared" ref="M160:O160" si="201">SUM(M161,M171)</f>
        <v>0</v>
      </c>
      <c r="N160" s="208">
        <f t="shared" si="201"/>
        <v>0</v>
      </c>
      <c r="O160" s="209">
        <f t="shared" si="201"/>
        <v>0</v>
      </c>
      <c r="P160" s="211"/>
    </row>
    <row r="161" spans="1:16" ht="24" hidden="1" x14ac:dyDescent="0.25">
      <c r="A161" s="79">
        <v>3200</v>
      </c>
      <c r="B161" s="254" t="s">
        <v>183</v>
      </c>
      <c r="C161" s="80">
        <f t="shared" si="189"/>
        <v>0</v>
      </c>
      <c r="D161" s="213">
        <f t="shared" ref="D161:E161" si="202">SUM(D162,D166)</f>
        <v>0</v>
      </c>
      <c r="E161" s="214">
        <f t="shared" si="202"/>
        <v>0</v>
      </c>
      <c r="F161" s="91">
        <f>SUM(F162,F166)</f>
        <v>0</v>
      </c>
      <c r="G161" s="213">
        <f t="shared" ref="G161:O161" si="203">SUM(G162,G166)</f>
        <v>0</v>
      </c>
      <c r="H161" s="214">
        <f t="shared" si="203"/>
        <v>0</v>
      </c>
      <c r="I161" s="91">
        <f t="shared" si="203"/>
        <v>0</v>
      </c>
      <c r="J161" s="215">
        <f t="shared" si="203"/>
        <v>0</v>
      </c>
      <c r="K161" s="214">
        <f t="shared" si="203"/>
        <v>0</v>
      </c>
      <c r="L161" s="91">
        <f t="shared" si="203"/>
        <v>0</v>
      </c>
      <c r="M161" s="213">
        <f t="shared" si="203"/>
        <v>0</v>
      </c>
      <c r="N161" s="214">
        <f t="shared" si="203"/>
        <v>0</v>
      </c>
      <c r="O161" s="91">
        <f t="shared" si="203"/>
        <v>0</v>
      </c>
      <c r="P161" s="216"/>
    </row>
    <row r="162" spans="1:16" ht="36" hidden="1" x14ac:dyDescent="0.25">
      <c r="A162" s="238">
        <v>3260</v>
      </c>
      <c r="B162" s="94" t="s">
        <v>184</v>
      </c>
      <c r="C162" s="95">
        <f t="shared" si="189"/>
        <v>0</v>
      </c>
      <c r="D162" s="240">
        <f t="shared" ref="D162:E162" si="204">SUM(D163:D165)</f>
        <v>0</v>
      </c>
      <c r="E162" s="241">
        <f t="shared" si="204"/>
        <v>0</v>
      </c>
      <c r="F162" s="101">
        <f>SUM(F163:F165)</f>
        <v>0</v>
      </c>
      <c r="G162" s="240">
        <f t="shared" ref="G162:H162" si="205">SUM(G163:G165)</f>
        <v>0</v>
      </c>
      <c r="H162" s="241">
        <f t="shared" si="205"/>
        <v>0</v>
      </c>
      <c r="I162" s="101">
        <f>SUM(I163:I165)</f>
        <v>0</v>
      </c>
      <c r="J162" s="242">
        <f t="shared" ref="J162:K162" si="206">SUM(J163:J165)</f>
        <v>0</v>
      </c>
      <c r="K162" s="241">
        <f t="shared" si="206"/>
        <v>0</v>
      </c>
      <c r="L162" s="101">
        <f>SUM(L163:L165)</f>
        <v>0</v>
      </c>
      <c r="M162" s="240">
        <f t="shared" ref="M162:O162" si="207">SUM(M163:M165)</f>
        <v>0</v>
      </c>
      <c r="N162" s="241">
        <f t="shared" si="207"/>
        <v>0</v>
      </c>
      <c r="O162" s="101">
        <f t="shared" si="207"/>
        <v>0</v>
      </c>
      <c r="P162" s="224"/>
    </row>
    <row r="163" spans="1:16" ht="24" hidden="1" x14ac:dyDescent="0.25">
      <c r="A163" s="60">
        <v>3261</v>
      </c>
      <c r="B163" s="104" t="s">
        <v>185</v>
      </c>
      <c r="C163" s="105">
        <f t="shared" si="189"/>
        <v>0</v>
      </c>
      <c r="D163" s="225"/>
      <c r="E163" s="226"/>
      <c r="F163" s="111">
        <f t="shared" ref="F163:F165" si="208">D163+E163</f>
        <v>0</v>
      </c>
      <c r="G163" s="225"/>
      <c r="H163" s="226"/>
      <c r="I163" s="111">
        <f t="shared" ref="I163:I165" si="209">G163+H163</f>
        <v>0</v>
      </c>
      <c r="J163" s="227"/>
      <c r="K163" s="226"/>
      <c r="L163" s="111">
        <f t="shared" ref="L163:L165" si="210">J163+K163</f>
        <v>0</v>
      </c>
      <c r="M163" s="225"/>
      <c r="N163" s="226"/>
      <c r="O163" s="111">
        <f t="shared" ref="O163:O165" si="211">M163+N163</f>
        <v>0</v>
      </c>
      <c r="P163" s="233"/>
    </row>
    <row r="164" spans="1:16" ht="36" hidden="1" x14ac:dyDescent="0.25">
      <c r="A164" s="60">
        <v>3262</v>
      </c>
      <c r="B164" s="104" t="s">
        <v>186</v>
      </c>
      <c r="C164" s="105">
        <f t="shared" si="189"/>
        <v>0</v>
      </c>
      <c r="D164" s="225"/>
      <c r="E164" s="226"/>
      <c r="F164" s="111">
        <f t="shared" si="208"/>
        <v>0</v>
      </c>
      <c r="G164" s="225"/>
      <c r="H164" s="226"/>
      <c r="I164" s="111">
        <f t="shared" si="209"/>
        <v>0</v>
      </c>
      <c r="J164" s="227"/>
      <c r="K164" s="226"/>
      <c r="L164" s="111">
        <f t="shared" si="210"/>
        <v>0</v>
      </c>
      <c r="M164" s="225"/>
      <c r="N164" s="226"/>
      <c r="O164" s="111">
        <f t="shared" si="211"/>
        <v>0</v>
      </c>
      <c r="P164" s="233"/>
    </row>
    <row r="165" spans="1:16" ht="24" hidden="1" x14ac:dyDescent="0.25">
      <c r="A165" s="60">
        <v>3263</v>
      </c>
      <c r="B165" s="104" t="s">
        <v>187</v>
      </c>
      <c r="C165" s="105">
        <f t="shared" si="189"/>
        <v>0</v>
      </c>
      <c r="D165" s="225"/>
      <c r="E165" s="226"/>
      <c r="F165" s="111">
        <f t="shared" si="208"/>
        <v>0</v>
      </c>
      <c r="G165" s="225"/>
      <c r="H165" s="226"/>
      <c r="I165" s="111">
        <f t="shared" si="209"/>
        <v>0</v>
      </c>
      <c r="J165" s="227"/>
      <c r="K165" s="226"/>
      <c r="L165" s="111">
        <f t="shared" si="210"/>
        <v>0</v>
      </c>
      <c r="M165" s="225"/>
      <c r="N165" s="226"/>
      <c r="O165" s="111">
        <f t="shared" si="211"/>
        <v>0</v>
      </c>
      <c r="P165" s="233"/>
    </row>
    <row r="166" spans="1:16" ht="84" hidden="1" x14ac:dyDescent="0.25">
      <c r="A166" s="238">
        <v>3290</v>
      </c>
      <c r="B166" s="94" t="s">
        <v>188</v>
      </c>
      <c r="C166" s="255">
        <f t="shared" si="189"/>
        <v>0</v>
      </c>
      <c r="D166" s="240">
        <f t="shared" ref="D166:E166" si="212">SUM(D167:D170)</f>
        <v>0</v>
      </c>
      <c r="E166" s="241">
        <f t="shared" si="212"/>
        <v>0</v>
      </c>
      <c r="F166" s="101">
        <f>SUM(F167:F170)</f>
        <v>0</v>
      </c>
      <c r="G166" s="240">
        <f t="shared" ref="G166:O166" si="213">SUM(G167:G170)</f>
        <v>0</v>
      </c>
      <c r="H166" s="241">
        <f t="shared" si="213"/>
        <v>0</v>
      </c>
      <c r="I166" s="101">
        <f t="shared" si="213"/>
        <v>0</v>
      </c>
      <c r="J166" s="242">
        <f t="shared" si="213"/>
        <v>0</v>
      </c>
      <c r="K166" s="241">
        <f t="shared" si="213"/>
        <v>0</v>
      </c>
      <c r="L166" s="101">
        <f t="shared" si="213"/>
        <v>0</v>
      </c>
      <c r="M166" s="240">
        <f t="shared" si="213"/>
        <v>0</v>
      </c>
      <c r="N166" s="241">
        <f t="shared" si="213"/>
        <v>0</v>
      </c>
      <c r="O166" s="101">
        <f t="shared" si="213"/>
        <v>0</v>
      </c>
      <c r="P166" s="256"/>
    </row>
    <row r="167" spans="1:16" ht="72" hidden="1" x14ac:dyDescent="0.25">
      <c r="A167" s="60">
        <v>3291</v>
      </c>
      <c r="B167" s="104" t="s">
        <v>189</v>
      </c>
      <c r="C167" s="105">
        <f t="shared" si="189"/>
        <v>0</v>
      </c>
      <c r="D167" s="225"/>
      <c r="E167" s="226"/>
      <c r="F167" s="111">
        <f t="shared" ref="F167:F170" si="214">D167+E167</f>
        <v>0</v>
      </c>
      <c r="G167" s="225"/>
      <c r="H167" s="226"/>
      <c r="I167" s="111">
        <f t="shared" ref="I167:I170" si="215">G167+H167</f>
        <v>0</v>
      </c>
      <c r="J167" s="227"/>
      <c r="K167" s="226"/>
      <c r="L167" s="111">
        <f t="shared" ref="L167:L170" si="216">J167+K167</f>
        <v>0</v>
      </c>
      <c r="M167" s="225"/>
      <c r="N167" s="226"/>
      <c r="O167" s="111">
        <f t="shared" ref="O167:O170" si="217">M167+N167</f>
        <v>0</v>
      </c>
      <c r="P167" s="233"/>
    </row>
    <row r="168" spans="1:16" ht="72" hidden="1" x14ac:dyDescent="0.25">
      <c r="A168" s="60">
        <v>3292</v>
      </c>
      <c r="B168" s="104" t="s">
        <v>190</v>
      </c>
      <c r="C168" s="105">
        <f t="shared" si="189"/>
        <v>0</v>
      </c>
      <c r="D168" s="225"/>
      <c r="E168" s="226"/>
      <c r="F168" s="111">
        <f t="shared" si="214"/>
        <v>0</v>
      </c>
      <c r="G168" s="225"/>
      <c r="H168" s="226"/>
      <c r="I168" s="111">
        <f t="shared" si="215"/>
        <v>0</v>
      </c>
      <c r="J168" s="227"/>
      <c r="K168" s="226"/>
      <c r="L168" s="111">
        <f t="shared" si="216"/>
        <v>0</v>
      </c>
      <c r="M168" s="225"/>
      <c r="N168" s="226"/>
      <c r="O168" s="111">
        <f t="shared" si="217"/>
        <v>0</v>
      </c>
      <c r="P168" s="233"/>
    </row>
    <row r="169" spans="1:16" ht="72" hidden="1" x14ac:dyDescent="0.25">
      <c r="A169" s="60">
        <v>3293</v>
      </c>
      <c r="B169" s="104" t="s">
        <v>191</v>
      </c>
      <c r="C169" s="105">
        <f t="shared" si="189"/>
        <v>0</v>
      </c>
      <c r="D169" s="225"/>
      <c r="E169" s="226"/>
      <c r="F169" s="111">
        <f t="shared" si="214"/>
        <v>0</v>
      </c>
      <c r="G169" s="225"/>
      <c r="H169" s="226"/>
      <c r="I169" s="111">
        <f t="shared" si="215"/>
        <v>0</v>
      </c>
      <c r="J169" s="227"/>
      <c r="K169" s="226"/>
      <c r="L169" s="111">
        <f t="shared" si="216"/>
        <v>0</v>
      </c>
      <c r="M169" s="225"/>
      <c r="N169" s="226"/>
      <c r="O169" s="111">
        <f t="shared" si="217"/>
        <v>0</v>
      </c>
      <c r="P169" s="233"/>
    </row>
    <row r="170" spans="1:16" ht="60" hidden="1" x14ac:dyDescent="0.25">
      <c r="A170" s="257">
        <v>3294</v>
      </c>
      <c r="B170" s="104" t="s">
        <v>192</v>
      </c>
      <c r="C170" s="255">
        <f t="shared" si="189"/>
        <v>0</v>
      </c>
      <c r="D170" s="258"/>
      <c r="E170" s="259"/>
      <c r="F170" s="260">
        <f t="shared" si="214"/>
        <v>0</v>
      </c>
      <c r="G170" s="258"/>
      <c r="H170" s="259"/>
      <c r="I170" s="260">
        <f t="shared" si="215"/>
        <v>0</v>
      </c>
      <c r="J170" s="261"/>
      <c r="K170" s="259"/>
      <c r="L170" s="260">
        <f t="shared" si="216"/>
        <v>0</v>
      </c>
      <c r="M170" s="258"/>
      <c r="N170" s="259"/>
      <c r="O170" s="260">
        <f t="shared" si="217"/>
        <v>0</v>
      </c>
      <c r="P170" s="256"/>
    </row>
    <row r="171" spans="1:16" ht="48" hidden="1" x14ac:dyDescent="0.25">
      <c r="A171" s="262">
        <v>3300</v>
      </c>
      <c r="B171" s="254" t="s">
        <v>193</v>
      </c>
      <c r="C171" s="263">
        <f t="shared" si="189"/>
        <v>0</v>
      </c>
      <c r="D171" s="264">
        <f t="shared" ref="D171:E171" si="218">SUM(D172:D173)</f>
        <v>0</v>
      </c>
      <c r="E171" s="265">
        <f t="shared" si="218"/>
        <v>0</v>
      </c>
      <c r="F171" s="266">
        <f>SUM(F172:F173)</f>
        <v>0</v>
      </c>
      <c r="G171" s="264">
        <f t="shared" ref="G171:O171" si="219">SUM(G172:G173)</f>
        <v>0</v>
      </c>
      <c r="H171" s="265">
        <f t="shared" si="219"/>
        <v>0</v>
      </c>
      <c r="I171" s="266">
        <f t="shared" si="219"/>
        <v>0</v>
      </c>
      <c r="J171" s="267">
        <f t="shared" si="219"/>
        <v>0</v>
      </c>
      <c r="K171" s="265">
        <f t="shared" si="219"/>
        <v>0</v>
      </c>
      <c r="L171" s="266">
        <f t="shared" si="219"/>
        <v>0</v>
      </c>
      <c r="M171" s="264">
        <f t="shared" si="219"/>
        <v>0</v>
      </c>
      <c r="N171" s="265">
        <f t="shared" si="219"/>
        <v>0</v>
      </c>
      <c r="O171" s="266">
        <f t="shared" si="219"/>
        <v>0</v>
      </c>
      <c r="P171" s="216"/>
    </row>
    <row r="172" spans="1:16" ht="48" hidden="1" x14ac:dyDescent="0.25">
      <c r="A172" s="167">
        <v>3310</v>
      </c>
      <c r="B172" s="168" t="s">
        <v>194</v>
      </c>
      <c r="C172" s="173">
        <f t="shared" si="189"/>
        <v>0</v>
      </c>
      <c r="D172" s="234"/>
      <c r="E172" s="235"/>
      <c r="F172" s="218">
        <f t="shared" ref="F172:F173" si="220">D172+E172</f>
        <v>0</v>
      </c>
      <c r="G172" s="234"/>
      <c r="H172" s="235"/>
      <c r="I172" s="218">
        <f t="shared" ref="I172:I173" si="221">G172+H172</f>
        <v>0</v>
      </c>
      <c r="J172" s="236"/>
      <c r="K172" s="235"/>
      <c r="L172" s="218">
        <f t="shared" ref="L172:L173" si="222">J172+K172</f>
        <v>0</v>
      </c>
      <c r="M172" s="234"/>
      <c r="N172" s="235"/>
      <c r="O172" s="218">
        <f t="shared" ref="O172:O173" si="223">M172+N172</f>
        <v>0</v>
      </c>
      <c r="P172" s="220"/>
    </row>
    <row r="173" spans="1:16" ht="48.75" hidden="1" customHeight="1" x14ac:dyDescent="0.25">
      <c r="A173" s="52">
        <v>3320</v>
      </c>
      <c r="B173" s="94" t="s">
        <v>195</v>
      </c>
      <c r="C173" s="95">
        <f t="shared" si="189"/>
        <v>0</v>
      </c>
      <c r="D173" s="221"/>
      <c r="E173" s="222"/>
      <c r="F173" s="101">
        <f t="shared" si="220"/>
        <v>0</v>
      </c>
      <c r="G173" s="221"/>
      <c r="H173" s="222"/>
      <c r="I173" s="101">
        <f t="shared" si="221"/>
        <v>0</v>
      </c>
      <c r="J173" s="223"/>
      <c r="K173" s="222"/>
      <c r="L173" s="101">
        <f t="shared" si="222"/>
        <v>0</v>
      </c>
      <c r="M173" s="221"/>
      <c r="N173" s="222"/>
      <c r="O173" s="101">
        <f t="shared" si="223"/>
        <v>0</v>
      </c>
      <c r="P173" s="224"/>
    </row>
    <row r="174" spans="1:16" hidden="1" x14ac:dyDescent="0.25">
      <c r="A174" s="268">
        <v>4000</v>
      </c>
      <c r="B174" s="205" t="s">
        <v>196</v>
      </c>
      <c r="C174" s="206">
        <f t="shared" si="189"/>
        <v>0</v>
      </c>
      <c r="D174" s="207">
        <f t="shared" ref="D174:E174" si="224">SUM(D175,D178)</f>
        <v>0</v>
      </c>
      <c r="E174" s="208">
        <f t="shared" si="224"/>
        <v>0</v>
      </c>
      <c r="F174" s="209">
        <f>SUM(F175,F178)</f>
        <v>0</v>
      </c>
      <c r="G174" s="207">
        <f t="shared" ref="G174:H174" si="225">SUM(G175,G178)</f>
        <v>0</v>
      </c>
      <c r="H174" s="208">
        <f t="shared" si="225"/>
        <v>0</v>
      </c>
      <c r="I174" s="209">
        <f>SUM(I175,I178)</f>
        <v>0</v>
      </c>
      <c r="J174" s="210">
        <f t="shared" ref="J174:K174" si="226">SUM(J175,J178)</f>
        <v>0</v>
      </c>
      <c r="K174" s="208">
        <f t="shared" si="226"/>
        <v>0</v>
      </c>
      <c r="L174" s="209">
        <f>SUM(L175,L178)</f>
        <v>0</v>
      </c>
      <c r="M174" s="207">
        <f t="shared" ref="M174:O174" si="227">SUM(M175,M178)</f>
        <v>0</v>
      </c>
      <c r="N174" s="208">
        <f t="shared" si="227"/>
        <v>0</v>
      </c>
      <c r="O174" s="209">
        <f t="shared" si="227"/>
        <v>0</v>
      </c>
      <c r="P174" s="211"/>
    </row>
    <row r="175" spans="1:16" ht="24" hidden="1" x14ac:dyDescent="0.25">
      <c r="A175" s="269">
        <v>4200</v>
      </c>
      <c r="B175" s="212" t="s">
        <v>197</v>
      </c>
      <c r="C175" s="80">
        <f t="shared" si="189"/>
        <v>0</v>
      </c>
      <c r="D175" s="213">
        <f t="shared" ref="D175:E175" si="228">SUM(D176,D177)</f>
        <v>0</v>
      </c>
      <c r="E175" s="214">
        <f t="shared" si="228"/>
        <v>0</v>
      </c>
      <c r="F175" s="91">
        <f>SUM(F176,F177)</f>
        <v>0</v>
      </c>
      <c r="G175" s="213">
        <f t="shared" ref="G175:H175" si="229">SUM(G176,G177)</f>
        <v>0</v>
      </c>
      <c r="H175" s="214">
        <f t="shared" si="229"/>
        <v>0</v>
      </c>
      <c r="I175" s="91">
        <f>SUM(I176,I177)</f>
        <v>0</v>
      </c>
      <c r="J175" s="215">
        <f t="shared" ref="J175:K175" si="230">SUM(J176,J177)</f>
        <v>0</v>
      </c>
      <c r="K175" s="214">
        <f t="shared" si="230"/>
        <v>0</v>
      </c>
      <c r="L175" s="91">
        <f>SUM(L176,L177)</f>
        <v>0</v>
      </c>
      <c r="M175" s="213">
        <f t="shared" ref="M175:O175" si="231">SUM(M176,M177)</f>
        <v>0</v>
      </c>
      <c r="N175" s="214">
        <f t="shared" si="231"/>
        <v>0</v>
      </c>
      <c r="O175" s="91">
        <f t="shared" si="231"/>
        <v>0</v>
      </c>
      <c r="P175" s="239"/>
    </row>
    <row r="176" spans="1:16" ht="36" hidden="1" x14ac:dyDescent="0.25">
      <c r="A176" s="238">
        <v>4240</v>
      </c>
      <c r="B176" s="94" t="s">
        <v>198</v>
      </c>
      <c r="C176" s="95">
        <f t="shared" si="189"/>
        <v>0</v>
      </c>
      <c r="D176" s="221"/>
      <c r="E176" s="222"/>
      <c r="F176" s="101">
        <f t="shared" ref="F176:F177" si="232">D176+E176</f>
        <v>0</v>
      </c>
      <c r="G176" s="221"/>
      <c r="H176" s="222"/>
      <c r="I176" s="101">
        <f t="shared" ref="I176:I177" si="233">G176+H176</f>
        <v>0</v>
      </c>
      <c r="J176" s="223"/>
      <c r="K176" s="222"/>
      <c r="L176" s="101">
        <f t="shared" ref="L176:L177" si="234">J176+K176</f>
        <v>0</v>
      </c>
      <c r="M176" s="221"/>
      <c r="N176" s="222"/>
      <c r="O176" s="101">
        <f t="shared" ref="O176:O177" si="235">M176+N176</f>
        <v>0</v>
      </c>
      <c r="P176" s="224"/>
    </row>
    <row r="177" spans="1:16" ht="24" hidden="1" x14ac:dyDescent="0.25">
      <c r="A177" s="229">
        <v>4250</v>
      </c>
      <c r="B177" s="104" t="s">
        <v>199</v>
      </c>
      <c r="C177" s="105">
        <f t="shared" si="189"/>
        <v>0</v>
      </c>
      <c r="D177" s="225"/>
      <c r="E177" s="226"/>
      <c r="F177" s="111">
        <f t="shared" si="232"/>
        <v>0</v>
      </c>
      <c r="G177" s="225"/>
      <c r="H177" s="226"/>
      <c r="I177" s="111">
        <f t="shared" si="233"/>
        <v>0</v>
      </c>
      <c r="J177" s="227"/>
      <c r="K177" s="226"/>
      <c r="L177" s="111">
        <f t="shared" si="234"/>
        <v>0</v>
      </c>
      <c r="M177" s="225"/>
      <c r="N177" s="226"/>
      <c r="O177" s="111">
        <f t="shared" si="235"/>
        <v>0</v>
      </c>
      <c r="P177" s="233"/>
    </row>
    <row r="178" spans="1:16" hidden="1" x14ac:dyDescent="0.25">
      <c r="A178" s="79">
        <v>4300</v>
      </c>
      <c r="B178" s="212" t="s">
        <v>200</v>
      </c>
      <c r="C178" s="80">
        <f t="shared" si="189"/>
        <v>0</v>
      </c>
      <c r="D178" s="213">
        <f t="shared" ref="D178:E178" si="236">SUM(D179)</f>
        <v>0</v>
      </c>
      <c r="E178" s="214">
        <f t="shared" si="236"/>
        <v>0</v>
      </c>
      <c r="F178" s="91">
        <f>SUM(F179)</f>
        <v>0</v>
      </c>
      <c r="G178" s="213">
        <f t="shared" ref="G178:H178" si="237">SUM(G179)</f>
        <v>0</v>
      </c>
      <c r="H178" s="214">
        <f t="shared" si="237"/>
        <v>0</v>
      </c>
      <c r="I178" s="91">
        <f>SUM(I179)</f>
        <v>0</v>
      </c>
      <c r="J178" s="215">
        <f t="shared" ref="J178:K178" si="238">SUM(J179)</f>
        <v>0</v>
      </c>
      <c r="K178" s="214">
        <f t="shared" si="238"/>
        <v>0</v>
      </c>
      <c r="L178" s="91">
        <f>SUM(L179)</f>
        <v>0</v>
      </c>
      <c r="M178" s="213">
        <f t="shared" ref="M178:O178" si="239">SUM(M179)</f>
        <v>0</v>
      </c>
      <c r="N178" s="214">
        <f t="shared" si="239"/>
        <v>0</v>
      </c>
      <c r="O178" s="91">
        <f t="shared" si="239"/>
        <v>0</v>
      </c>
      <c r="P178" s="239"/>
    </row>
    <row r="179" spans="1:16" ht="24" hidden="1" x14ac:dyDescent="0.25">
      <c r="A179" s="238">
        <v>4310</v>
      </c>
      <c r="B179" s="94" t="s">
        <v>201</v>
      </c>
      <c r="C179" s="95">
        <f t="shared" si="189"/>
        <v>0</v>
      </c>
      <c r="D179" s="240">
        <f t="shared" ref="D179:E179" si="240">SUM(D180:D180)</f>
        <v>0</v>
      </c>
      <c r="E179" s="241">
        <f t="shared" si="240"/>
        <v>0</v>
      </c>
      <c r="F179" s="101">
        <f>SUM(F180:F180)</f>
        <v>0</v>
      </c>
      <c r="G179" s="240">
        <f t="shared" ref="G179:H179" si="241">SUM(G180:G180)</f>
        <v>0</v>
      </c>
      <c r="H179" s="241">
        <f t="shared" si="241"/>
        <v>0</v>
      </c>
      <c r="I179" s="101">
        <f>SUM(I180:I180)</f>
        <v>0</v>
      </c>
      <c r="J179" s="242">
        <f t="shared" ref="J179:K179" si="242">SUM(J180:J180)</f>
        <v>0</v>
      </c>
      <c r="K179" s="241">
        <f t="shared" si="242"/>
        <v>0</v>
      </c>
      <c r="L179" s="101">
        <f>SUM(L180:L180)</f>
        <v>0</v>
      </c>
      <c r="M179" s="240">
        <f t="shared" ref="M179:O179" si="243">SUM(M180:M180)</f>
        <v>0</v>
      </c>
      <c r="N179" s="241">
        <f t="shared" si="243"/>
        <v>0</v>
      </c>
      <c r="O179" s="101">
        <f t="shared" si="243"/>
        <v>0</v>
      </c>
      <c r="P179" s="224"/>
    </row>
    <row r="180" spans="1:16" ht="36" hidden="1" x14ac:dyDescent="0.25">
      <c r="A180" s="60">
        <v>4311</v>
      </c>
      <c r="B180" s="104" t="s">
        <v>202</v>
      </c>
      <c r="C180" s="105">
        <f t="shared" si="189"/>
        <v>0</v>
      </c>
      <c r="D180" s="225"/>
      <c r="E180" s="226"/>
      <c r="F180" s="111">
        <f>D180+E180</f>
        <v>0</v>
      </c>
      <c r="G180" s="225"/>
      <c r="H180" s="226"/>
      <c r="I180" s="111">
        <f>G180+H180</f>
        <v>0</v>
      </c>
      <c r="J180" s="227"/>
      <c r="K180" s="226"/>
      <c r="L180" s="111">
        <f>J180+K180</f>
        <v>0</v>
      </c>
      <c r="M180" s="225"/>
      <c r="N180" s="226"/>
      <c r="O180" s="111">
        <f t="shared" ref="O180" si="244">M180+N180</f>
        <v>0</v>
      </c>
      <c r="P180" s="233"/>
    </row>
    <row r="181" spans="1:16" s="34" customFormat="1" ht="24" x14ac:dyDescent="0.25">
      <c r="A181" s="270"/>
      <c r="B181" s="25" t="s">
        <v>203</v>
      </c>
      <c r="C181" s="199">
        <f t="shared" si="189"/>
        <v>5500</v>
      </c>
      <c r="D181" s="200">
        <f t="shared" ref="D181:O181" si="245">SUM(D182,D211,D252,D265)</f>
        <v>5500</v>
      </c>
      <c r="E181" s="201">
        <f t="shared" si="245"/>
        <v>0</v>
      </c>
      <c r="F181" s="202">
        <f t="shared" si="245"/>
        <v>5500</v>
      </c>
      <c r="G181" s="200">
        <f t="shared" si="245"/>
        <v>0</v>
      </c>
      <c r="H181" s="201">
        <f t="shared" si="245"/>
        <v>0</v>
      </c>
      <c r="I181" s="202">
        <f t="shared" si="245"/>
        <v>0</v>
      </c>
      <c r="J181" s="203">
        <f t="shared" si="245"/>
        <v>0</v>
      </c>
      <c r="K181" s="201">
        <f t="shared" si="245"/>
        <v>0</v>
      </c>
      <c r="L181" s="202">
        <f t="shared" si="245"/>
        <v>0</v>
      </c>
      <c r="M181" s="200">
        <f t="shared" si="245"/>
        <v>0</v>
      </c>
      <c r="N181" s="201">
        <f t="shared" si="245"/>
        <v>0</v>
      </c>
      <c r="O181" s="202">
        <f t="shared" si="245"/>
        <v>0</v>
      </c>
      <c r="P181" s="271"/>
    </row>
    <row r="182" spans="1:16" hidden="1" x14ac:dyDescent="0.25">
      <c r="A182" s="205">
        <v>5000</v>
      </c>
      <c r="B182" s="205" t="s">
        <v>204</v>
      </c>
      <c r="C182" s="206">
        <f t="shared" si="189"/>
        <v>0</v>
      </c>
      <c r="D182" s="207">
        <f t="shared" ref="D182:E182" si="246">D183+D187</f>
        <v>0</v>
      </c>
      <c r="E182" s="208">
        <f t="shared" si="246"/>
        <v>0</v>
      </c>
      <c r="F182" s="209">
        <f>F183+F187</f>
        <v>0</v>
      </c>
      <c r="G182" s="207">
        <f t="shared" ref="G182:H182" si="247">G183+G187</f>
        <v>0</v>
      </c>
      <c r="H182" s="208">
        <f t="shared" si="247"/>
        <v>0</v>
      </c>
      <c r="I182" s="209">
        <f>I183+I187</f>
        <v>0</v>
      </c>
      <c r="J182" s="210">
        <f t="shared" ref="J182:K182" si="248">J183+J187</f>
        <v>0</v>
      </c>
      <c r="K182" s="208">
        <f t="shared" si="248"/>
        <v>0</v>
      </c>
      <c r="L182" s="209">
        <f>L183+L187</f>
        <v>0</v>
      </c>
      <c r="M182" s="207">
        <f t="shared" ref="M182:O182" si="249">M183+M187</f>
        <v>0</v>
      </c>
      <c r="N182" s="208">
        <f t="shared" si="249"/>
        <v>0</v>
      </c>
      <c r="O182" s="209">
        <f t="shared" si="249"/>
        <v>0</v>
      </c>
      <c r="P182" s="211"/>
    </row>
    <row r="183" spans="1:16" hidden="1" x14ac:dyDescent="0.25">
      <c r="A183" s="79">
        <v>5100</v>
      </c>
      <c r="B183" s="212" t="s">
        <v>205</v>
      </c>
      <c r="C183" s="80">
        <f t="shared" si="189"/>
        <v>0</v>
      </c>
      <c r="D183" s="213">
        <f t="shared" ref="D183:E183" si="250">SUM(D184:D186)</f>
        <v>0</v>
      </c>
      <c r="E183" s="214">
        <f t="shared" si="250"/>
        <v>0</v>
      </c>
      <c r="F183" s="91">
        <f>SUM(F184:F186)</f>
        <v>0</v>
      </c>
      <c r="G183" s="213">
        <f t="shared" ref="G183:H183" si="251">SUM(G184:G186)</f>
        <v>0</v>
      </c>
      <c r="H183" s="214">
        <f t="shared" si="251"/>
        <v>0</v>
      </c>
      <c r="I183" s="91">
        <f>SUM(I184:I186)</f>
        <v>0</v>
      </c>
      <c r="J183" s="215">
        <f t="shared" ref="J183:K183" si="252">SUM(J184:J186)</f>
        <v>0</v>
      </c>
      <c r="K183" s="214">
        <f t="shared" si="252"/>
        <v>0</v>
      </c>
      <c r="L183" s="91">
        <f>SUM(L184:L186)</f>
        <v>0</v>
      </c>
      <c r="M183" s="213">
        <f t="shared" ref="M183:O183" si="253">SUM(M184:M186)</f>
        <v>0</v>
      </c>
      <c r="N183" s="214">
        <f t="shared" si="253"/>
        <v>0</v>
      </c>
      <c r="O183" s="91">
        <f t="shared" si="253"/>
        <v>0</v>
      </c>
      <c r="P183" s="239"/>
    </row>
    <row r="184" spans="1:16" hidden="1" x14ac:dyDescent="0.25">
      <c r="A184" s="238">
        <v>5110</v>
      </c>
      <c r="B184" s="94" t="s">
        <v>206</v>
      </c>
      <c r="C184" s="95">
        <f t="shared" si="189"/>
        <v>0</v>
      </c>
      <c r="D184" s="221"/>
      <c r="E184" s="222"/>
      <c r="F184" s="101">
        <f t="shared" ref="F184:F186" si="254">D184+E184</f>
        <v>0</v>
      </c>
      <c r="G184" s="221"/>
      <c r="H184" s="222"/>
      <c r="I184" s="101">
        <f t="shared" ref="I184:I186" si="255">G184+H184</f>
        <v>0</v>
      </c>
      <c r="J184" s="223"/>
      <c r="K184" s="222"/>
      <c r="L184" s="101">
        <f t="shared" ref="L184:L186" si="256">J184+K184</f>
        <v>0</v>
      </c>
      <c r="M184" s="221"/>
      <c r="N184" s="222"/>
      <c r="O184" s="101">
        <f t="shared" ref="O184:O186" si="257">M184+N184</f>
        <v>0</v>
      </c>
      <c r="P184" s="224"/>
    </row>
    <row r="185" spans="1:16" ht="24" hidden="1" x14ac:dyDescent="0.25">
      <c r="A185" s="229">
        <v>5120</v>
      </c>
      <c r="B185" s="104" t="s">
        <v>207</v>
      </c>
      <c r="C185" s="105">
        <f t="shared" si="189"/>
        <v>0</v>
      </c>
      <c r="D185" s="225"/>
      <c r="E185" s="226"/>
      <c r="F185" s="111">
        <f t="shared" si="254"/>
        <v>0</v>
      </c>
      <c r="G185" s="225"/>
      <c r="H185" s="226"/>
      <c r="I185" s="111">
        <f t="shared" si="255"/>
        <v>0</v>
      </c>
      <c r="J185" s="227"/>
      <c r="K185" s="226"/>
      <c r="L185" s="111">
        <f t="shared" si="256"/>
        <v>0</v>
      </c>
      <c r="M185" s="225"/>
      <c r="N185" s="226"/>
      <c r="O185" s="111">
        <f t="shared" si="257"/>
        <v>0</v>
      </c>
      <c r="P185" s="233"/>
    </row>
    <row r="186" spans="1:16" hidden="1" x14ac:dyDescent="0.25">
      <c r="A186" s="229">
        <v>5140</v>
      </c>
      <c r="B186" s="104" t="s">
        <v>208</v>
      </c>
      <c r="C186" s="105">
        <f t="shared" si="189"/>
        <v>0</v>
      </c>
      <c r="D186" s="225"/>
      <c r="E186" s="226"/>
      <c r="F186" s="111">
        <f t="shared" si="254"/>
        <v>0</v>
      </c>
      <c r="G186" s="225"/>
      <c r="H186" s="226"/>
      <c r="I186" s="111">
        <f t="shared" si="255"/>
        <v>0</v>
      </c>
      <c r="J186" s="227"/>
      <c r="K186" s="226"/>
      <c r="L186" s="111">
        <f t="shared" si="256"/>
        <v>0</v>
      </c>
      <c r="M186" s="225"/>
      <c r="N186" s="226"/>
      <c r="O186" s="111">
        <f t="shared" si="257"/>
        <v>0</v>
      </c>
      <c r="P186" s="233"/>
    </row>
    <row r="187" spans="1:16" ht="24" hidden="1" x14ac:dyDescent="0.25">
      <c r="A187" s="79">
        <v>5200</v>
      </c>
      <c r="B187" s="212" t="s">
        <v>209</v>
      </c>
      <c r="C187" s="80">
        <f t="shared" si="189"/>
        <v>0</v>
      </c>
      <c r="D187" s="213">
        <f t="shared" ref="D187:E187" si="258">D188+D198+D199+D206+D207+D208+D210</f>
        <v>0</v>
      </c>
      <c r="E187" s="214">
        <f t="shared" si="258"/>
        <v>0</v>
      </c>
      <c r="F187" s="91">
        <f>F188+F198+F199+F206+F207+F208+F210</f>
        <v>0</v>
      </c>
      <c r="G187" s="213">
        <f t="shared" ref="G187:H187" si="259">G188+G198+G199+G206+G207+G208+G210</f>
        <v>0</v>
      </c>
      <c r="H187" s="214">
        <f t="shared" si="259"/>
        <v>0</v>
      </c>
      <c r="I187" s="91">
        <f>I188+I198+I199+I206+I207+I208+I210</f>
        <v>0</v>
      </c>
      <c r="J187" s="215">
        <f t="shared" ref="J187:K187" si="260">J188+J198+J199+J206+J207+J208+J210</f>
        <v>0</v>
      </c>
      <c r="K187" s="214">
        <f t="shared" si="260"/>
        <v>0</v>
      </c>
      <c r="L187" s="91">
        <f>L188+L198+L199+L206+L207+L208+L210</f>
        <v>0</v>
      </c>
      <c r="M187" s="213">
        <f t="shared" ref="M187:O187" si="261">M188+M198+M199+M206+M207+M208+M210</f>
        <v>0</v>
      </c>
      <c r="N187" s="214">
        <f t="shared" si="261"/>
        <v>0</v>
      </c>
      <c r="O187" s="91">
        <f t="shared" si="261"/>
        <v>0</v>
      </c>
      <c r="P187" s="239"/>
    </row>
    <row r="188" spans="1:16" hidden="1" x14ac:dyDescent="0.25">
      <c r="A188" s="217">
        <v>5210</v>
      </c>
      <c r="B188" s="168" t="s">
        <v>210</v>
      </c>
      <c r="C188" s="173">
        <f t="shared" si="189"/>
        <v>0</v>
      </c>
      <c r="D188" s="174">
        <f t="shared" ref="D188:E188" si="262">SUM(D189:D197)</f>
        <v>0</v>
      </c>
      <c r="E188" s="175">
        <f t="shared" si="262"/>
        <v>0</v>
      </c>
      <c r="F188" s="218">
        <f>SUM(F189:F197)</f>
        <v>0</v>
      </c>
      <c r="G188" s="174">
        <f t="shared" ref="G188:H188" si="263">SUM(G189:G197)</f>
        <v>0</v>
      </c>
      <c r="H188" s="175">
        <f t="shared" si="263"/>
        <v>0</v>
      </c>
      <c r="I188" s="218">
        <f>SUM(I189:I197)</f>
        <v>0</v>
      </c>
      <c r="J188" s="219">
        <f t="shared" ref="J188:K188" si="264">SUM(J189:J197)</f>
        <v>0</v>
      </c>
      <c r="K188" s="175">
        <f t="shared" si="264"/>
        <v>0</v>
      </c>
      <c r="L188" s="218">
        <f>SUM(L189:L197)</f>
        <v>0</v>
      </c>
      <c r="M188" s="174">
        <f t="shared" ref="M188:O188" si="265">SUM(M189:M197)</f>
        <v>0</v>
      </c>
      <c r="N188" s="175">
        <f t="shared" si="265"/>
        <v>0</v>
      </c>
      <c r="O188" s="218">
        <f t="shared" si="265"/>
        <v>0</v>
      </c>
      <c r="P188" s="220"/>
    </row>
    <row r="189" spans="1:16" hidden="1" x14ac:dyDescent="0.25">
      <c r="A189" s="52">
        <v>5211</v>
      </c>
      <c r="B189" s="94" t="s">
        <v>211</v>
      </c>
      <c r="C189" s="95">
        <f t="shared" si="189"/>
        <v>0</v>
      </c>
      <c r="D189" s="221"/>
      <c r="E189" s="222"/>
      <c r="F189" s="101">
        <f t="shared" ref="F189:F198" si="266">D189+E189</f>
        <v>0</v>
      </c>
      <c r="G189" s="221"/>
      <c r="H189" s="222"/>
      <c r="I189" s="101">
        <f t="shared" ref="I189:I198" si="267">G189+H189</f>
        <v>0</v>
      </c>
      <c r="J189" s="223"/>
      <c r="K189" s="222"/>
      <c r="L189" s="101">
        <f t="shared" ref="L189:L198" si="268">J189+K189</f>
        <v>0</v>
      </c>
      <c r="M189" s="221"/>
      <c r="N189" s="222"/>
      <c r="O189" s="101">
        <f t="shared" ref="O189:O198" si="269">M189+N189</f>
        <v>0</v>
      </c>
      <c r="P189" s="224"/>
    </row>
    <row r="190" spans="1:16" hidden="1" x14ac:dyDescent="0.25">
      <c r="A190" s="60">
        <v>5212</v>
      </c>
      <c r="B190" s="104" t="s">
        <v>212</v>
      </c>
      <c r="C190" s="105">
        <f t="shared" si="189"/>
        <v>0</v>
      </c>
      <c r="D190" s="225"/>
      <c r="E190" s="226"/>
      <c r="F190" s="111">
        <f t="shared" si="266"/>
        <v>0</v>
      </c>
      <c r="G190" s="225"/>
      <c r="H190" s="226"/>
      <c r="I190" s="111">
        <f t="shared" si="267"/>
        <v>0</v>
      </c>
      <c r="J190" s="227"/>
      <c r="K190" s="226"/>
      <c r="L190" s="111">
        <f t="shared" si="268"/>
        <v>0</v>
      </c>
      <c r="M190" s="225"/>
      <c r="N190" s="226"/>
      <c r="O190" s="111">
        <f t="shared" si="269"/>
        <v>0</v>
      </c>
      <c r="P190" s="233"/>
    </row>
    <row r="191" spans="1:16" hidden="1" x14ac:dyDescent="0.25">
      <c r="A191" s="60">
        <v>5213</v>
      </c>
      <c r="B191" s="104" t="s">
        <v>213</v>
      </c>
      <c r="C191" s="105">
        <f t="shared" si="189"/>
        <v>0</v>
      </c>
      <c r="D191" s="225"/>
      <c r="E191" s="226"/>
      <c r="F191" s="111">
        <f t="shared" si="266"/>
        <v>0</v>
      </c>
      <c r="G191" s="225"/>
      <c r="H191" s="226"/>
      <c r="I191" s="111">
        <f t="shared" si="267"/>
        <v>0</v>
      </c>
      <c r="J191" s="227"/>
      <c r="K191" s="226"/>
      <c r="L191" s="111">
        <f t="shared" si="268"/>
        <v>0</v>
      </c>
      <c r="M191" s="225"/>
      <c r="N191" s="226"/>
      <c r="O191" s="111">
        <f t="shared" si="269"/>
        <v>0</v>
      </c>
      <c r="P191" s="233"/>
    </row>
    <row r="192" spans="1:16" hidden="1" x14ac:dyDescent="0.25">
      <c r="A192" s="60">
        <v>5214</v>
      </c>
      <c r="B192" s="104" t="s">
        <v>214</v>
      </c>
      <c r="C192" s="105">
        <f t="shared" si="189"/>
        <v>0</v>
      </c>
      <c r="D192" s="225"/>
      <c r="E192" s="226"/>
      <c r="F192" s="111">
        <f t="shared" si="266"/>
        <v>0</v>
      </c>
      <c r="G192" s="225"/>
      <c r="H192" s="226"/>
      <c r="I192" s="111">
        <f t="shared" si="267"/>
        <v>0</v>
      </c>
      <c r="J192" s="227"/>
      <c r="K192" s="226"/>
      <c r="L192" s="111">
        <f t="shared" si="268"/>
        <v>0</v>
      </c>
      <c r="M192" s="225"/>
      <c r="N192" s="226"/>
      <c r="O192" s="111">
        <f t="shared" si="269"/>
        <v>0</v>
      </c>
      <c r="P192" s="233"/>
    </row>
    <row r="193" spans="1:16" hidden="1" x14ac:dyDescent="0.25">
      <c r="A193" s="60">
        <v>5215</v>
      </c>
      <c r="B193" s="104" t="s">
        <v>215</v>
      </c>
      <c r="C193" s="105">
        <f t="shared" si="189"/>
        <v>0</v>
      </c>
      <c r="D193" s="225"/>
      <c r="E193" s="226"/>
      <c r="F193" s="111">
        <f t="shared" si="266"/>
        <v>0</v>
      </c>
      <c r="G193" s="225"/>
      <c r="H193" s="226"/>
      <c r="I193" s="111">
        <f t="shared" si="267"/>
        <v>0</v>
      </c>
      <c r="J193" s="227"/>
      <c r="K193" s="226"/>
      <c r="L193" s="111">
        <f t="shared" si="268"/>
        <v>0</v>
      </c>
      <c r="M193" s="225"/>
      <c r="N193" s="226"/>
      <c r="O193" s="111">
        <f t="shared" si="269"/>
        <v>0</v>
      </c>
      <c r="P193" s="233"/>
    </row>
    <row r="194" spans="1:16" ht="14.25" hidden="1" customHeight="1" x14ac:dyDescent="0.25">
      <c r="A194" s="60">
        <v>5216</v>
      </c>
      <c r="B194" s="104" t="s">
        <v>216</v>
      </c>
      <c r="C194" s="105">
        <f t="shared" si="189"/>
        <v>0</v>
      </c>
      <c r="D194" s="225"/>
      <c r="E194" s="226"/>
      <c r="F194" s="111">
        <f t="shared" si="266"/>
        <v>0</v>
      </c>
      <c r="G194" s="225"/>
      <c r="H194" s="226"/>
      <c r="I194" s="111">
        <f t="shared" si="267"/>
        <v>0</v>
      </c>
      <c r="J194" s="227"/>
      <c r="K194" s="226"/>
      <c r="L194" s="111">
        <f t="shared" si="268"/>
        <v>0</v>
      </c>
      <c r="M194" s="225"/>
      <c r="N194" s="226"/>
      <c r="O194" s="111">
        <f t="shared" si="269"/>
        <v>0</v>
      </c>
      <c r="P194" s="233"/>
    </row>
    <row r="195" spans="1:16" hidden="1" x14ac:dyDescent="0.25">
      <c r="A195" s="60">
        <v>5217</v>
      </c>
      <c r="B195" s="104" t="s">
        <v>217</v>
      </c>
      <c r="C195" s="105">
        <f t="shared" si="189"/>
        <v>0</v>
      </c>
      <c r="D195" s="225"/>
      <c r="E195" s="226"/>
      <c r="F195" s="111">
        <f t="shared" si="266"/>
        <v>0</v>
      </c>
      <c r="G195" s="225"/>
      <c r="H195" s="226"/>
      <c r="I195" s="111">
        <f t="shared" si="267"/>
        <v>0</v>
      </c>
      <c r="J195" s="227"/>
      <c r="K195" s="226"/>
      <c r="L195" s="111">
        <f t="shared" si="268"/>
        <v>0</v>
      </c>
      <c r="M195" s="225"/>
      <c r="N195" s="226"/>
      <c r="O195" s="111">
        <f t="shared" si="269"/>
        <v>0</v>
      </c>
      <c r="P195" s="233"/>
    </row>
    <row r="196" spans="1:16" hidden="1" x14ac:dyDescent="0.25">
      <c r="A196" s="60">
        <v>5218</v>
      </c>
      <c r="B196" s="104" t="s">
        <v>218</v>
      </c>
      <c r="C196" s="105">
        <f t="shared" si="189"/>
        <v>0</v>
      </c>
      <c r="D196" s="225"/>
      <c r="E196" s="226"/>
      <c r="F196" s="111">
        <f t="shared" si="266"/>
        <v>0</v>
      </c>
      <c r="G196" s="225"/>
      <c r="H196" s="226"/>
      <c r="I196" s="111">
        <f t="shared" si="267"/>
        <v>0</v>
      </c>
      <c r="J196" s="227"/>
      <c r="K196" s="226"/>
      <c r="L196" s="111">
        <f t="shared" si="268"/>
        <v>0</v>
      </c>
      <c r="M196" s="225"/>
      <c r="N196" s="226"/>
      <c r="O196" s="111">
        <f t="shared" si="269"/>
        <v>0</v>
      </c>
      <c r="P196" s="233"/>
    </row>
    <row r="197" spans="1:16" hidden="1" x14ac:dyDescent="0.25">
      <c r="A197" s="60">
        <v>5219</v>
      </c>
      <c r="B197" s="104" t="s">
        <v>219</v>
      </c>
      <c r="C197" s="105">
        <f t="shared" si="189"/>
        <v>0</v>
      </c>
      <c r="D197" s="225"/>
      <c r="E197" s="226"/>
      <c r="F197" s="111">
        <f t="shared" si="266"/>
        <v>0</v>
      </c>
      <c r="G197" s="225"/>
      <c r="H197" s="226"/>
      <c r="I197" s="111">
        <f t="shared" si="267"/>
        <v>0</v>
      </c>
      <c r="J197" s="227"/>
      <c r="K197" s="226"/>
      <c r="L197" s="111">
        <f t="shared" si="268"/>
        <v>0</v>
      </c>
      <c r="M197" s="225"/>
      <c r="N197" s="226"/>
      <c r="O197" s="111">
        <f t="shared" si="269"/>
        <v>0</v>
      </c>
      <c r="P197" s="233"/>
    </row>
    <row r="198" spans="1:16" ht="13.5" hidden="1" customHeight="1" x14ac:dyDescent="0.25">
      <c r="A198" s="229">
        <v>5220</v>
      </c>
      <c r="B198" s="104" t="s">
        <v>220</v>
      </c>
      <c r="C198" s="105">
        <f t="shared" si="189"/>
        <v>0</v>
      </c>
      <c r="D198" s="225"/>
      <c r="E198" s="226"/>
      <c r="F198" s="111">
        <f t="shared" si="266"/>
        <v>0</v>
      </c>
      <c r="G198" s="225"/>
      <c r="H198" s="226"/>
      <c r="I198" s="111">
        <f t="shared" si="267"/>
        <v>0</v>
      </c>
      <c r="J198" s="227"/>
      <c r="K198" s="226"/>
      <c r="L198" s="111">
        <f t="shared" si="268"/>
        <v>0</v>
      </c>
      <c r="M198" s="225"/>
      <c r="N198" s="226"/>
      <c r="O198" s="111">
        <f t="shared" si="269"/>
        <v>0</v>
      </c>
      <c r="P198" s="233"/>
    </row>
    <row r="199" spans="1:16" hidden="1" x14ac:dyDescent="0.25">
      <c r="A199" s="229">
        <v>5230</v>
      </c>
      <c r="B199" s="104" t="s">
        <v>221</v>
      </c>
      <c r="C199" s="105">
        <f t="shared" si="189"/>
        <v>0</v>
      </c>
      <c r="D199" s="230">
        <f t="shared" ref="D199:E199" si="270">SUM(D200:D205)</f>
        <v>0</v>
      </c>
      <c r="E199" s="231">
        <f t="shared" si="270"/>
        <v>0</v>
      </c>
      <c r="F199" s="111">
        <f>SUM(F200:F205)</f>
        <v>0</v>
      </c>
      <c r="G199" s="230">
        <f t="shared" ref="G199:H199" si="271">SUM(G200:G205)</f>
        <v>0</v>
      </c>
      <c r="H199" s="231">
        <f t="shared" si="271"/>
        <v>0</v>
      </c>
      <c r="I199" s="111">
        <f>SUM(I200:I205)</f>
        <v>0</v>
      </c>
      <c r="J199" s="232">
        <f t="shared" ref="J199:K199" si="272">SUM(J200:J205)</f>
        <v>0</v>
      </c>
      <c r="K199" s="231">
        <f t="shared" si="272"/>
        <v>0</v>
      </c>
      <c r="L199" s="111">
        <f>SUM(L200:L205)</f>
        <v>0</v>
      </c>
      <c r="M199" s="230">
        <f t="shared" ref="M199:O199" si="273">SUM(M200:M205)</f>
        <v>0</v>
      </c>
      <c r="N199" s="231">
        <f t="shared" si="273"/>
        <v>0</v>
      </c>
      <c r="O199" s="111">
        <f t="shared" si="273"/>
        <v>0</v>
      </c>
      <c r="P199" s="233"/>
    </row>
    <row r="200" spans="1:16" hidden="1" x14ac:dyDescent="0.25">
      <c r="A200" s="60">
        <v>5231</v>
      </c>
      <c r="B200" s="104" t="s">
        <v>222</v>
      </c>
      <c r="C200" s="105">
        <f t="shared" si="189"/>
        <v>0</v>
      </c>
      <c r="D200" s="225"/>
      <c r="E200" s="226"/>
      <c r="F200" s="111">
        <f t="shared" ref="F200:F207" si="274">D200+E200</f>
        <v>0</v>
      </c>
      <c r="G200" s="225"/>
      <c r="H200" s="226"/>
      <c r="I200" s="111">
        <f t="shared" ref="I200:I207" si="275">G200+H200</f>
        <v>0</v>
      </c>
      <c r="J200" s="227"/>
      <c r="K200" s="226"/>
      <c r="L200" s="111">
        <f t="shared" ref="L200:L207" si="276">J200+K200</f>
        <v>0</v>
      </c>
      <c r="M200" s="225"/>
      <c r="N200" s="226"/>
      <c r="O200" s="111">
        <f t="shared" ref="O200:O207" si="277">M200+N200</f>
        <v>0</v>
      </c>
      <c r="P200" s="233"/>
    </row>
    <row r="201" spans="1:16" hidden="1" x14ac:dyDescent="0.25">
      <c r="A201" s="60">
        <v>5233</v>
      </c>
      <c r="B201" s="104" t="s">
        <v>223</v>
      </c>
      <c r="C201" s="105">
        <f t="shared" si="189"/>
        <v>0</v>
      </c>
      <c r="D201" s="225"/>
      <c r="E201" s="226"/>
      <c r="F201" s="111">
        <f t="shared" si="274"/>
        <v>0</v>
      </c>
      <c r="G201" s="225"/>
      <c r="H201" s="226"/>
      <c r="I201" s="111">
        <f t="shared" si="275"/>
        <v>0</v>
      </c>
      <c r="J201" s="227"/>
      <c r="K201" s="226"/>
      <c r="L201" s="111">
        <f t="shared" si="276"/>
        <v>0</v>
      </c>
      <c r="M201" s="225"/>
      <c r="N201" s="226"/>
      <c r="O201" s="111">
        <f t="shared" si="277"/>
        <v>0</v>
      </c>
      <c r="P201" s="233"/>
    </row>
    <row r="202" spans="1:16" ht="24" hidden="1" x14ac:dyDescent="0.25">
      <c r="A202" s="60">
        <v>5234</v>
      </c>
      <c r="B202" s="104" t="s">
        <v>224</v>
      </c>
      <c r="C202" s="105">
        <f t="shared" si="189"/>
        <v>0</v>
      </c>
      <c r="D202" s="225"/>
      <c r="E202" s="226"/>
      <c r="F202" s="111">
        <f t="shared" si="274"/>
        <v>0</v>
      </c>
      <c r="G202" s="225"/>
      <c r="H202" s="226"/>
      <c r="I202" s="111">
        <f t="shared" si="275"/>
        <v>0</v>
      </c>
      <c r="J202" s="227"/>
      <c r="K202" s="226"/>
      <c r="L202" s="111">
        <f t="shared" si="276"/>
        <v>0</v>
      </c>
      <c r="M202" s="225"/>
      <c r="N202" s="226"/>
      <c r="O202" s="111">
        <f t="shared" si="277"/>
        <v>0</v>
      </c>
      <c r="P202" s="233"/>
    </row>
    <row r="203" spans="1:16" ht="14.25" hidden="1" customHeight="1" x14ac:dyDescent="0.25">
      <c r="A203" s="60">
        <v>5236</v>
      </c>
      <c r="B203" s="104" t="s">
        <v>225</v>
      </c>
      <c r="C203" s="105">
        <f t="shared" si="189"/>
        <v>0</v>
      </c>
      <c r="D203" s="225"/>
      <c r="E203" s="226"/>
      <c r="F203" s="111">
        <f t="shared" si="274"/>
        <v>0</v>
      </c>
      <c r="G203" s="225"/>
      <c r="H203" s="226"/>
      <c r="I203" s="111">
        <f t="shared" si="275"/>
        <v>0</v>
      </c>
      <c r="J203" s="227"/>
      <c r="K203" s="226"/>
      <c r="L203" s="111">
        <f t="shared" si="276"/>
        <v>0</v>
      </c>
      <c r="M203" s="225"/>
      <c r="N203" s="226"/>
      <c r="O203" s="111">
        <f t="shared" si="277"/>
        <v>0</v>
      </c>
      <c r="P203" s="233"/>
    </row>
    <row r="204" spans="1:16" ht="24" hidden="1" x14ac:dyDescent="0.25">
      <c r="A204" s="60">
        <v>5238</v>
      </c>
      <c r="B204" s="104" t="s">
        <v>226</v>
      </c>
      <c r="C204" s="105">
        <f t="shared" si="189"/>
        <v>0</v>
      </c>
      <c r="D204" s="225"/>
      <c r="E204" s="226"/>
      <c r="F204" s="111">
        <f t="shared" si="274"/>
        <v>0</v>
      </c>
      <c r="G204" s="225"/>
      <c r="H204" s="226"/>
      <c r="I204" s="111">
        <f t="shared" si="275"/>
        <v>0</v>
      </c>
      <c r="J204" s="227"/>
      <c r="K204" s="226"/>
      <c r="L204" s="111">
        <f t="shared" si="276"/>
        <v>0</v>
      </c>
      <c r="M204" s="225"/>
      <c r="N204" s="226"/>
      <c r="O204" s="111">
        <f t="shared" si="277"/>
        <v>0</v>
      </c>
      <c r="P204" s="233"/>
    </row>
    <row r="205" spans="1:16" ht="24" hidden="1" x14ac:dyDescent="0.25">
      <c r="A205" s="60">
        <v>5239</v>
      </c>
      <c r="B205" s="104" t="s">
        <v>227</v>
      </c>
      <c r="C205" s="105">
        <f t="shared" si="189"/>
        <v>0</v>
      </c>
      <c r="D205" s="225"/>
      <c r="E205" s="226"/>
      <c r="F205" s="111">
        <f t="shared" si="274"/>
        <v>0</v>
      </c>
      <c r="G205" s="225"/>
      <c r="H205" s="226"/>
      <c r="I205" s="111">
        <f t="shared" si="275"/>
        <v>0</v>
      </c>
      <c r="J205" s="227"/>
      <c r="K205" s="226"/>
      <c r="L205" s="111">
        <f t="shared" si="276"/>
        <v>0</v>
      </c>
      <c r="M205" s="225"/>
      <c r="N205" s="226"/>
      <c r="O205" s="111">
        <f t="shared" si="277"/>
        <v>0</v>
      </c>
      <c r="P205" s="233"/>
    </row>
    <row r="206" spans="1:16" ht="36" hidden="1" x14ac:dyDescent="0.25">
      <c r="A206" s="229">
        <v>5240</v>
      </c>
      <c r="B206" s="104" t="s">
        <v>228</v>
      </c>
      <c r="C206" s="105">
        <f t="shared" si="189"/>
        <v>0</v>
      </c>
      <c r="D206" s="225"/>
      <c r="E206" s="226"/>
      <c r="F206" s="111">
        <f t="shared" si="274"/>
        <v>0</v>
      </c>
      <c r="G206" s="225"/>
      <c r="H206" s="226"/>
      <c r="I206" s="111">
        <f t="shared" si="275"/>
        <v>0</v>
      </c>
      <c r="J206" s="227"/>
      <c r="K206" s="226"/>
      <c r="L206" s="111">
        <f t="shared" si="276"/>
        <v>0</v>
      </c>
      <c r="M206" s="225"/>
      <c r="N206" s="226"/>
      <c r="O206" s="111">
        <f t="shared" si="277"/>
        <v>0</v>
      </c>
      <c r="P206" s="233"/>
    </row>
    <row r="207" spans="1:16" hidden="1" x14ac:dyDescent="0.25">
      <c r="A207" s="229">
        <v>5250</v>
      </c>
      <c r="B207" s="104" t="s">
        <v>229</v>
      </c>
      <c r="C207" s="105">
        <f t="shared" si="189"/>
        <v>0</v>
      </c>
      <c r="D207" s="225"/>
      <c r="E207" s="226"/>
      <c r="F207" s="111">
        <f t="shared" si="274"/>
        <v>0</v>
      </c>
      <c r="G207" s="225"/>
      <c r="H207" s="226"/>
      <c r="I207" s="111">
        <f t="shared" si="275"/>
        <v>0</v>
      </c>
      <c r="J207" s="227"/>
      <c r="K207" s="226"/>
      <c r="L207" s="111">
        <f t="shared" si="276"/>
        <v>0</v>
      </c>
      <c r="M207" s="225"/>
      <c r="N207" s="226"/>
      <c r="O207" s="111">
        <f t="shared" si="277"/>
        <v>0</v>
      </c>
      <c r="P207" s="233"/>
    </row>
    <row r="208" spans="1:16" hidden="1" x14ac:dyDescent="0.25">
      <c r="A208" s="229">
        <v>5260</v>
      </c>
      <c r="B208" s="104" t="s">
        <v>230</v>
      </c>
      <c r="C208" s="105">
        <f t="shared" si="189"/>
        <v>0</v>
      </c>
      <c r="D208" s="230">
        <f t="shared" ref="D208:E208" si="278">SUM(D209)</f>
        <v>0</v>
      </c>
      <c r="E208" s="231">
        <f t="shared" si="278"/>
        <v>0</v>
      </c>
      <c r="F208" s="111">
        <f>SUM(F209)</f>
        <v>0</v>
      </c>
      <c r="G208" s="230">
        <f t="shared" ref="G208:H208" si="279">SUM(G209)</f>
        <v>0</v>
      </c>
      <c r="H208" s="231">
        <f t="shared" si="279"/>
        <v>0</v>
      </c>
      <c r="I208" s="111">
        <f>SUM(I209)</f>
        <v>0</v>
      </c>
      <c r="J208" s="232">
        <f t="shared" ref="J208:K208" si="280">SUM(J209)</f>
        <v>0</v>
      </c>
      <c r="K208" s="231">
        <f t="shared" si="280"/>
        <v>0</v>
      </c>
      <c r="L208" s="111">
        <f>SUM(L209)</f>
        <v>0</v>
      </c>
      <c r="M208" s="230">
        <f t="shared" ref="M208:O208" si="281">SUM(M209)</f>
        <v>0</v>
      </c>
      <c r="N208" s="231">
        <f t="shared" si="281"/>
        <v>0</v>
      </c>
      <c r="O208" s="111">
        <f t="shared" si="281"/>
        <v>0</v>
      </c>
      <c r="P208" s="233"/>
    </row>
    <row r="209" spans="1:16" ht="24" hidden="1" x14ac:dyDescent="0.25">
      <c r="A209" s="60">
        <v>5269</v>
      </c>
      <c r="B209" s="104" t="s">
        <v>231</v>
      </c>
      <c r="C209" s="105">
        <f t="shared" si="189"/>
        <v>0</v>
      </c>
      <c r="D209" s="225"/>
      <c r="E209" s="226"/>
      <c r="F209" s="111">
        <f t="shared" ref="F209:F210" si="282">D209+E209</f>
        <v>0</v>
      </c>
      <c r="G209" s="225"/>
      <c r="H209" s="226"/>
      <c r="I209" s="111">
        <f t="shared" ref="I209:I210" si="283">G209+H209</f>
        <v>0</v>
      </c>
      <c r="J209" s="227"/>
      <c r="K209" s="226"/>
      <c r="L209" s="111">
        <f t="shared" ref="L209:L210" si="284">J209+K209</f>
        <v>0</v>
      </c>
      <c r="M209" s="225"/>
      <c r="N209" s="226"/>
      <c r="O209" s="111">
        <f t="shared" ref="O209:O210" si="285">M209+N209</f>
        <v>0</v>
      </c>
      <c r="P209" s="233"/>
    </row>
    <row r="210" spans="1:16" ht="24" hidden="1" x14ac:dyDescent="0.25">
      <c r="A210" s="217">
        <v>5270</v>
      </c>
      <c r="B210" s="168" t="s">
        <v>232</v>
      </c>
      <c r="C210" s="173">
        <f t="shared" si="189"/>
        <v>0</v>
      </c>
      <c r="D210" s="234"/>
      <c r="E210" s="235"/>
      <c r="F210" s="218">
        <f t="shared" si="282"/>
        <v>0</v>
      </c>
      <c r="G210" s="234"/>
      <c r="H210" s="235"/>
      <c r="I210" s="218">
        <f t="shared" si="283"/>
        <v>0</v>
      </c>
      <c r="J210" s="236"/>
      <c r="K210" s="235"/>
      <c r="L210" s="218">
        <f t="shared" si="284"/>
        <v>0</v>
      </c>
      <c r="M210" s="234"/>
      <c r="N210" s="235"/>
      <c r="O210" s="218">
        <f t="shared" si="285"/>
        <v>0</v>
      </c>
      <c r="P210" s="220"/>
    </row>
    <row r="211" spans="1:16" ht="24" x14ac:dyDescent="0.25">
      <c r="A211" s="205">
        <v>6000</v>
      </c>
      <c r="B211" s="205" t="s">
        <v>233</v>
      </c>
      <c r="C211" s="206">
        <f t="shared" si="189"/>
        <v>5500</v>
      </c>
      <c r="D211" s="207">
        <f t="shared" ref="D211:O211" si="286">D212+D232+D240+D250</f>
        <v>5500</v>
      </c>
      <c r="E211" s="208">
        <f t="shared" si="286"/>
        <v>0</v>
      </c>
      <c r="F211" s="209">
        <f t="shared" si="286"/>
        <v>5500</v>
      </c>
      <c r="G211" s="207">
        <f t="shared" si="286"/>
        <v>0</v>
      </c>
      <c r="H211" s="208">
        <f t="shared" si="286"/>
        <v>0</v>
      </c>
      <c r="I211" s="209">
        <f t="shared" si="286"/>
        <v>0</v>
      </c>
      <c r="J211" s="210">
        <f t="shared" si="286"/>
        <v>0</v>
      </c>
      <c r="K211" s="208">
        <f t="shared" si="286"/>
        <v>0</v>
      </c>
      <c r="L211" s="209">
        <f t="shared" si="286"/>
        <v>0</v>
      </c>
      <c r="M211" s="207">
        <f t="shared" si="286"/>
        <v>0</v>
      </c>
      <c r="N211" s="208">
        <f t="shared" si="286"/>
        <v>0</v>
      </c>
      <c r="O211" s="209">
        <f t="shared" si="286"/>
        <v>0</v>
      </c>
      <c r="P211" s="211"/>
    </row>
    <row r="212" spans="1:16" ht="14.25" hidden="1" customHeight="1" x14ac:dyDescent="0.25">
      <c r="A212" s="262">
        <v>6200</v>
      </c>
      <c r="B212" s="254" t="s">
        <v>234</v>
      </c>
      <c r="C212" s="263">
        <f t="shared" si="189"/>
        <v>0</v>
      </c>
      <c r="D212" s="264">
        <f t="shared" ref="D212:E212" si="287">SUM(D213,D214,D216,D219,D225,D226,D227)</f>
        <v>0</v>
      </c>
      <c r="E212" s="265">
        <f t="shared" si="287"/>
        <v>0</v>
      </c>
      <c r="F212" s="266">
        <f>SUM(F213,F214,F216,F219,F225,F226,F227)</f>
        <v>0</v>
      </c>
      <c r="G212" s="264">
        <f t="shared" ref="G212:H212" si="288">SUM(G213,G214,G216,G219,G225,G226,G227)</f>
        <v>0</v>
      </c>
      <c r="H212" s="265">
        <f t="shared" si="288"/>
        <v>0</v>
      </c>
      <c r="I212" s="266">
        <f>SUM(I213,I214,I216,I219,I225,I226,I227)</f>
        <v>0</v>
      </c>
      <c r="J212" s="267">
        <f t="shared" ref="J212:K212" si="289">SUM(J213,J214,J216,J219,J225,J226,J227)</f>
        <v>0</v>
      </c>
      <c r="K212" s="265">
        <f t="shared" si="289"/>
        <v>0</v>
      </c>
      <c r="L212" s="266">
        <f>SUM(L213,L214,L216,L219,L225,L226,L227)</f>
        <v>0</v>
      </c>
      <c r="M212" s="264">
        <f t="shared" ref="M212:O212" si="290">SUM(M213,M214,M216,M219,M225,M226,M227)</f>
        <v>0</v>
      </c>
      <c r="N212" s="265">
        <f t="shared" si="290"/>
        <v>0</v>
      </c>
      <c r="O212" s="266">
        <f t="shared" si="290"/>
        <v>0</v>
      </c>
      <c r="P212" s="216"/>
    </row>
    <row r="213" spans="1:16" ht="24" hidden="1" x14ac:dyDescent="0.25">
      <c r="A213" s="238">
        <v>6220</v>
      </c>
      <c r="B213" s="94" t="s">
        <v>235</v>
      </c>
      <c r="C213" s="95">
        <f t="shared" ref="C213:C276" si="291">F213+I213+L213+O213</f>
        <v>0</v>
      </c>
      <c r="D213" s="221"/>
      <c r="E213" s="222"/>
      <c r="F213" s="101">
        <f>D213+E213</f>
        <v>0</v>
      </c>
      <c r="G213" s="221"/>
      <c r="H213" s="222"/>
      <c r="I213" s="101">
        <f>G213+H213</f>
        <v>0</v>
      </c>
      <c r="J213" s="223"/>
      <c r="K213" s="222"/>
      <c r="L213" s="101">
        <f>J213+K213</f>
        <v>0</v>
      </c>
      <c r="M213" s="221"/>
      <c r="N213" s="222"/>
      <c r="O213" s="101">
        <f t="shared" ref="O213" si="292">M213+N213</f>
        <v>0</v>
      </c>
      <c r="P213" s="224"/>
    </row>
    <row r="214" spans="1:16" hidden="1" x14ac:dyDescent="0.25">
      <c r="A214" s="229">
        <v>6230</v>
      </c>
      <c r="B214" s="104" t="s">
        <v>236</v>
      </c>
      <c r="C214" s="105">
        <f t="shared" si="291"/>
        <v>0</v>
      </c>
      <c r="D214" s="230">
        <f t="shared" ref="D214:O214" si="293">SUM(D215)</f>
        <v>0</v>
      </c>
      <c r="E214" s="231">
        <f t="shared" si="293"/>
        <v>0</v>
      </c>
      <c r="F214" s="111">
        <f t="shared" si="293"/>
        <v>0</v>
      </c>
      <c r="G214" s="230">
        <f t="shared" si="293"/>
        <v>0</v>
      </c>
      <c r="H214" s="231">
        <f t="shared" si="293"/>
        <v>0</v>
      </c>
      <c r="I214" s="111">
        <f t="shared" si="293"/>
        <v>0</v>
      </c>
      <c r="J214" s="232">
        <f t="shared" si="293"/>
        <v>0</v>
      </c>
      <c r="K214" s="231">
        <f t="shared" si="293"/>
        <v>0</v>
      </c>
      <c r="L214" s="111">
        <f t="shared" si="293"/>
        <v>0</v>
      </c>
      <c r="M214" s="230">
        <f t="shared" si="293"/>
        <v>0</v>
      </c>
      <c r="N214" s="231">
        <f t="shared" si="293"/>
        <v>0</v>
      </c>
      <c r="O214" s="111">
        <f t="shared" si="293"/>
        <v>0</v>
      </c>
      <c r="P214" s="233"/>
    </row>
    <row r="215" spans="1:16" ht="24" hidden="1" x14ac:dyDescent="0.25">
      <c r="A215" s="60">
        <v>6239</v>
      </c>
      <c r="B215" s="94" t="s">
        <v>237</v>
      </c>
      <c r="C215" s="105">
        <f t="shared" si="291"/>
        <v>0</v>
      </c>
      <c r="D215" s="221"/>
      <c r="E215" s="222"/>
      <c r="F215" s="101">
        <f>D215+E215</f>
        <v>0</v>
      </c>
      <c r="G215" s="221"/>
      <c r="H215" s="222"/>
      <c r="I215" s="101">
        <f>G215+H215</f>
        <v>0</v>
      </c>
      <c r="J215" s="223"/>
      <c r="K215" s="222"/>
      <c r="L215" s="101">
        <f>J215+K215</f>
        <v>0</v>
      </c>
      <c r="M215" s="221"/>
      <c r="N215" s="222"/>
      <c r="O215" s="101">
        <f t="shared" ref="O215" si="294">M215+N215</f>
        <v>0</v>
      </c>
      <c r="P215" s="224"/>
    </row>
    <row r="216" spans="1:16" ht="24" hidden="1" x14ac:dyDescent="0.25">
      <c r="A216" s="229">
        <v>6240</v>
      </c>
      <c r="B216" s="104" t="s">
        <v>238</v>
      </c>
      <c r="C216" s="105">
        <f t="shared" si="291"/>
        <v>0</v>
      </c>
      <c r="D216" s="230">
        <f t="shared" ref="D216:E216" si="295">SUM(D217:D218)</f>
        <v>0</v>
      </c>
      <c r="E216" s="231">
        <f t="shared" si="295"/>
        <v>0</v>
      </c>
      <c r="F216" s="111">
        <f>SUM(F217:F218)</f>
        <v>0</v>
      </c>
      <c r="G216" s="230">
        <f t="shared" ref="G216:H216" si="296">SUM(G217:G218)</f>
        <v>0</v>
      </c>
      <c r="H216" s="231">
        <f t="shared" si="296"/>
        <v>0</v>
      </c>
      <c r="I216" s="111">
        <f>SUM(I217:I218)</f>
        <v>0</v>
      </c>
      <c r="J216" s="232">
        <f t="shared" ref="J216:K216" si="297">SUM(J217:J218)</f>
        <v>0</v>
      </c>
      <c r="K216" s="231">
        <f t="shared" si="297"/>
        <v>0</v>
      </c>
      <c r="L216" s="111">
        <f>SUM(L217:L218)</f>
        <v>0</v>
      </c>
      <c r="M216" s="230">
        <f t="shared" ref="M216:O216" si="298">SUM(M217:M218)</f>
        <v>0</v>
      </c>
      <c r="N216" s="231">
        <f t="shared" si="298"/>
        <v>0</v>
      </c>
      <c r="O216" s="111">
        <f t="shared" si="298"/>
        <v>0</v>
      </c>
      <c r="P216" s="233"/>
    </row>
    <row r="217" spans="1:16" hidden="1" x14ac:dyDescent="0.25">
      <c r="A217" s="60">
        <v>6241</v>
      </c>
      <c r="B217" s="104" t="s">
        <v>239</v>
      </c>
      <c r="C217" s="105">
        <f t="shared" si="291"/>
        <v>0</v>
      </c>
      <c r="D217" s="225"/>
      <c r="E217" s="226"/>
      <c r="F217" s="111">
        <f t="shared" ref="F217:F218" si="299">D217+E217</f>
        <v>0</v>
      </c>
      <c r="G217" s="225"/>
      <c r="H217" s="226"/>
      <c r="I217" s="111">
        <f t="shared" ref="I217:I218" si="300">G217+H217</f>
        <v>0</v>
      </c>
      <c r="J217" s="227"/>
      <c r="K217" s="226"/>
      <c r="L217" s="111">
        <f t="shared" ref="L217:L218" si="301">J217+K217</f>
        <v>0</v>
      </c>
      <c r="M217" s="225"/>
      <c r="N217" s="226"/>
      <c r="O217" s="111">
        <f t="shared" ref="O217:O218" si="302">M217+N217</f>
        <v>0</v>
      </c>
      <c r="P217" s="233"/>
    </row>
    <row r="218" spans="1:16" hidden="1" x14ac:dyDescent="0.25">
      <c r="A218" s="60">
        <v>6242</v>
      </c>
      <c r="B218" s="104" t="s">
        <v>240</v>
      </c>
      <c r="C218" s="105">
        <f t="shared" si="291"/>
        <v>0</v>
      </c>
      <c r="D218" s="225"/>
      <c r="E218" s="226"/>
      <c r="F218" s="111">
        <f t="shared" si="299"/>
        <v>0</v>
      </c>
      <c r="G218" s="225"/>
      <c r="H218" s="226"/>
      <c r="I218" s="111">
        <f t="shared" si="300"/>
        <v>0</v>
      </c>
      <c r="J218" s="227"/>
      <c r="K218" s="226"/>
      <c r="L218" s="111">
        <f t="shared" si="301"/>
        <v>0</v>
      </c>
      <c r="M218" s="225"/>
      <c r="N218" s="226"/>
      <c r="O218" s="111">
        <f t="shared" si="302"/>
        <v>0</v>
      </c>
      <c r="P218" s="233"/>
    </row>
    <row r="219" spans="1:16" ht="25.5" hidden="1" customHeight="1" x14ac:dyDescent="0.25">
      <c r="A219" s="229">
        <v>6250</v>
      </c>
      <c r="B219" s="104" t="s">
        <v>241</v>
      </c>
      <c r="C219" s="105">
        <f t="shared" si="291"/>
        <v>0</v>
      </c>
      <c r="D219" s="230">
        <f t="shared" ref="D219:E219" si="303">SUM(D220:D224)</f>
        <v>0</v>
      </c>
      <c r="E219" s="231">
        <f t="shared" si="303"/>
        <v>0</v>
      </c>
      <c r="F219" s="111">
        <f>SUM(F220:F224)</f>
        <v>0</v>
      </c>
      <c r="G219" s="230">
        <f t="shared" ref="G219:H219" si="304">SUM(G220:G224)</f>
        <v>0</v>
      </c>
      <c r="H219" s="231">
        <f t="shared" si="304"/>
        <v>0</v>
      </c>
      <c r="I219" s="111">
        <f>SUM(I220:I224)</f>
        <v>0</v>
      </c>
      <c r="J219" s="232">
        <f t="shared" ref="J219:K219" si="305">SUM(J220:J224)</f>
        <v>0</v>
      </c>
      <c r="K219" s="231">
        <f t="shared" si="305"/>
        <v>0</v>
      </c>
      <c r="L219" s="111">
        <f>SUM(L220:L224)</f>
        <v>0</v>
      </c>
      <c r="M219" s="230">
        <f t="shared" ref="M219:O219" si="306">SUM(M220:M224)</f>
        <v>0</v>
      </c>
      <c r="N219" s="231">
        <f t="shared" si="306"/>
        <v>0</v>
      </c>
      <c r="O219" s="111">
        <f t="shared" si="306"/>
        <v>0</v>
      </c>
      <c r="P219" s="233"/>
    </row>
    <row r="220" spans="1:16" ht="14.25" hidden="1" customHeight="1" x14ac:dyDescent="0.25">
      <c r="A220" s="60">
        <v>6252</v>
      </c>
      <c r="B220" s="104" t="s">
        <v>242</v>
      </c>
      <c r="C220" s="105">
        <f t="shared" si="291"/>
        <v>0</v>
      </c>
      <c r="D220" s="225"/>
      <c r="E220" s="226"/>
      <c r="F220" s="111">
        <f t="shared" ref="F220:F226" si="307">D220+E220</f>
        <v>0</v>
      </c>
      <c r="G220" s="225"/>
      <c r="H220" s="226"/>
      <c r="I220" s="111">
        <f t="shared" ref="I220:I226" si="308">G220+H220</f>
        <v>0</v>
      </c>
      <c r="J220" s="227"/>
      <c r="K220" s="226"/>
      <c r="L220" s="111">
        <f t="shared" ref="L220:L226" si="309">J220+K220</f>
        <v>0</v>
      </c>
      <c r="M220" s="225"/>
      <c r="N220" s="226"/>
      <c r="O220" s="111">
        <f t="shared" ref="O220:O226" si="310">M220+N220</f>
        <v>0</v>
      </c>
      <c r="P220" s="233"/>
    </row>
    <row r="221" spans="1:16" ht="14.25" hidden="1" customHeight="1" x14ac:dyDescent="0.25">
      <c r="A221" s="60">
        <v>6253</v>
      </c>
      <c r="B221" s="104" t="s">
        <v>243</v>
      </c>
      <c r="C221" s="105">
        <f t="shared" si="291"/>
        <v>0</v>
      </c>
      <c r="D221" s="225"/>
      <c r="E221" s="226"/>
      <c r="F221" s="111">
        <f t="shared" si="307"/>
        <v>0</v>
      </c>
      <c r="G221" s="225"/>
      <c r="H221" s="226"/>
      <c r="I221" s="111">
        <f t="shared" si="308"/>
        <v>0</v>
      </c>
      <c r="J221" s="227"/>
      <c r="K221" s="226"/>
      <c r="L221" s="111">
        <f t="shared" si="309"/>
        <v>0</v>
      </c>
      <c r="M221" s="225"/>
      <c r="N221" s="226"/>
      <c r="O221" s="111">
        <f t="shared" si="310"/>
        <v>0</v>
      </c>
      <c r="P221" s="233"/>
    </row>
    <row r="222" spans="1:16" ht="24" hidden="1" x14ac:dyDescent="0.25">
      <c r="A222" s="60">
        <v>6254</v>
      </c>
      <c r="B222" s="104" t="s">
        <v>244</v>
      </c>
      <c r="C222" s="105">
        <f t="shared" si="291"/>
        <v>0</v>
      </c>
      <c r="D222" s="225"/>
      <c r="E222" s="226"/>
      <c r="F222" s="111">
        <f t="shared" si="307"/>
        <v>0</v>
      </c>
      <c r="G222" s="225"/>
      <c r="H222" s="226"/>
      <c r="I222" s="111">
        <f t="shared" si="308"/>
        <v>0</v>
      </c>
      <c r="J222" s="227"/>
      <c r="K222" s="226"/>
      <c r="L222" s="111">
        <f t="shared" si="309"/>
        <v>0</v>
      </c>
      <c r="M222" s="225"/>
      <c r="N222" s="226"/>
      <c r="O222" s="111">
        <f t="shared" si="310"/>
        <v>0</v>
      </c>
      <c r="P222" s="233"/>
    </row>
    <row r="223" spans="1:16" ht="24" hidden="1" x14ac:dyDescent="0.25">
      <c r="A223" s="60">
        <v>6255</v>
      </c>
      <c r="B223" s="104" t="s">
        <v>245</v>
      </c>
      <c r="C223" s="105">
        <f t="shared" si="291"/>
        <v>0</v>
      </c>
      <c r="D223" s="225"/>
      <c r="E223" s="226"/>
      <c r="F223" s="111">
        <f t="shared" si="307"/>
        <v>0</v>
      </c>
      <c r="G223" s="225"/>
      <c r="H223" s="226"/>
      <c r="I223" s="111">
        <f t="shared" si="308"/>
        <v>0</v>
      </c>
      <c r="J223" s="227"/>
      <c r="K223" s="226"/>
      <c r="L223" s="111">
        <f t="shared" si="309"/>
        <v>0</v>
      </c>
      <c r="M223" s="225"/>
      <c r="N223" s="226"/>
      <c r="O223" s="111">
        <f t="shared" si="310"/>
        <v>0</v>
      </c>
      <c r="P223" s="233"/>
    </row>
    <row r="224" spans="1:16" hidden="1" x14ac:dyDescent="0.25">
      <c r="A224" s="60">
        <v>6259</v>
      </c>
      <c r="B224" s="104" t="s">
        <v>246</v>
      </c>
      <c r="C224" s="105">
        <f t="shared" si="291"/>
        <v>0</v>
      </c>
      <c r="D224" s="225"/>
      <c r="E224" s="226"/>
      <c r="F224" s="111">
        <f t="shared" si="307"/>
        <v>0</v>
      </c>
      <c r="G224" s="225"/>
      <c r="H224" s="226"/>
      <c r="I224" s="111">
        <f t="shared" si="308"/>
        <v>0</v>
      </c>
      <c r="J224" s="227"/>
      <c r="K224" s="226"/>
      <c r="L224" s="111">
        <f t="shared" si="309"/>
        <v>0</v>
      </c>
      <c r="M224" s="225"/>
      <c r="N224" s="226"/>
      <c r="O224" s="111">
        <f t="shared" si="310"/>
        <v>0</v>
      </c>
      <c r="P224" s="233"/>
    </row>
    <row r="225" spans="1:16" ht="24" hidden="1" x14ac:dyDescent="0.25">
      <c r="A225" s="229">
        <v>6260</v>
      </c>
      <c r="B225" s="104" t="s">
        <v>247</v>
      </c>
      <c r="C225" s="105">
        <f t="shared" si="291"/>
        <v>0</v>
      </c>
      <c r="D225" s="225"/>
      <c r="E225" s="226"/>
      <c r="F225" s="111">
        <f t="shared" si="307"/>
        <v>0</v>
      </c>
      <c r="G225" s="225"/>
      <c r="H225" s="226"/>
      <c r="I225" s="111">
        <f t="shared" si="308"/>
        <v>0</v>
      </c>
      <c r="J225" s="227"/>
      <c r="K225" s="226"/>
      <c r="L225" s="111">
        <f t="shared" si="309"/>
        <v>0</v>
      </c>
      <c r="M225" s="225"/>
      <c r="N225" s="226"/>
      <c r="O225" s="111">
        <f t="shared" si="310"/>
        <v>0</v>
      </c>
      <c r="P225" s="233"/>
    </row>
    <row r="226" spans="1:16" hidden="1" x14ac:dyDescent="0.25">
      <c r="A226" s="229">
        <v>6270</v>
      </c>
      <c r="B226" s="104" t="s">
        <v>248</v>
      </c>
      <c r="C226" s="105">
        <f t="shared" si="291"/>
        <v>0</v>
      </c>
      <c r="D226" s="225"/>
      <c r="E226" s="226"/>
      <c r="F226" s="111">
        <f t="shared" si="307"/>
        <v>0</v>
      </c>
      <c r="G226" s="225"/>
      <c r="H226" s="226"/>
      <c r="I226" s="111">
        <f t="shared" si="308"/>
        <v>0</v>
      </c>
      <c r="J226" s="227"/>
      <c r="K226" s="226"/>
      <c r="L226" s="111">
        <f t="shared" si="309"/>
        <v>0</v>
      </c>
      <c r="M226" s="225"/>
      <c r="N226" s="226"/>
      <c r="O226" s="111">
        <f t="shared" si="310"/>
        <v>0</v>
      </c>
      <c r="P226" s="233"/>
    </row>
    <row r="227" spans="1:16" ht="24" hidden="1" x14ac:dyDescent="0.25">
      <c r="A227" s="238">
        <v>6290</v>
      </c>
      <c r="B227" s="94" t="s">
        <v>249</v>
      </c>
      <c r="C227" s="255">
        <f t="shared" si="291"/>
        <v>0</v>
      </c>
      <c r="D227" s="240">
        <f t="shared" ref="D227:E227" si="311">SUM(D228:D231)</f>
        <v>0</v>
      </c>
      <c r="E227" s="241">
        <f t="shared" si="311"/>
        <v>0</v>
      </c>
      <c r="F227" s="101">
        <f>SUM(F228:F231)</f>
        <v>0</v>
      </c>
      <c r="G227" s="240">
        <f t="shared" ref="G227:O227" si="312">SUM(G228:G231)</f>
        <v>0</v>
      </c>
      <c r="H227" s="241">
        <f t="shared" si="312"/>
        <v>0</v>
      </c>
      <c r="I227" s="101">
        <f t="shared" si="312"/>
        <v>0</v>
      </c>
      <c r="J227" s="242">
        <f t="shared" si="312"/>
        <v>0</v>
      </c>
      <c r="K227" s="241">
        <f t="shared" si="312"/>
        <v>0</v>
      </c>
      <c r="L227" s="101">
        <f t="shared" si="312"/>
        <v>0</v>
      </c>
      <c r="M227" s="240">
        <f t="shared" si="312"/>
        <v>0</v>
      </c>
      <c r="N227" s="241">
        <f t="shared" si="312"/>
        <v>0</v>
      </c>
      <c r="O227" s="101">
        <f t="shared" si="312"/>
        <v>0</v>
      </c>
      <c r="P227" s="256"/>
    </row>
    <row r="228" spans="1:16" hidden="1" x14ac:dyDescent="0.25">
      <c r="A228" s="60">
        <v>6291</v>
      </c>
      <c r="B228" s="104" t="s">
        <v>250</v>
      </c>
      <c r="C228" s="105">
        <f t="shared" si="291"/>
        <v>0</v>
      </c>
      <c r="D228" s="225"/>
      <c r="E228" s="226"/>
      <c r="F228" s="111">
        <f t="shared" ref="F228:F231" si="313">D228+E228</f>
        <v>0</v>
      </c>
      <c r="G228" s="225"/>
      <c r="H228" s="226"/>
      <c r="I228" s="111">
        <f t="shared" ref="I228:I231" si="314">G228+H228</f>
        <v>0</v>
      </c>
      <c r="J228" s="227"/>
      <c r="K228" s="226"/>
      <c r="L228" s="111">
        <f t="shared" ref="L228:L231" si="315">J228+K228</f>
        <v>0</v>
      </c>
      <c r="M228" s="225"/>
      <c r="N228" s="226"/>
      <c r="O228" s="111">
        <f t="shared" ref="O228:O231" si="316">M228+N228</f>
        <v>0</v>
      </c>
      <c r="P228" s="233"/>
    </row>
    <row r="229" spans="1:16" hidden="1" x14ac:dyDescent="0.25">
      <c r="A229" s="60">
        <v>6292</v>
      </c>
      <c r="B229" s="104" t="s">
        <v>251</v>
      </c>
      <c r="C229" s="105">
        <f t="shared" si="291"/>
        <v>0</v>
      </c>
      <c r="D229" s="225"/>
      <c r="E229" s="226"/>
      <c r="F229" s="111">
        <f t="shared" si="313"/>
        <v>0</v>
      </c>
      <c r="G229" s="225"/>
      <c r="H229" s="226"/>
      <c r="I229" s="111">
        <f t="shared" si="314"/>
        <v>0</v>
      </c>
      <c r="J229" s="227"/>
      <c r="K229" s="226"/>
      <c r="L229" s="111">
        <f t="shared" si="315"/>
        <v>0</v>
      </c>
      <c r="M229" s="225"/>
      <c r="N229" s="226"/>
      <c r="O229" s="111">
        <f t="shared" si="316"/>
        <v>0</v>
      </c>
      <c r="P229" s="233"/>
    </row>
    <row r="230" spans="1:16" ht="72" hidden="1" x14ac:dyDescent="0.25">
      <c r="A230" s="60">
        <v>6296</v>
      </c>
      <c r="B230" s="104" t="s">
        <v>252</v>
      </c>
      <c r="C230" s="105">
        <f t="shared" si="291"/>
        <v>0</v>
      </c>
      <c r="D230" s="225"/>
      <c r="E230" s="226"/>
      <c r="F230" s="111">
        <f t="shared" si="313"/>
        <v>0</v>
      </c>
      <c r="G230" s="225"/>
      <c r="H230" s="226"/>
      <c r="I230" s="111">
        <f t="shared" si="314"/>
        <v>0</v>
      </c>
      <c r="J230" s="227"/>
      <c r="K230" s="226"/>
      <c r="L230" s="111">
        <f t="shared" si="315"/>
        <v>0</v>
      </c>
      <c r="M230" s="225"/>
      <c r="N230" s="226"/>
      <c r="O230" s="111">
        <f t="shared" si="316"/>
        <v>0</v>
      </c>
      <c r="P230" s="233"/>
    </row>
    <row r="231" spans="1:16" ht="39.75" hidden="1" customHeight="1" x14ac:dyDescent="0.25">
      <c r="A231" s="60">
        <v>6299</v>
      </c>
      <c r="B231" s="104" t="s">
        <v>253</v>
      </c>
      <c r="C231" s="105">
        <f t="shared" si="291"/>
        <v>0</v>
      </c>
      <c r="D231" s="225"/>
      <c r="E231" s="226"/>
      <c r="F231" s="111">
        <f t="shared" si="313"/>
        <v>0</v>
      </c>
      <c r="G231" s="225"/>
      <c r="H231" s="226"/>
      <c r="I231" s="111">
        <f t="shared" si="314"/>
        <v>0</v>
      </c>
      <c r="J231" s="227"/>
      <c r="K231" s="226"/>
      <c r="L231" s="111">
        <f t="shared" si="315"/>
        <v>0</v>
      </c>
      <c r="M231" s="225"/>
      <c r="N231" s="226"/>
      <c r="O231" s="111">
        <f t="shared" si="316"/>
        <v>0</v>
      </c>
      <c r="P231" s="233"/>
    </row>
    <row r="232" spans="1:16" hidden="1" x14ac:dyDescent="0.25">
      <c r="A232" s="79">
        <v>6300</v>
      </c>
      <c r="B232" s="212" t="s">
        <v>254</v>
      </c>
      <c r="C232" s="80">
        <f t="shared" si="291"/>
        <v>0</v>
      </c>
      <c r="D232" s="213">
        <f t="shared" ref="D232:E232" si="317">SUM(D233,D238,D239)</f>
        <v>0</v>
      </c>
      <c r="E232" s="214">
        <f t="shared" si="317"/>
        <v>0</v>
      </c>
      <c r="F232" s="91">
        <f>SUM(F233,F238,F239)</f>
        <v>0</v>
      </c>
      <c r="G232" s="213">
        <f t="shared" ref="G232:O232" si="318">SUM(G233,G238,G239)</f>
        <v>0</v>
      </c>
      <c r="H232" s="214">
        <f t="shared" si="318"/>
        <v>0</v>
      </c>
      <c r="I232" s="91">
        <f t="shared" si="318"/>
        <v>0</v>
      </c>
      <c r="J232" s="215">
        <f t="shared" si="318"/>
        <v>0</v>
      </c>
      <c r="K232" s="214">
        <f t="shared" si="318"/>
        <v>0</v>
      </c>
      <c r="L232" s="91">
        <f t="shared" si="318"/>
        <v>0</v>
      </c>
      <c r="M232" s="213">
        <f t="shared" si="318"/>
        <v>0</v>
      </c>
      <c r="N232" s="214">
        <f t="shared" si="318"/>
        <v>0</v>
      </c>
      <c r="O232" s="91">
        <f t="shared" si="318"/>
        <v>0</v>
      </c>
      <c r="P232" s="243"/>
    </row>
    <row r="233" spans="1:16" ht="24" hidden="1" x14ac:dyDescent="0.25">
      <c r="A233" s="238">
        <v>6320</v>
      </c>
      <c r="B233" s="94" t="s">
        <v>255</v>
      </c>
      <c r="C233" s="255">
        <f t="shared" si="291"/>
        <v>0</v>
      </c>
      <c r="D233" s="240">
        <f t="shared" ref="D233:E233" si="319">SUM(D234:D237)</f>
        <v>0</v>
      </c>
      <c r="E233" s="241">
        <f t="shared" si="319"/>
        <v>0</v>
      </c>
      <c r="F233" s="101">
        <f>SUM(F234:F237)</f>
        <v>0</v>
      </c>
      <c r="G233" s="240">
        <f t="shared" ref="G233:O233" si="320">SUM(G234:G237)</f>
        <v>0</v>
      </c>
      <c r="H233" s="241">
        <f t="shared" si="320"/>
        <v>0</v>
      </c>
      <c r="I233" s="101">
        <f t="shared" si="320"/>
        <v>0</v>
      </c>
      <c r="J233" s="242">
        <f t="shared" si="320"/>
        <v>0</v>
      </c>
      <c r="K233" s="241">
        <f t="shared" si="320"/>
        <v>0</v>
      </c>
      <c r="L233" s="101">
        <f t="shared" si="320"/>
        <v>0</v>
      </c>
      <c r="M233" s="240">
        <f t="shared" si="320"/>
        <v>0</v>
      </c>
      <c r="N233" s="241">
        <f t="shared" si="320"/>
        <v>0</v>
      </c>
      <c r="O233" s="101">
        <f t="shared" si="320"/>
        <v>0</v>
      </c>
      <c r="P233" s="224"/>
    </row>
    <row r="234" spans="1:16" hidden="1" x14ac:dyDescent="0.25">
      <c r="A234" s="60">
        <v>6322</v>
      </c>
      <c r="B234" s="104" t="s">
        <v>256</v>
      </c>
      <c r="C234" s="105">
        <f t="shared" si="291"/>
        <v>0</v>
      </c>
      <c r="D234" s="225"/>
      <c r="E234" s="226"/>
      <c r="F234" s="111">
        <f t="shared" ref="F234:F239" si="321">D234+E234</f>
        <v>0</v>
      </c>
      <c r="G234" s="225"/>
      <c r="H234" s="226"/>
      <c r="I234" s="111">
        <f t="shared" ref="I234:I239" si="322">G234+H234</f>
        <v>0</v>
      </c>
      <c r="J234" s="227"/>
      <c r="K234" s="226"/>
      <c r="L234" s="111">
        <f t="shared" ref="L234:L239" si="323">J234+K234</f>
        <v>0</v>
      </c>
      <c r="M234" s="225"/>
      <c r="N234" s="226"/>
      <c r="O234" s="111">
        <f t="shared" ref="O234:O239" si="324">M234+N234</f>
        <v>0</v>
      </c>
      <c r="P234" s="233"/>
    </row>
    <row r="235" spans="1:16" ht="24" hidden="1" x14ac:dyDescent="0.25">
      <c r="A235" s="60">
        <v>6323</v>
      </c>
      <c r="B235" s="104" t="s">
        <v>257</v>
      </c>
      <c r="C235" s="105">
        <f t="shared" si="291"/>
        <v>0</v>
      </c>
      <c r="D235" s="225"/>
      <c r="E235" s="226"/>
      <c r="F235" s="111">
        <f t="shared" si="321"/>
        <v>0</v>
      </c>
      <c r="G235" s="225"/>
      <c r="H235" s="226"/>
      <c r="I235" s="111">
        <f t="shared" si="322"/>
        <v>0</v>
      </c>
      <c r="J235" s="227"/>
      <c r="K235" s="226"/>
      <c r="L235" s="111">
        <f t="shared" si="323"/>
        <v>0</v>
      </c>
      <c r="M235" s="225"/>
      <c r="N235" s="226"/>
      <c r="O235" s="111">
        <f t="shared" si="324"/>
        <v>0</v>
      </c>
      <c r="P235" s="233"/>
    </row>
    <row r="236" spans="1:16" ht="24" hidden="1" x14ac:dyDescent="0.25">
      <c r="A236" s="60">
        <v>6324</v>
      </c>
      <c r="B236" s="104" t="s">
        <v>258</v>
      </c>
      <c r="C236" s="105">
        <f t="shared" si="291"/>
        <v>0</v>
      </c>
      <c r="D236" s="225"/>
      <c r="E236" s="226"/>
      <c r="F236" s="111">
        <f t="shared" si="321"/>
        <v>0</v>
      </c>
      <c r="G236" s="225"/>
      <c r="H236" s="226"/>
      <c r="I236" s="111">
        <f t="shared" si="322"/>
        <v>0</v>
      </c>
      <c r="J236" s="227"/>
      <c r="K236" s="226"/>
      <c r="L236" s="111">
        <f t="shared" si="323"/>
        <v>0</v>
      </c>
      <c r="M236" s="225"/>
      <c r="N236" s="226"/>
      <c r="O236" s="111">
        <f t="shared" si="324"/>
        <v>0</v>
      </c>
      <c r="P236" s="233"/>
    </row>
    <row r="237" spans="1:16" hidden="1" x14ac:dyDescent="0.25">
      <c r="A237" s="52">
        <v>6329</v>
      </c>
      <c r="B237" s="94" t="s">
        <v>259</v>
      </c>
      <c r="C237" s="95">
        <f t="shared" si="291"/>
        <v>0</v>
      </c>
      <c r="D237" s="221"/>
      <c r="E237" s="222"/>
      <c r="F237" s="101">
        <f t="shared" si="321"/>
        <v>0</v>
      </c>
      <c r="G237" s="221"/>
      <c r="H237" s="222"/>
      <c r="I237" s="101">
        <f t="shared" si="322"/>
        <v>0</v>
      </c>
      <c r="J237" s="223"/>
      <c r="K237" s="222"/>
      <c r="L237" s="101">
        <f t="shared" si="323"/>
        <v>0</v>
      </c>
      <c r="M237" s="221"/>
      <c r="N237" s="222"/>
      <c r="O237" s="101">
        <f t="shared" si="324"/>
        <v>0</v>
      </c>
      <c r="P237" s="224"/>
    </row>
    <row r="238" spans="1:16" ht="24" hidden="1" x14ac:dyDescent="0.25">
      <c r="A238" s="272">
        <v>6330</v>
      </c>
      <c r="B238" s="273" t="s">
        <v>260</v>
      </c>
      <c r="C238" s="255">
        <f t="shared" si="291"/>
        <v>0</v>
      </c>
      <c r="D238" s="258"/>
      <c r="E238" s="259"/>
      <c r="F238" s="260">
        <f t="shared" si="321"/>
        <v>0</v>
      </c>
      <c r="G238" s="258"/>
      <c r="H238" s="259"/>
      <c r="I238" s="260">
        <f t="shared" si="322"/>
        <v>0</v>
      </c>
      <c r="J238" s="261"/>
      <c r="K238" s="259"/>
      <c r="L238" s="260">
        <f t="shared" si="323"/>
        <v>0</v>
      </c>
      <c r="M238" s="258"/>
      <c r="N238" s="259"/>
      <c r="O238" s="260">
        <f t="shared" si="324"/>
        <v>0</v>
      </c>
      <c r="P238" s="256"/>
    </row>
    <row r="239" spans="1:16" hidden="1" x14ac:dyDescent="0.25">
      <c r="A239" s="229">
        <v>6360</v>
      </c>
      <c r="B239" s="104" t="s">
        <v>261</v>
      </c>
      <c r="C239" s="105">
        <f t="shared" si="291"/>
        <v>0</v>
      </c>
      <c r="D239" s="225"/>
      <c r="E239" s="226"/>
      <c r="F239" s="111">
        <f t="shared" si="321"/>
        <v>0</v>
      </c>
      <c r="G239" s="225"/>
      <c r="H239" s="226"/>
      <c r="I239" s="111">
        <f t="shared" si="322"/>
        <v>0</v>
      </c>
      <c r="J239" s="227"/>
      <c r="K239" s="226"/>
      <c r="L239" s="111">
        <f t="shared" si="323"/>
        <v>0</v>
      </c>
      <c r="M239" s="225"/>
      <c r="N239" s="226"/>
      <c r="O239" s="111">
        <f t="shared" si="324"/>
        <v>0</v>
      </c>
      <c r="P239" s="233"/>
    </row>
    <row r="240" spans="1:16" ht="36" x14ac:dyDescent="0.25">
      <c r="A240" s="79">
        <v>6400</v>
      </c>
      <c r="B240" s="212" t="s">
        <v>262</v>
      </c>
      <c r="C240" s="80">
        <f t="shared" si="291"/>
        <v>5500</v>
      </c>
      <c r="D240" s="213">
        <f t="shared" ref="D240:E240" si="325">SUM(D241,D245)</f>
        <v>5500</v>
      </c>
      <c r="E240" s="214">
        <f t="shared" si="325"/>
        <v>0</v>
      </c>
      <c r="F240" s="91">
        <f>SUM(F241,F245)</f>
        <v>5500</v>
      </c>
      <c r="G240" s="213">
        <f t="shared" ref="G240:O240" si="326">SUM(G241,G245)</f>
        <v>0</v>
      </c>
      <c r="H240" s="214">
        <f t="shared" si="326"/>
        <v>0</v>
      </c>
      <c r="I240" s="91">
        <f t="shared" si="326"/>
        <v>0</v>
      </c>
      <c r="J240" s="215">
        <f t="shared" si="326"/>
        <v>0</v>
      </c>
      <c r="K240" s="214">
        <f t="shared" si="326"/>
        <v>0</v>
      </c>
      <c r="L240" s="91">
        <f t="shared" si="326"/>
        <v>0</v>
      </c>
      <c r="M240" s="213">
        <f t="shared" si="326"/>
        <v>0</v>
      </c>
      <c r="N240" s="214">
        <f t="shared" si="326"/>
        <v>0</v>
      </c>
      <c r="O240" s="91">
        <f t="shared" si="326"/>
        <v>0</v>
      </c>
      <c r="P240" s="243"/>
    </row>
    <row r="241" spans="1:17" ht="24" hidden="1" x14ac:dyDescent="0.25">
      <c r="A241" s="238">
        <v>6410</v>
      </c>
      <c r="B241" s="94" t="s">
        <v>263</v>
      </c>
      <c r="C241" s="95">
        <f t="shared" si="291"/>
        <v>0</v>
      </c>
      <c r="D241" s="240">
        <f t="shared" ref="D241:E241" si="327">SUM(D242:D244)</f>
        <v>0</v>
      </c>
      <c r="E241" s="241">
        <f t="shared" si="327"/>
        <v>0</v>
      </c>
      <c r="F241" s="101">
        <f>SUM(F242:F244)</f>
        <v>0</v>
      </c>
      <c r="G241" s="240">
        <f t="shared" ref="G241:O241" si="328">SUM(G242:G244)</f>
        <v>0</v>
      </c>
      <c r="H241" s="241">
        <f t="shared" si="328"/>
        <v>0</v>
      </c>
      <c r="I241" s="101">
        <f t="shared" si="328"/>
        <v>0</v>
      </c>
      <c r="J241" s="242">
        <f t="shared" si="328"/>
        <v>0</v>
      </c>
      <c r="K241" s="241">
        <f t="shared" si="328"/>
        <v>0</v>
      </c>
      <c r="L241" s="101">
        <f t="shared" si="328"/>
        <v>0</v>
      </c>
      <c r="M241" s="240">
        <f t="shared" si="328"/>
        <v>0</v>
      </c>
      <c r="N241" s="241">
        <f t="shared" si="328"/>
        <v>0</v>
      </c>
      <c r="O241" s="101">
        <f t="shared" si="328"/>
        <v>0</v>
      </c>
      <c r="P241" s="253"/>
    </row>
    <row r="242" spans="1:17" hidden="1" x14ac:dyDescent="0.25">
      <c r="A242" s="60">
        <v>6411</v>
      </c>
      <c r="B242" s="245" t="s">
        <v>264</v>
      </c>
      <c r="C242" s="105">
        <f t="shared" si="291"/>
        <v>0</v>
      </c>
      <c r="D242" s="225"/>
      <c r="E242" s="226"/>
      <c r="F242" s="111">
        <f t="shared" ref="F242:F244" si="329">D242+E242</f>
        <v>0</v>
      </c>
      <c r="G242" s="225"/>
      <c r="H242" s="226"/>
      <c r="I242" s="111">
        <f t="shared" ref="I242:I244" si="330">G242+H242</f>
        <v>0</v>
      </c>
      <c r="J242" s="227"/>
      <c r="K242" s="226"/>
      <c r="L242" s="111">
        <f t="shared" ref="L242:L244" si="331">J242+K242</f>
        <v>0</v>
      </c>
      <c r="M242" s="225"/>
      <c r="N242" s="226"/>
      <c r="O242" s="111">
        <f t="shared" ref="O242:O244" si="332">M242+N242</f>
        <v>0</v>
      </c>
      <c r="P242" s="233"/>
    </row>
    <row r="243" spans="1:17" ht="36" hidden="1" x14ac:dyDescent="0.25">
      <c r="A243" s="60">
        <v>6412</v>
      </c>
      <c r="B243" s="104" t="s">
        <v>265</v>
      </c>
      <c r="C243" s="105">
        <f t="shared" si="291"/>
        <v>0</v>
      </c>
      <c r="D243" s="225"/>
      <c r="E243" s="226"/>
      <c r="F243" s="111">
        <f t="shared" si="329"/>
        <v>0</v>
      </c>
      <c r="G243" s="225"/>
      <c r="H243" s="226"/>
      <c r="I243" s="111">
        <f t="shared" si="330"/>
        <v>0</v>
      </c>
      <c r="J243" s="227"/>
      <c r="K243" s="226"/>
      <c r="L243" s="111">
        <f t="shared" si="331"/>
        <v>0</v>
      </c>
      <c r="M243" s="225"/>
      <c r="N243" s="226"/>
      <c r="O243" s="111">
        <f t="shared" si="332"/>
        <v>0</v>
      </c>
      <c r="P243" s="233"/>
    </row>
    <row r="244" spans="1:17" ht="36" hidden="1" x14ac:dyDescent="0.25">
      <c r="A244" s="60">
        <v>6419</v>
      </c>
      <c r="B244" s="104" t="s">
        <v>266</v>
      </c>
      <c r="C244" s="105">
        <f t="shared" si="291"/>
        <v>0</v>
      </c>
      <c r="D244" s="225"/>
      <c r="E244" s="226"/>
      <c r="F244" s="111">
        <f t="shared" si="329"/>
        <v>0</v>
      </c>
      <c r="G244" s="225"/>
      <c r="H244" s="226"/>
      <c r="I244" s="111">
        <f t="shared" si="330"/>
        <v>0</v>
      </c>
      <c r="J244" s="227"/>
      <c r="K244" s="226"/>
      <c r="L244" s="111">
        <f t="shared" si="331"/>
        <v>0</v>
      </c>
      <c r="M244" s="225"/>
      <c r="N244" s="226"/>
      <c r="O244" s="111">
        <f t="shared" si="332"/>
        <v>0</v>
      </c>
      <c r="P244" s="233"/>
    </row>
    <row r="245" spans="1:17" ht="48" x14ac:dyDescent="0.25">
      <c r="A245" s="229">
        <v>6420</v>
      </c>
      <c r="B245" s="104" t="s">
        <v>267</v>
      </c>
      <c r="C245" s="105">
        <f t="shared" si="291"/>
        <v>5500</v>
      </c>
      <c r="D245" s="230">
        <f t="shared" ref="D245:E245" si="333">SUM(D246:D249)</f>
        <v>5500</v>
      </c>
      <c r="E245" s="231">
        <f t="shared" si="333"/>
        <v>0</v>
      </c>
      <c r="F245" s="111">
        <f>SUM(F246:F249)</f>
        <v>5500</v>
      </c>
      <c r="G245" s="230">
        <f t="shared" ref="G245:H245" si="334">SUM(G246:G249)</f>
        <v>0</v>
      </c>
      <c r="H245" s="231">
        <f t="shared" si="334"/>
        <v>0</v>
      </c>
      <c r="I245" s="111">
        <f>SUM(I246:I249)</f>
        <v>0</v>
      </c>
      <c r="J245" s="232">
        <f t="shared" ref="J245:K245" si="335">SUM(J246:J249)</f>
        <v>0</v>
      </c>
      <c r="K245" s="231">
        <f t="shared" si="335"/>
        <v>0</v>
      </c>
      <c r="L245" s="111">
        <f>SUM(L246:L249)</f>
        <v>0</v>
      </c>
      <c r="M245" s="230">
        <f t="shared" ref="M245:O245" si="336">SUM(M246:M249)</f>
        <v>0</v>
      </c>
      <c r="N245" s="231">
        <f t="shared" si="336"/>
        <v>0</v>
      </c>
      <c r="O245" s="111">
        <f t="shared" si="336"/>
        <v>0</v>
      </c>
      <c r="P245" s="233"/>
    </row>
    <row r="246" spans="1:17" ht="36" hidden="1" x14ac:dyDescent="0.25">
      <c r="A246" s="60">
        <v>6421</v>
      </c>
      <c r="B246" s="104" t="s">
        <v>268</v>
      </c>
      <c r="C246" s="105">
        <f t="shared" si="291"/>
        <v>0</v>
      </c>
      <c r="D246" s="225"/>
      <c r="E246" s="226"/>
      <c r="F246" s="111">
        <f t="shared" ref="F246:F249" si="337">D246+E246</f>
        <v>0</v>
      </c>
      <c r="G246" s="225"/>
      <c r="H246" s="226"/>
      <c r="I246" s="111">
        <f t="shared" ref="I246:I249" si="338">G246+H246</f>
        <v>0</v>
      </c>
      <c r="J246" s="227"/>
      <c r="K246" s="226"/>
      <c r="L246" s="111">
        <f t="shared" ref="L246:L249" si="339">J246+K246</f>
        <v>0</v>
      </c>
      <c r="M246" s="225"/>
      <c r="N246" s="226"/>
      <c r="O246" s="111">
        <f t="shared" ref="O246:O249" si="340">M246+N246</f>
        <v>0</v>
      </c>
      <c r="P246" s="233"/>
    </row>
    <row r="247" spans="1:17" x14ac:dyDescent="0.25">
      <c r="A247" s="60">
        <v>6422</v>
      </c>
      <c r="B247" s="104" t="s">
        <v>269</v>
      </c>
      <c r="C247" s="105">
        <f t="shared" si="291"/>
        <v>5500</v>
      </c>
      <c r="D247" s="225">
        <v>5500</v>
      </c>
      <c r="E247" s="226"/>
      <c r="F247" s="111">
        <f t="shared" si="337"/>
        <v>5500</v>
      </c>
      <c r="G247" s="225"/>
      <c r="H247" s="226"/>
      <c r="I247" s="111">
        <f t="shared" si="338"/>
        <v>0</v>
      </c>
      <c r="J247" s="227"/>
      <c r="K247" s="226"/>
      <c r="L247" s="111">
        <f t="shared" si="339"/>
        <v>0</v>
      </c>
      <c r="M247" s="225"/>
      <c r="N247" s="226"/>
      <c r="O247" s="111">
        <f t="shared" si="340"/>
        <v>0</v>
      </c>
      <c r="P247" s="233"/>
    </row>
    <row r="248" spans="1:17" ht="57.75" hidden="1" customHeight="1" x14ac:dyDescent="0.25">
      <c r="A248" s="60">
        <v>6423</v>
      </c>
      <c r="B248" s="104" t="s">
        <v>270</v>
      </c>
      <c r="C248" s="105">
        <f t="shared" si="291"/>
        <v>0</v>
      </c>
      <c r="D248" s="225"/>
      <c r="E248" s="226"/>
      <c r="F248" s="111">
        <f t="shared" si="337"/>
        <v>0</v>
      </c>
      <c r="G248" s="225"/>
      <c r="H248" s="226"/>
      <c r="I248" s="111">
        <f t="shared" si="338"/>
        <v>0</v>
      </c>
      <c r="J248" s="227"/>
      <c r="K248" s="226"/>
      <c r="L248" s="111">
        <f t="shared" si="339"/>
        <v>0</v>
      </c>
      <c r="M248" s="225"/>
      <c r="N248" s="226"/>
      <c r="O248" s="111">
        <f t="shared" si="340"/>
        <v>0</v>
      </c>
      <c r="P248" s="228"/>
    </row>
    <row r="249" spans="1:17" ht="36" hidden="1" x14ac:dyDescent="0.25">
      <c r="A249" s="60">
        <v>6424</v>
      </c>
      <c r="B249" s="104" t="s">
        <v>271</v>
      </c>
      <c r="C249" s="105">
        <f t="shared" si="291"/>
        <v>0</v>
      </c>
      <c r="D249" s="225"/>
      <c r="E249" s="226"/>
      <c r="F249" s="111">
        <f t="shared" si="337"/>
        <v>0</v>
      </c>
      <c r="G249" s="225"/>
      <c r="H249" s="226"/>
      <c r="I249" s="111">
        <f t="shared" si="338"/>
        <v>0</v>
      </c>
      <c r="J249" s="227"/>
      <c r="K249" s="226"/>
      <c r="L249" s="111">
        <f t="shared" si="339"/>
        <v>0</v>
      </c>
      <c r="M249" s="225"/>
      <c r="N249" s="226"/>
      <c r="O249" s="111">
        <f t="shared" si="340"/>
        <v>0</v>
      </c>
      <c r="P249" s="233"/>
      <c r="Q249" s="274"/>
    </row>
    <row r="250" spans="1:17" ht="60" hidden="1" x14ac:dyDescent="0.25">
      <c r="A250" s="79">
        <v>6500</v>
      </c>
      <c r="B250" s="212" t="s">
        <v>272</v>
      </c>
      <c r="C250" s="128">
        <f t="shared" si="291"/>
        <v>0</v>
      </c>
      <c r="D250" s="247">
        <f t="shared" ref="D250:O250" si="341">SUM(D251)</f>
        <v>0</v>
      </c>
      <c r="E250" s="248">
        <f t="shared" si="341"/>
        <v>0</v>
      </c>
      <c r="F250" s="134">
        <f t="shared" si="341"/>
        <v>0</v>
      </c>
      <c r="G250" s="148">
        <f t="shared" si="341"/>
        <v>0</v>
      </c>
      <c r="H250" s="149">
        <f t="shared" si="341"/>
        <v>0</v>
      </c>
      <c r="I250" s="134">
        <f t="shared" si="341"/>
        <v>0</v>
      </c>
      <c r="J250" s="275">
        <f t="shared" si="341"/>
        <v>0</v>
      </c>
      <c r="K250" s="149">
        <f t="shared" si="341"/>
        <v>0</v>
      </c>
      <c r="L250" s="134">
        <f t="shared" si="341"/>
        <v>0</v>
      </c>
      <c r="M250" s="148">
        <f t="shared" si="341"/>
        <v>0</v>
      </c>
      <c r="N250" s="149">
        <f t="shared" si="341"/>
        <v>0</v>
      </c>
      <c r="O250" s="134">
        <f t="shared" si="341"/>
        <v>0</v>
      </c>
      <c r="P250" s="243"/>
      <c r="Q250" s="274"/>
    </row>
    <row r="251" spans="1:17" ht="48" hidden="1" x14ac:dyDescent="0.25">
      <c r="A251" s="60">
        <v>6510</v>
      </c>
      <c r="B251" s="104" t="s">
        <v>273</v>
      </c>
      <c r="C251" s="105">
        <f t="shared" si="291"/>
        <v>0</v>
      </c>
      <c r="D251" s="234"/>
      <c r="E251" s="235"/>
      <c r="F251" s="122">
        <f>D251+E251</f>
        <v>0</v>
      </c>
      <c r="G251" s="276"/>
      <c r="H251" s="277"/>
      <c r="I251" s="122">
        <f>G251+H251</f>
        <v>0</v>
      </c>
      <c r="J251" s="278"/>
      <c r="K251" s="277"/>
      <c r="L251" s="122">
        <f>J251+K251</f>
        <v>0</v>
      </c>
      <c r="M251" s="276"/>
      <c r="N251" s="277"/>
      <c r="O251" s="122">
        <f t="shared" ref="O251" si="342">M251+N251</f>
        <v>0</v>
      </c>
      <c r="P251" s="253"/>
      <c r="Q251" s="274"/>
    </row>
    <row r="252" spans="1:17" ht="48" hidden="1" x14ac:dyDescent="0.25">
      <c r="A252" s="279">
        <v>7000</v>
      </c>
      <c r="B252" s="279" t="s">
        <v>274</v>
      </c>
      <c r="C252" s="280">
        <f t="shared" si="291"/>
        <v>0</v>
      </c>
      <c r="D252" s="281">
        <f t="shared" ref="D252:E252" si="343">SUM(D253,D263)</f>
        <v>0</v>
      </c>
      <c r="E252" s="282">
        <f t="shared" si="343"/>
        <v>0</v>
      </c>
      <c r="F252" s="283">
        <f>SUM(F253,F263)</f>
        <v>0</v>
      </c>
      <c r="G252" s="281">
        <f t="shared" ref="G252:H252" si="344">SUM(G253,G263)</f>
        <v>0</v>
      </c>
      <c r="H252" s="282">
        <f t="shared" si="344"/>
        <v>0</v>
      </c>
      <c r="I252" s="283">
        <f>SUM(I253,I263)</f>
        <v>0</v>
      </c>
      <c r="J252" s="284">
        <f t="shared" ref="J252:K252" si="345">SUM(J253,J263)</f>
        <v>0</v>
      </c>
      <c r="K252" s="282">
        <f t="shared" si="345"/>
        <v>0</v>
      </c>
      <c r="L252" s="283">
        <f>SUM(L253,L263)</f>
        <v>0</v>
      </c>
      <c r="M252" s="281">
        <f t="shared" ref="M252:O252" si="346">SUM(M253,M263)</f>
        <v>0</v>
      </c>
      <c r="N252" s="282">
        <f t="shared" si="346"/>
        <v>0</v>
      </c>
      <c r="O252" s="283">
        <f t="shared" si="346"/>
        <v>0</v>
      </c>
      <c r="P252" s="285"/>
    </row>
    <row r="253" spans="1:17" ht="24" hidden="1" x14ac:dyDescent="0.25">
      <c r="A253" s="79">
        <v>7200</v>
      </c>
      <c r="B253" s="212" t="s">
        <v>275</v>
      </c>
      <c r="C253" s="80">
        <f t="shared" si="291"/>
        <v>0</v>
      </c>
      <c r="D253" s="213">
        <f t="shared" ref="D253:O253" si="347">SUM(D254,D255,D256,D257,D261,D262)</f>
        <v>0</v>
      </c>
      <c r="E253" s="214">
        <f t="shared" si="347"/>
        <v>0</v>
      </c>
      <c r="F253" s="91">
        <f t="shared" si="347"/>
        <v>0</v>
      </c>
      <c r="G253" s="213">
        <f t="shared" si="347"/>
        <v>0</v>
      </c>
      <c r="H253" s="214">
        <f t="shared" si="347"/>
        <v>0</v>
      </c>
      <c r="I253" s="91">
        <f t="shared" si="347"/>
        <v>0</v>
      </c>
      <c r="J253" s="215">
        <f t="shared" si="347"/>
        <v>0</v>
      </c>
      <c r="K253" s="214">
        <f t="shared" si="347"/>
        <v>0</v>
      </c>
      <c r="L253" s="91">
        <f t="shared" si="347"/>
        <v>0</v>
      </c>
      <c r="M253" s="213">
        <f t="shared" si="347"/>
        <v>0</v>
      </c>
      <c r="N253" s="214">
        <f t="shared" si="347"/>
        <v>0</v>
      </c>
      <c r="O253" s="91">
        <f t="shared" si="347"/>
        <v>0</v>
      </c>
      <c r="P253" s="216"/>
    </row>
    <row r="254" spans="1:17" ht="24" hidden="1" x14ac:dyDescent="0.25">
      <c r="A254" s="238">
        <v>7210</v>
      </c>
      <c r="B254" s="94" t="s">
        <v>276</v>
      </c>
      <c r="C254" s="95">
        <f t="shared" si="291"/>
        <v>0</v>
      </c>
      <c r="D254" s="221"/>
      <c r="E254" s="222"/>
      <c r="F254" s="101">
        <f t="shared" ref="F254:F256" si="348">D254+E254</f>
        <v>0</v>
      </c>
      <c r="G254" s="221"/>
      <c r="H254" s="222"/>
      <c r="I254" s="101">
        <f t="shared" ref="I254:I256" si="349">G254+H254</f>
        <v>0</v>
      </c>
      <c r="J254" s="223"/>
      <c r="K254" s="222"/>
      <c r="L254" s="101">
        <f t="shared" ref="L254:L256" si="350">J254+K254</f>
        <v>0</v>
      </c>
      <c r="M254" s="221"/>
      <c r="N254" s="222"/>
      <c r="O254" s="101">
        <f t="shared" ref="O254:O256" si="351">M254+N254</f>
        <v>0</v>
      </c>
      <c r="P254" s="224"/>
    </row>
    <row r="255" spans="1:17" s="274" customFormat="1" ht="36" hidden="1" x14ac:dyDescent="0.25">
      <c r="A255" s="229">
        <v>7220</v>
      </c>
      <c r="B255" s="104" t="s">
        <v>277</v>
      </c>
      <c r="C255" s="105">
        <f t="shared" si="291"/>
        <v>0</v>
      </c>
      <c r="D255" s="225"/>
      <c r="E255" s="226"/>
      <c r="F255" s="111">
        <f t="shared" si="348"/>
        <v>0</v>
      </c>
      <c r="G255" s="225"/>
      <c r="H255" s="226"/>
      <c r="I255" s="111">
        <f t="shared" si="349"/>
        <v>0</v>
      </c>
      <c r="J255" s="227"/>
      <c r="K255" s="226"/>
      <c r="L255" s="111">
        <f t="shared" si="350"/>
        <v>0</v>
      </c>
      <c r="M255" s="225"/>
      <c r="N255" s="226"/>
      <c r="O255" s="111">
        <f t="shared" si="351"/>
        <v>0</v>
      </c>
      <c r="P255" s="233"/>
    </row>
    <row r="256" spans="1:17" ht="24" hidden="1" x14ac:dyDescent="0.25">
      <c r="A256" s="229">
        <v>7230</v>
      </c>
      <c r="B256" s="104" t="s">
        <v>46</v>
      </c>
      <c r="C256" s="105">
        <f t="shared" si="291"/>
        <v>0</v>
      </c>
      <c r="D256" s="225"/>
      <c r="E256" s="226"/>
      <c r="F256" s="111">
        <f t="shared" si="348"/>
        <v>0</v>
      </c>
      <c r="G256" s="225"/>
      <c r="H256" s="226"/>
      <c r="I256" s="111">
        <f t="shared" si="349"/>
        <v>0</v>
      </c>
      <c r="J256" s="227"/>
      <c r="K256" s="226"/>
      <c r="L256" s="111">
        <f t="shared" si="350"/>
        <v>0</v>
      </c>
      <c r="M256" s="225"/>
      <c r="N256" s="226"/>
      <c r="O256" s="111">
        <f t="shared" si="351"/>
        <v>0</v>
      </c>
      <c r="P256" s="228"/>
    </row>
    <row r="257" spans="1:16" ht="24" hidden="1" x14ac:dyDescent="0.25">
      <c r="A257" s="229">
        <v>7240</v>
      </c>
      <c r="B257" s="104" t="s">
        <v>278</v>
      </c>
      <c r="C257" s="105">
        <f t="shared" si="291"/>
        <v>0</v>
      </c>
      <c r="D257" s="230">
        <f t="shared" ref="D257:K257" si="352">SUM(D258:D260)</f>
        <v>0</v>
      </c>
      <c r="E257" s="231">
        <f t="shared" si="352"/>
        <v>0</v>
      </c>
      <c r="F257" s="111">
        <f t="shared" si="352"/>
        <v>0</v>
      </c>
      <c r="G257" s="230">
        <f t="shared" si="352"/>
        <v>0</v>
      </c>
      <c r="H257" s="231">
        <f t="shared" si="352"/>
        <v>0</v>
      </c>
      <c r="I257" s="111">
        <f t="shared" si="352"/>
        <v>0</v>
      </c>
      <c r="J257" s="232">
        <f t="shared" si="352"/>
        <v>0</v>
      </c>
      <c r="K257" s="231">
        <f t="shared" si="352"/>
        <v>0</v>
      </c>
      <c r="L257" s="111">
        <f>SUM(L258:L260)</f>
        <v>0</v>
      </c>
      <c r="M257" s="230">
        <f t="shared" ref="M257:O257" si="353">SUM(M258:M260)</f>
        <v>0</v>
      </c>
      <c r="N257" s="231">
        <f t="shared" si="353"/>
        <v>0</v>
      </c>
      <c r="O257" s="111">
        <f t="shared" si="353"/>
        <v>0</v>
      </c>
      <c r="P257" s="233"/>
    </row>
    <row r="258" spans="1:16" ht="48" hidden="1" x14ac:dyDescent="0.25">
      <c r="A258" s="60">
        <v>7245</v>
      </c>
      <c r="B258" s="104" t="s">
        <v>279</v>
      </c>
      <c r="C258" s="105">
        <f t="shared" si="291"/>
        <v>0</v>
      </c>
      <c r="D258" s="225"/>
      <c r="E258" s="226"/>
      <c r="F258" s="111">
        <f t="shared" ref="F258:F262" si="354">D258+E258</f>
        <v>0</v>
      </c>
      <c r="G258" s="225"/>
      <c r="H258" s="226"/>
      <c r="I258" s="111">
        <f t="shared" ref="I258:I262" si="355">G258+H258</f>
        <v>0</v>
      </c>
      <c r="J258" s="227"/>
      <c r="K258" s="226"/>
      <c r="L258" s="111">
        <f t="shared" ref="L258:L262" si="356">J258+K258</f>
        <v>0</v>
      </c>
      <c r="M258" s="225"/>
      <c r="N258" s="226"/>
      <c r="O258" s="111">
        <f t="shared" ref="O258:O262" si="357">M258+N258</f>
        <v>0</v>
      </c>
      <c r="P258" s="233"/>
    </row>
    <row r="259" spans="1:16" ht="84.75" hidden="1" customHeight="1" x14ac:dyDescent="0.25">
      <c r="A259" s="60">
        <v>7246</v>
      </c>
      <c r="B259" s="104" t="s">
        <v>280</v>
      </c>
      <c r="C259" s="105">
        <f t="shared" si="291"/>
        <v>0</v>
      </c>
      <c r="D259" s="225"/>
      <c r="E259" s="226"/>
      <c r="F259" s="111">
        <f t="shared" si="354"/>
        <v>0</v>
      </c>
      <c r="G259" s="225"/>
      <c r="H259" s="226"/>
      <c r="I259" s="111">
        <f t="shared" si="355"/>
        <v>0</v>
      </c>
      <c r="J259" s="227"/>
      <c r="K259" s="226"/>
      <c r="L259" s="111">
        <f t="shared" si="356"/>
        <v>0</v>
      </c>
      <c r="M259" s="225"/>
      <c r="N259" s="226"/>
      <c r="O259" s="111">
        <f t="shared" si="357"/>
        <v>0</v>
      </c>
      <c r="P259" s="233"/>
    </row>
    <row r="260" spans="1:16" ht="36" hidden="1" x14ac:dyDescent="0.25">
      <c r="A260" s="60">
        <v>7247</v>
      </c>
      <c r="B260" s="104" t="s">
        <v>281</v>
      </c>
      <c r="C260" s="105">
        <f t="shared" si="291"/>
        <v>0</v>
      </c>
      <c r="D260" s="225"/>
      <c r="E260" s="226"/>
      <c r="F260" s="111">
        <f t="shared" si="354"/>
        <v>0</v>
      </c>
      <c r="G260" s="225"/>
      <c r="H260" s="226"/>
      <c r="I260" s="111">
        <f t="shared" si="355"/>
        <v>0</v>
      </c>
      <c r="J260" s="227"/>
      <c r="K260" s="226"/>
      <c r="L260" s="111">
        <f t="shared" si="356"/>
        <v>0</v>
      </c>
      <c r="M260" s="225"/>
      <c r="N260" s="226"/>
      <c r="O260" s="111">
        <f t="shared" si="357"/>
        <v>0</v>
      </c>
      <c r="P260" s="233"/>
    </row>
    <row r="261" spans="1:16" ht="24" hidden="1" x14ac:dyDescent="0.25">
      <c r="A261" s="229">
        <v>7260</v>
      </c>
      <c r="B261" s="104" t="s">
        <v>282</v>
      </c>
      <c r="C261" s="105">
        <f t="shared" si="291"/>
        <v>0</v>
      </c>
      <c r="D261" s="225"/>
      <c r="E261" s="226"/>
      <c r="F261" s="111">
        <f t="shared" si="354"/>
        <v>0</v>
      </c>
      <c r="G261" s="225"/>
      <c r="H261" s="226"/>
      <c r="I261" s="111">
        <f t="shared" si="355"/>
        <v>0</v>
      </c>
      <c r="J261" s="227"/>
      <c r="K261" s="226"/>
      <c r="L261" s="111">
        <f t="shared" si="356"/>
        <v>0</v>
      </c>
      <c r="M261" s="225"/>
      <c r="N261" s="226"/>
      <c r="O261" s="111">
        <f t="shared" si="357"/>
        <v>0</v>
      </c>
      <c r="P261" s="233"/>
    </row>
    <row r="262" spans="1:16" ht="60" hidden="1" x14ac:dyDescent="0.25">
      <c r="A262" s="229">
        <v>7270</v>
      </c>
      <c r="B262" s="104" t="s">
        <v>283</v>
      </c>
      <c r="C262" s="105">
        <f t="shared" si="291"/>
        <v>0</v>
      </c>
      <c r="D262" s="225"/>
      <c r="E262" s="226"/>
      <c r="F262" s="111">
        <f t="shared" si="354"/>
        <v>0</v>
      </c>
      <c r="G262" s="225"/>
      <c r="H262" s="226"/>
      <c r="I262" s="111">
        <f t="shared" si="355"/>
        <v>0</v>
      </c>
      <c r="J262" s="227"/>
      <c r="K262" s="226"/>
      <c r="L262" s="111">
        <f t="shared" si="356"/>
        <v>0</v>
      </c>
      <c r="M262" s="225"/>
      <c r="N262" s="226"/>
      <c r="O262" s="111">
        <f t="shared" si="357"/>
        <v>0</v>
      </c>
      <c r="P262" s="233"/>
    </row>
    <row r="263" spans="1:16" hidden="1" x14ac:dyDescent="0.25">
      <c r="A263" s="163">
        <v>7700</v>
      </c>
      <c r="B263" s="127" t="s">
        <v>284</v>
      </c>
      <c r="C263" s="128">
        <f t="shared" si="291"/>
        <v>0</v>
      </c>
      <c r="D263" s="247">
        <f t="shared" ref="D263:O263" si="358">D264</f>
        <v>0</v>
      </c>
      <c r="E263" s="248">
        <f t="shared" si="358"/>
        <v>0</v>
      </c>
      <c r="F263" s="134">
        <f t="shared" si="358"/>
        <v>0</v>
      </c>
      <c r="G263" s="247">
        <f t="shared" si="358"/>
        <v>0</v>
      </c>
      <c r="H263" s="248">
        <f t="shared" si="358"/>
        <v>0</v>
      </c>
      <c r="I263" s="134">
        <f t="shared" si="358"/>
        <v>0</v>
      </c>
      <c r="J263" s="249">
        <f t="shared" si="358"/>
        <v>0</v>
      </c>
      <c r="K263" s="248">
        <f t="shared" si="358"/>
        <v>0</v>
      </c>
      <c r="L263" s="134">
        <f t="shared" si="358"/>
        <v>0</v>
      </c>
      <c r="M263" s="247">
        <f t="shared" si="358"/>
        <v>0</v>
      </c>
      <c r="N263" s="248">
        <f t="shared" si="358"/>
        <v>0</v>
      </c>
      <c r="O263" s="134">
        <f t="shared" si="358"/>
        <v>0</v>
      </c>
      <c r="P263" s="243"/>
    </row>
    <row r="264" spans="1:16" hidden="1" x14ac:dyDescent="0.25">
      <c r="A264" s="217">
        <v>7720</v>
      </c>
      <c r="B264" s="94" t="s">
        <v>285</v>
      </c>
      <c r="C264" s="116">
        <f t="shared" si="291"/>
        <v>0</v>
      </c>
      <c r="D264" s="276"/>
      <c r="E264" s="277"/>
      <c r="F264" s="122">
        <f>D264+E264</f>
        <v>0</v>
      </c>
      <c r="G264" s="276"/>
      <c r="H264" s="277"/>
      <c r="I264" s="122">
        <f>G264+H264</f>
        <v>0</v>
      </c>
      <c r="J264" s="278"/>
      <c r="K264" s="277"/>
      <c r="L264" s="122">
        <f>J264+K264</f>
        <v>0</v>
      </c>
      <c r="M264" s="276"/>
      <c r="N264" s="277"/>
      <c r="O264" s="122">
        <f t="shared" ref="O264" si="359">M264+N264</f>
        <v>0</v>
      </c>
      <c r="P264" s="253"/>
    </row>
    <row r="265" spans="1:16" hidden="1" x14ac:dyDescent="0.25">
      <c r="A265" s="286">
        <v>9000</v>
      </c>
      <c r="B265" s="287" t="s">
        <v>286</v>
      </c>
      <c r="C265" s="288">
        <f t="shared" si="291"/>
        <v>0</v>
      </c>
      <c r="D265" s="289">
        <f t="shared" ref="D265:O266" si="360">D266</f>
        <v>0</v>
      </c>
      <c r="E265" s="290">
        <f t="shared" si="360"/>
        <v>0</v>
      </c>
      <c r="F265" s="291">
        <f t="shared" si="360"/>
        <v>0</v>
      </c>
      <c r="G265" s="289">
        <f t="shared" si="360"/>
        <v>0</v>
      </c>
      <c r="H265" s="290">
        <f t="shared" si="360"/>
        <v>0</v>
      </c>
      <c r="I265" s="291">
        <f>I266</f>
        <v>0</v>
      </c>
      <c r="J265" s="292">
        <f t="shared" si="360"/>
        <v>0</v>
      </c>
      <c r="K265" s="290">
        <f t="shared" si="360"/>
        <v>0</v>
      </c>
      <c r="L265" s="291">
        <f t="shared" si="360"/>
        <v>0</v>
      </c>
      <c r="M265" s="289">
        <f t="shared" si="360"/>
        <v>0</v>
      </c>
      <c r="N265" s="290">
        <f t="shared" si="360"/>
        <v>0</v>
      </c>
      <c r="O265" s="291">
        <f t="shared" si="360"/>
        <v>0</v>
      </c>
      <c r="P265" s="293"/>
    </row>
    <row r="266" spans="1:16" ht="24" hidden="1" x14ac:dyDescent="0.25">
      <c r="A266" s="294">
        <v>9200</v>
      </c>
      <c r="B266" s="104" t="s">
        <v>287</v>
      </c>
      <c r="C266" s="173">
        <f t="shared" si="291"/>
        <v>0</v>
      </c>
      <c r="D266" s="174">
        <f t="shared" si="360"/>
        <v>0</v>
      </c>
      <c r="E266" s="175">
        <f t="shared" si="360"/>
        <v>0</v>
      </c>
      <c r="F266" s="218">
        <f t="shared" si="360"/>
        <v>0</v>
      </c>
      <c r="G266" s="174">
        <f t="shared" si="360"/>
        <v>0</v>
      </c>
      <c r="H266" s="175">
        <f t="shared" si="360"/>
        <v>0</v>
      </c>
      <c r="I266" s="218">
        <f t="shared" si="360"/>
        <v>0</v>
      </c>
      <c r="J266" s="219">
        <f t="shared" si="360"/>
        <v>0</v>
      </c>
      <c r="K266" s="175">
        <f t="shared" si="360"/>
        <v>0</v>
      </c>
      <c r="L266" s="218">
        <f t="shared" si="360"/>
        <v>0</v>
      </c>
      <c r="M266" s="174">
        <f t="shared" si="360"/>
        <v>0</v>
      </c>
      <c r="N266" s="175">
        <f t="shared" si="360"/>
        <v>0</v>
      </c>
      <c r="O266" s="218">
        <f t="shared" si="360"/>
        <v>0</v>
      </c>
      <c r="P266" s="220"/>
    </row>
    <row r="267" spans="1:16" ht="24" hidden="1" x14ac:dyDescent="0.25">
      <c r="A267" s="295">
        <v>9260</v>
      </c>
      <c r="B267" s="104" t="s">
        <v>288</v>
      </c>
      <c r="C267" s="173">
        <f t="shared" si="291"/>
        <v>0</v>
      </c>
      <c r="D267" s="174">
        <f t="shared" ref="D267:O267" si="361">SUM(D268)</f>
        <v>0</v>
      </c>
      <c r="E267" s="175">
        <f t="shared" si="361"/>
        <v>0</v>
      </c>
      <c r="F267" s="218">
        <f t="shared" si="361"/>
        <v>0</v>
      </c>
      <c r="G267" s="174">
        <f t="shared" si="361"/>
        <v>0</v>
      </c>
      <c r="H267" s="175">
        <f t="shared" si="361"/>
        <v>0</v>
      </c>
      <c r="I267" s="218">
        <f t="shared" si="361"/>
        <v>0</v>
      </c>
      <c r="J267" s="219">
        <f t="shared" si="361"/>
        <v>0</v>
      </c>
      <c r="K267" s="175">
        <f t="shared" si="361"/>
        <v>0</v>
      </c>
      <c r="L267" s="218">
        <f t="shared" si="361"/>
        <v>0</v>
      </c>
      <c r="M267" s="174">
        <f t="shared" si="361"/>
        <v>0</v>
      </c>
      <c r="N267" s="175">
        <f t="shared" si="361"/>
        <v>0</v>
      </c>
      <c r="O267" s="218">
        <f t="shared" si="361"/>
        <v>0</v>
      </c>
      <c r="P267" s="220"/>
    </row>
    <row r="268" spans="1:16" ht="87" hidden="1" customHeight="1" x14ac:dyDescent="0.25">
      <c r="A268" s="296">
        <v>9263</v>
      </c>
      <c r="B268" s="104" t="s">
        <v>289</v>
      </c>
      <c r="C268" s="173">
        <f t="shared" si="291"/>
        <v>0</v>
      </c>
      <c r="D268" s="234"/>
      <c r="E268" s="235"/>
      <c r="F268" s="218">
        <f>D268+E268</f>
        <v>0</v>
      </c>
      <c r="G268" s="234"/>
      <c r="H268" s="235"/>
      <c r="I268" s="218">
        <f>G268+H268</f>
        <v>0</v>
      </c>
      <c r="J268" s="236"/>
      <c r="K268" s="235"/>
      <c r="L268" s="218">
        <f>J268+K268</f>
        <v>0</v>
      </c>
      <c r="M268" s="234"/>
      <c r="N268" s="235"/>
      <c r="O268" s="218">
        <f t="shared" ref="O268" si="362">M268+N268</f>
        <v>0</v>
      </c>
      <c r="P268" s="220"/>
    </row>
    <row r="269" spans="1:16" hidden="1" x14ac:dyDescent="0.25">
      <c r="A269" s="245"/>
      <c r="B269" s="104" t="s">
        <v>290</v>
      </c>
      <c r="C269" s="105">
        <f t="shared" si="291"/>
        <v>0</v>
      </c>
      <c r="D269" s="230">
        <f t="shared" ref="D269:E269" si="363">SUM(D270:D271)</f>
        <v>0</v>
      </c>
      <c r="E269" s="231">
        <f t="shared" si="363"/>
        <v>0</v>
      </c>
      <c r="F269" s="111">
        <f>SUM(F270:F271)</f>
        <v>0</v>
      </c>
      <c r="G269" s="230">
        <f t="shared" ref="G269:H269" si="364">SUM(G270:G271)</f>
        <v>0</v>
      </c>
      <c r="H269" s="231">
        <f t="shared" si="364"/>
        <v>0</v>
      </c>
      <c r="I269" s="111">
        <f>SUM(I270:I271)</f>
        <v>0</v>
      </c>
      <c r="J269" s="232">
        <f t="shared" ref="J269:K269" si="365">SUM(J270:J271)</f>
        <v>0</v>
      </c>
      <c r="K269" s="231">
        <f t="shared" si="365"/>
        <v>0</v>
      </c>
      <c r="L269" s="111">
        <f>SUM(L270:L271)</f>
        <v>0</v>
      </c>
      <c r="M269" s="230">
        <f t="shared" ref="M269:O269" si="366">SUM(M270:M271)</f>
        <v>0</v>
      </c>
      <c r="N269" s="231">
        <f t="shared" si="366"/>
        <v>0</v>
      </c>
      <c r="O269" s="111">
        <f t="shared" si="366"/>
        <v>0</v>
      </c>
      <c r="P269" s="233"/>
    </row>
    <row r="270" spans="1:16" hidden="1" x14ac:dyDescent="0.25">
      <c r="A270" s="245" t="s">
        <v>291</v>
      </c>
      <c r="B270" s="60" t="s">
        <v>292</v>
      </c>
      <c r="C270" s="105">
        <f t="shared" si="291"/>
        <v>0</v>
      </c>
      <c r="D270" s="225"/>
      <c r="E270" s="226"/>
      <c r="F270" s="111">
        <f t="shared" ref="F270:F271" si="367">D270+E270</f>
        <v>0</v>
      </c>
      <c r="G270" s="225"/>
      <c r="H270" s="226"/>
      <c r="I270" s="111">
        <f t="shared" ref="I270:I271" si="368">G270+H270</f>
        <v>0</v>
      </c>
      <c r="J270" s="227"/>
      <c r="K270" s="226"/>
      <c r="L270" s="111">
        <f t="shared" ref="L270:L271" si="369">J270+K270</f>
        <v>0</v>
      </c>
      <c r="M270" s="225"/>
      <c r="N270" s="226"/>
      <c r="O270" s="111">
        <f t="shared" ref="O270:O271" si="370">M270+N270</f>
        <v>0</v>
      </c>
      <c r="P270" s="233"/>
    </row>
    <row r="271" spans="1:16" ht="24" hidden="1" x14ac:dyDescent="0.25">
      <c r="A271" s="245" t="s">
        <v>293</v>
      </c>
      <c r="B271" s="297" t="s">
        <v>294</v>
      </c>
      <c r="C271" s="95">
        <f t="shared" si="291"/>
        <v>0</v>
      </c>
      <c r="D271" s="221"/>
      <c r="E271" s="222"/>
      <c r="F271" s="101">
        <f t="shared" si="367"/>
        <v>0</v>
      </c>
      <c r="G271" s="221"/>
      <c r="H271" s="222"/>
      <c r="I271" s="101">
        <f t="shared" si="368"/>
        <v>0</v>
      </c>
      <c r="J271" s="223"/>
      <c r="K271" s="222"/>
      <c r="L271" s="101">
        <f t="shared" si="369"/>
        <v>0</v>
      </c>
      <c r="M271" s="221"/>
      <c r="N271" s="222"/>
      <c r="O271" s="101">
        <f t="shared" si="370"/>
        <v>0</v>
      </c>
      <c r="P271" s="224"/>
    </row>
    <row r="272" spans="1:16" ht="12.75" thickBot="1" x14ac:dyDescent="0.3">
      <c r="A272" s="298"/>
      <c r="B272" s="298" t="s">
        <v>295</v>
      </c>
      <c r="C272" s="299">
        <f t="shared" si="291"/>
        <v>53236</v>
      </c>
      <c r="D272" s="300">
        <f>SUM(D269,D265,D252,D211,D182,D174,D160,D75,D53)</f>
        <v>51964</v>
      </c>
      <c r="E272" s="301">
        <f t="shared" ref="E272:O272" si="371">SUM(E269,E265,E252,E211,E182,E174,E160,E75,E53)</f>
        <v>1272</v>
      </c>
      <c r="F272" s="302">
        <f t="shared" si="371"/>
        <v>53236</v>
      </c>
      <c r="G272" s="300">
        <f t="shared" si="371"/>
        <v>0</v>
      </c>
      <c r="H272" s="301">
        <f t="shared" si="371"/>
        <v>0</v>
      </c>
      <c r="I272" s="302">
        <f t="shared" si="371"/>
        <v>0</v>
      </c>
      <c r="J272" s="303">
        <f t="shared" si="371"/>
        <v>0</v>
      </c>
      <c r="K272" s="301">
        <f t="shared" si="371"/>
        <v>0</v>
      </c>
      <c r="L272" s="302">
        <f t="shared" si="371"/>
        <v>0</v>
      </c>
      <c r="M272" s="300">
        <f t="shared" si="371"/>
        <v>0</v>
      </c>
      <c r="N272" s="301">
        <f t="shared" si="371"/>
        <v>0</v>
      </c>
      <c r="O272" s="302">
        <f t="shared" si="371"/>
        <v>0</v>
      </c>
      <c r="P272" s="304"/>
    </row>
    <row r="273" spans="1:16" s="34" customFormat="1" ht="13.5" hidden="1" thickTop="1" thickBot="1" x14ac:dyDescent="0.3">
      <c r="A273" s="898" t="s">
        <v>296</v>
      </c>
      <c r="B273" s="899"/>
      <c r="C273" s="305">
        <f t="shared" si="291"/>
        <v>0</v>
      </c>
      <c r="D273" s="306">
        <f>SUM(D24,D25,D41,D43)-D51</f>
        <v>0</v>
      </c>
      <c r="E273" s="307">
        <f t="shared" ref="E273:F273" si="372">SUM(E24,E25,E41,E43)-E51</f>
        <v>0</v>
      </c>
      <c r="F273" s="308">
        <f t="shared" si="372"/>
        <v>0</v>
      </c>
      <c r="G273" s="306">
        <f>SUM(G24,G25,G43)-G51</f>
        <v>0</v>
      </c>
      <c r="H273" s="307">
        <f t="shared" ref="H273:I273" si="373">SUM(H24,H25,H43)-H51</f>
        <v>0</v>
      </c>
      <c r="I273" s="308">
        <f t="shared" si="373"/>
        <v>0</v>
      </c>
      <c r="J273" s="309">
        <f t="shared" ref="J273:K273" si="374">(J26+J43)-J51</f>
        <v>0</v>
      </c>
      <c r="K273" s="307">
        <f t="shared" si="374"/>
        <v>0</v>
      </c>
      <c r="L273" s="308">
        <f>(L26+L43)-L51</f>
        <v>0</v>
      </c>
      <c r="M273" s="306">
        <f t="shared" ref="M273:O273" si="375">M45-M51</f>
        <v>0</v>
      </c>
      <c r="N273" s="307">
        <f t="shared" si="375"/>
        <v>0</v>
      </c>
      <c r="O273" s="308">
        <f t="shared" si="375"/>
        <v>0</v>
      </c>
      <c r="P273" s="310"/>
    </row>
    <row r="274" spans="1:16" s="34" customFormat="1" ht="12.75" hidden="1" thickTop="1" x14ac:dyDescent="0.25">
      <c r="A274" s="900" t="s">
        <v>297</v>
      </c>
      <c r="B274" s="901"/>
      <c r="C274" s="311">
        <f t="shared" si="291"/>
        <v>0</v>
      </c>
      <c r="D274" s="312">
        <f t="shared" ref="D274:O274" si="376">SUM(D275,D276)-D283+D284</f>
        <v>0</v>
      </c>
      <c r="E274" s="313">
        <f t="shared" si="376"/>
        <v>0</v>
      </c>
      <c r="F274" s="314">
        <f t="shared" si="376"/>
        <v>0</v>
      </c>
      <c r="G274" s="312">
        <f t="shared" si="376"/>
        <v>0</v>
      </c>
      <c r="H274" s="313">
        <f t="shared" si="376"/>
        <v>0</v>
      </c>
      <c r="I274" s="314">
        <f t="shared" si="376"/>
        <v>0</v>
      </c>
      <c r="J274" s="315">
        <f t="shared" si="376"/>
        <v>0</v>
      </c>
      <c r="K274" s="313">
        <f t="shared" si="376"/>
        <v>0</v>
      </c>
      <c r="L274" s="314">
        <f t="shared" si="376"/>
        <v>0</v>
      </c>
      <c r="M274" s="312">
        <f t="shared" si="376"/>
        <v>0</v>
      </c>
      <c r="N274" s="313">
        <f t="shared" si="376"/>
        <v>0</v>
      </c>
      <c r="O274" s="314">
        <f t="shared" si="376"/>
        <v>0</v>
      </c>
      <c r="P274" s="316"/>
    </row>
    <row r="275" spans="1:16" s="34" customFormat="1" ht="13.5" hidden="1" thickTop="1" thickBot="1" x14ac:dyDescent="0.3">
      <c r="A275" s="184" t="s">
        <v>298</v>
      </c>
      <c r="B275" s="184" t="s">
        <v>299</v>
      </c>
      <c r="C275" s="185">
        <f t="shared" si="291"/>
        <v>0</v>
      </c>
      <c r="D275" s="186">
        <f>D21-D269</f>
        <v>0</v>
      </c>
      <c r="E275" s="186">
        <f t="shared" ref="E275:O275" si="377">E21-E269</f>
        <v>0</v>
      </c>
      <c r="F275" s="186">
        <f t="shared" si="377"/>
        <v>0</v>
      </c>
      <c r="G275" s="186">
        <f t="shared" si="377"/>
        <v>0</v>
      </c>
      <c r="H275" s="186">
        <f t="shared" si="377"/>
        <v>0</v>
      </c>
      <c r="I275" s="186">
        <f t="shared" si="377"/>
        <v>0</v>
      </c>
      <c r="J275" s="186">
        <f t="shared" si="377"/>
        <v>0</v>
      </c>
      <c r="K275" s="186">
        <f t="shared" si="377"/>
        <v>0</v>
      </c>
      <c r="L275" s="185">
        <f t="shared" si="377"/>
        <v>0</v>
      </c>
      <c r="M275" s="186">
        <f t="shared" si="377"/>
        <v>0</v>
      </c>
      <c r="N275" s="186">
        <f t="shared" si="377"/>
        <v>0</v>
      </c>
      <c r="O275" s="185">
        <f t="shared" si="377"/>
        <v>0</v>
      </c>
      <c r="P275" s="317"/>
    </row>
    <row r="276" spans="1:16" s="34" customFormat="1" ht="12.75" hidden="1" thickTop="1" x14ac:dyDescent="0.25">
      <c r="A276" s="318" t="s">
        <v>300</v>
      </c>
      <c r="B276" s="318" t="s">
        <v>301</v>
      </c>
      <c r="C276" s="311">
        <f t="shared" si="291"/>
        <v>0</v>
      </c>
      <c r="D276" s="312">
        <f t="shared" ref="D276:O276" si="378">SUM(D277,D279,D281)-SUM(D278,D280,D282)</f>
        <v>0</v>
      </c>
      <c r="E276" s="313">
        <f t="shared" si="378"/>
        <v>0</v>
      </c>
      <c r="F276" s="314">
        <f t="shared" si="378"/>
        <v>0</v>
      </c>
      <c r="G276" s="312">
        <f t="shared" si="378"/>
        <v>0</v>
      </c>
      <c r="H276" s="313">
        <f t="shared" si="378"/>
        <v>0</v>
      </c>
      <c r="I276" s="314">
        <f t="shared" si="378"/>
        <v>0</v>
      </c>
      <c r="J276" s="315">
        <f t="shared" si="378"/>
        <v>0</v>
      </c>
      <c r="K276" s="313">
        <f t="shared" si="378"/>
        <v>0</v>
      </c>
      <c r="L276" s="314">
        <f t="shared" si="378"/>
        <v>0</v>
      </c>
      <c r="M276" s="312">
        <f t="shared" si="378"/>
        <v>0</v>
      </c>
      <c r="N276" s="313">
        <f t="shared" si="378"/>
        <v>0</v>
      </c>
      <c r="O276" s="314">
        <f t="shared" si="378"/>
        <v>0</v>
      </c>
      <c r="P276" s="316"/>
    </row>
    <row r="277" spans="1:16" ht="12.75" hidden="1" thickTop="1" x14ac:dyDescent="0.25">
      <c r="A277" s="319" t="s">
        <v>302</v>
      </c>
      <c r="B277" s="172" t="s">
        <v>303</v>
      </c>
      <c r="C277" s="116">
        <f t="shared" ref="C277:C284" si="379">F277+I277+L277+O277</f>
        <v>0</v>
      </c>
      <c r="D277" s="276"/>
      <c r="E277" s="277"/>
      <c r="F277" s="122">
        <f t="shared" ref="F277:F284" si="380">D277+E277</f>
        <v>0</v>
      </c>
      <c r="G277" s="276"/>
      <c r="H277" s="277"/>
      <c r="I277" s="122">
        <f t="shared" ref="I277:I284" si="381">G277+H277</f>
        <v>0</v>
      </c>
      <c r="J277" s="278"/>
      <c r="K277" s="277"/>
      <c r="L277" s="122">
        <f t="shared" ref="L277:L284" si="382">J277+K277</f>
        <v>0</v>
      </c>
      <c r="M277" s="276"/>
      <c r="N277" s="277"/>
      <c r="O277" s="122">
        <f t="shared" ref="O277:O284" si="383">M277+N277</f>
        <v>0</v>
      </c>
      <c r="P277" s="253"/>
    </row>
    <row r="278" spans="1:16" ht="24.75" hidden="1" thickTop="1" x14ac:dyDescent="0.25">
      <c r="A278" s="245" t="s">
        <v>304</v>
      </c>
      <c r="B278" s="59" t="s">
        <v>305</v>
      </c>
      <c r="C278" s="105">
        <f t="shared" si="379"/>
        <v>0</v>
      </c>
      <c r="D278" s="225"/>
      <c r="E278" s="226"/>
      <c r="F278" s="111">
        <f t="shared" si="380"/>
        <v>0</v>
      </c>
      <c r="G278" s="225"/>
      <c r="H278" s="226"/>
      <c r="I278" s="111">
        <f t="shared" si="381"/>
        <v>0</v>
      </c>
      <c r="J278" s="227"/>
      <c r="K278" s="226"/>
      <c r="L278" s="111">
        <f t="shared" si="382"/>
        <v>0</v>
      </c>
      <c r="M278" s="225"/>
      <c r="N278" s="226"/>
      <c r="O278" s="111">
        <f t="shared" si="383"/>
        <v>0</v>
      </c>
      <c r="P278" s="233"/>
    </row>
    <row r="279" spans="1:16" ht="12.75" hidden="1" thickTop="1" x14ac:dyDescent="0.25">
      <c r="A279" s="245" t="s">
        <v>306</v>
      </c>
      <c r="B279" s="59" t="s">
        <v>307</v>
      </c>
      <c r="C279" s="105">
        <f t="shared" si="379"/>
        <v>0</v>
      </c>
      <c r="D279" s="225"/>
      <c r="E279" s="226"/>
      <c r="F279" s="111">
        <f t="shared" si="380"/>
        <v>0</v>
      </c>
      <c r="G279" s="225"/>
      <c r="H279" s="226"/>
      <c r="I279" s="111">
        <f t="shared" si="381"/>
        <v>0</v>
      </c>
      <c r="J279" s="227"/>
      <c r="K279" s="226"/>
      <c r="L279" s="111">
        <f t="shared" si="382"/>
        <v>0</v>
      </c>
      <c r="M279" s="225"/>
      <c r="N279" s="226"/>
      <c r="O279" s="111">
        <f t="shared" si="383"/>
        <v>0</v>
      </c>
      <c r="P279" s="233"/>
    </row>
    <row r="280" spans="1:16" ht="24.75" hidden="1" thickTop="1" x14ac:dyDescent="0.25">
      <c r="A280" s="245" t="s">
        <v>308</v>
      </c>
      <c r="B280" s="59" t="s">
        <v>309</v>
      </c>
      <c r="C280" s="105">
        <f t="shared" si="379"/>
        <v>0</v>
      </c>
      <c r="D280" s="225"/>
      <c r="E280" s="226"/>
      <c r="F280" s="111">
        <f t="shared" si="380"/>
        <v>0</v>
      </c>
      <c r="G280" s="225"/>
      <c r="H280" s="226"/>
      <c r="I280" s="111">
        <f t="shared" si="381"/>
        <v>0</v>
      </c>
      <c r="J280" s="227"/>
      <c r="K280" s="226"/>
      <c r="L280" s="111">
        <f t="shared" si="382"/>
        <v>0</v>
      </c>
      <c r="M280" s="225"/>
      <c r="N280" s="226"/>
      <c r="O280" s="111">
        <f t="shared" si="383"/>
        <v>0</v>
      </c>
      <c r="P280" s="233"/>
    </row>
    <row r="281" spans="1:16" ht="12.75" hidden="1" thickTop="1" x14ac:dyDescent="0.25">
      <c r="A281" s="245" t="s">
        <v>310</v>
      </c>
      <c r="B281" s="59" t="s">
        <v>311</v>
      </c>
      <c r="C281" s="105">
        <f t="shared" si="379"/>
        <v>0</v>
      </c>
      <c r="D281" s="225"/>
      <c r="E281" s="226"/>
      <c r="F281" s="111">
        <f t="shared" si="380"/>
        <v>0</v>
      </c>
      <c r="G281" s="225"/>
      <c r="H281" s="226"/>
      <c r="I281" s="111">
        <f t="shared" si="381"/>
        <v>0</v>
      </c>
      <c r="J281" s="227"/>
      <c r="K281" s="226"/>
      <c r="L281" s="111">
        <f t="shared" si="382"/>
        <v>0</v>
      </c>
      <c r="M281" s="225"/>
      <c r="N281" s="226"/>
      <c r="O281" s="111">
        <f t="shared" si="383"/>
        <v>0</v>
      </c>
      <c r="P281" s="233"/>
    </row>
    <row r="282" spans="1:16" ht="24.75" hidden="1" thickTop="1" x14ac:dyDescent="0.25">
      <c r="A282" s="320" t="s">
        <v>312</v>
      </c>
      <c r="B282" s="321" t="s">
        <v>313</v>
      </c>
      <c r="C282" s="255">
        <f t="shared" si="379"/>
        <v>0</v>
      </c>
      <c r="D282" s="258"/>
      <c r="E282" s="259"/>
      <c r="F282" s="260">
        <f t="shared" si="380"/>
        <v>0</v>
      </c>
      <c r="G282" s="258"/>
      <c r="H282" s="259"/>
      <c r="I282" s="260">
        <f t="shared" si="381"/>
        <v>0</v>
      </c>
      <c r="J282" s="261"/>
      <c r="K282" s="259"/>
      <c r="L282" s="260">
        <f t="shared" si="382"/>
        <v>0</v>
      </c>
      <c r="M282" s="258"/>
      <c r="N282" s="259"/>
      <c r="O282" s="260">
        <f t="shared" si="383"/>
        <v>0</v>
      </c>
      <c r="P282" s="256"/>
    </row>
    <row r="283" spans="1:16" s="34" customFormat="1" ht="13.5" hidden="1" thickTop="1" thickBot="1" x14ac:dyDescent="0.3">
      <c r="A283" s="322" t="s">
        <v>314</v>
      </c>
      <c r="B283" s="322" t="s">
        <v>315</v>
      </c>
      <c r="C283" s="305">
        <f t="shared" si="379"/>
        <v>0</v>
      </c>
      <c r="D283" s="323"/>
      <c r="E283" s="324"/>
      <c r="F283" s="308">
        <f t="shared" si="380"/>
        <v>0</v>
      </c>
      <c r="G283" s="323"/>
      <c r="H283" s="324"/>
      <c r="I283" s="308">
        <f t="shared" si="381"/>
        <v>0</v>
      </c>
      <c r="J283" s="325"/>
      <c r="K283" s="324"/>
      <c r="L283" s="308">
        <f t="shared" si="382"/>
        <v>0</v>
      </c>
      <c r="M283" s="323"/>
      <c r="N283" s="324"/>
      <c r="O283" s="308">
        <f t="shared" si="383"/>
        <v>0</v>
      </c>
      <c r="P283" s="310"/>
    </row>
    <row r="284" spans="1:16" s="34" customFormat="1" ht="48.75" hidden="1" thickTop="1" x14ac:dyDescent="0.25">
      <c r="A284" s="318" t="s">
        <v>316</v>
      </c>
      <c r="B284" s="326" t="s">
        <v>317</v>
      </c>
      <c r="C284" s="311">
        <f t="shared" si="379"/>
        <v>0</v>
      </c>
      <c r="D284" s="327"/>
      <c r="E284" s="328"/>
      <c r="F284" s="91">
        <f t="shared" si="380"/>
        <v>0</v>
      </c>
      <c r="G284" s="250"/>
      <c r="H284" s="251"/>
      <c r="I284" s="91">
        <f t="shared" si="381"/>
        <v>0</v>
      </c>
      <c r="J284" s="252"/>
      <c r="K284" s="251"/>
      <c r="L284" s="91">
        <f t="shared" si="382"/>
        <v>0</v>
      </c>
      <c r="M284" s="250"/>
      <c r="N284" s="251"/>
      <c r="O284" s="91">
        <f t="shared" si="383"/>
        <v>0</v>
      </c>
      <c r="P284" s="239"/>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sheetData>
  <sheetProtection algorithmName="SHA-512" hashValue="qLtiB49WZ0xapJXm9TyNnyo8Q7C815Wry3lDcnHB+w4ccMSzpVgkGW0z+/dz8mWO5Pj/RaHXSw0uE9elgHnfPQ==" saltValue="4j7RSG2oedmAV9qJcuNARA==" spinCount="100000" sheet="1" objects="1" scenarios="1" formatCells="0" formatColumns="0" formatRows="0" sort="0"/>
  <autoFilter ref="A18:P284">
    <filterColumn colId="2">
      <filters>
        <filter val="171"/>
        <filter val="181"/>
        <filter val="3 403"/>
        <filter val="3 574"/>
        <filter val="34 498"/>
        <filter val="39 713"/>
        <filter val="4 449"/>
        <filter val="44 162"/>
        <filter val="47 736"/>
        <filter val="5 034"/>
        <filter val="5 500"/>
        <filter val="53 236"/>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64.pielikums Jūrmalas pilsētas domes
2020.gada 29.oktobra saistošajiem noteikumiem Nr.27
(protokols Nr.19, 47.punkts)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R6" sqref="R6"/>
    </sheetView>
  </sheetViews>
  <sheetFormatPr defaultColWidth="9.140625" defaultRowHeight="12" outlineLevelCol="1" x14ac:dyDescent="0.25"/>
  <cols>
    <col min="1" max="1" width="10.85546875" style="329" customWidth="1"/>
    <col min="2" max="2" width="28" style="329" customWidth="1"/>
    <col min="3" max="3" width="8" style="329" customWidth="1"/>
    <col min="4" max="5" width="8.7109375" style="329" hidden="1" customWidth="1" outlineLevel="1"/>
    <col min="6" max="6" width="8.7109375" style="329" customWidth="1" collapsed="1"/>
    <col min="7" max="8" width="8.7109375" style="329" hidden="1" customWidth="1" outlineLevel="1"/>
    <col min="9" max="9" width="8.7109375" style="329" customWidth="1" collapsed="1"/>
    <col min="10" max="11" width="8.28515625" style="329" hidden="1" customWidth="1" outlineLevel="1"/>
    <col min="12" max="12" width="8.28515625" style="329" customWidth="1" collapsed="1"/>
    <col min="13" max="14" width="7.42578125" style="329" hidden="1" customWidth="1" outlineLevel="1"/>
    <col min="15" max="15" width="7.85546875" style="329" customWidth="1" collapsed="1"/>
    <col min="16" max="16" width="26.7109375" style="329"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0</v>
      </c>
      <c r="P1" s="1"/>
    </row>
    <row r="2" spans="1:17" ht="35.25" customHeight="1" x14ac:dyDescent="0.25">
      <c r="A2" s="881" t="s">
        <v>1</v>
      </c>
      <c r="B2" s="882"/>
      <c r="C2" s="882"/>
      <c r="D2" s="882"/>
      <c r="E2" s="882"/>
      <c r="F2" s="882"/>
      <c r="G2" s="882"/>
      <c r="H2" s="882"/>
      <c r="I2" s="882"/>
      <c r="J2" s="882"/>
      <c r="K2" s="882"/>
      <c r="L2" s="882"/>
      <c r="M2" s="882"/>
      <c r="N2" s="882"/>
      <c r="O2" s="882"/>
      <c r="P2" s="883"/>
      <c r="Q2" s="4"/>
    </row>
    <row r="3" spans="1:17" ht="12.75" customHeight="1" x14ac:dyDescent="0.25">
      <c r="A3" s="5" t="s">
        <v>2</v>
      </c>
      <c r="B3" s="6"/>
      <c r="C3" s="879" t="s">
        <v>3</v>
      </c>
      <c r="D3" s="879"/>
      <c r="E3" s="879"/>
      <c r="F3" s="879"/>
      <c r="G3" s="879"/>
      <c r="H3" s="879"/>
      <c r="I3" s="879"/>
      <c r="J3" s="879"/>
      <c r="K3" s="879"/>
      <c r="L3" s="879"/>
      <c r="M3" s="879"/>
      <c r="N3" s="879"/>
      <c r="O3" s="879"/>
      <c r="P3" s="880"/>
      <c r="Q3" s="4"/>
    </row>
    <row r="4" spans="1:17" ht="12.75" customHeight="1" x14ac:dyDescent="0.25">
      <c r="A4" s="5" t="s">
        <v>4</v>
      </c>
      <c r="B4" s="6"/>
      <c r="C4" s="879" t="s">
        <v>5</v>
      </c>
      <c r="D4" s="879"/>
      <c r="E4" s="879"/>
      <c r="F4" s="879"/>
      <c r="G4" s="879"/>
      <c r="H4" s="879"/>
      <c r="I4" s="879"/>
      <c r="J4" s="879"/>
      <c r="K4" s="879"/>
      <c r="L4" s="879"/>
      <c r="M4" s="879"/>
      <c r="N4" s="879"/>
      <c r="O4" s="879"/>
      <c r="P4" s="880"/>
      <c r="Q4" s="4"/>
    </row>
    <row r="5" spans="1:17" ht="12.75" customHeight="1" x14ac:dyDescent="0.25">
      <c r="A5" s="7" t="s">
        <v>6</v>
      </c>
      <c r="B5" s="8"/>
      <c r="C5" s="885" t="s">
        <v>7</v>
      </c>
      <c r="D5" s="885"/>
      <c r="E5" s="885"/>
      <c r="F5" s="885"/>
      <c r="G5" s="885"/>
      <c r="H5" s="885"/>
      <c r="I5" s="885"/>
      <c r="J5" s="885"/>
      <c r="K5" s="885"/>
      <c r="L5" s="885"/>
      <c r="M5" s="885"/>
      <c r="N5" s="885"/>
      <c r="O5" s="885"/>
      <c r="P5" s="886"/>
      <c r="Q5" s="4"/>
    </row>
    <row r="6" spans="1:17" ht="12.75" customHeight="1" x14ac:dyDescent="0.25">
      <c r="A6" s="7" t="s">
        <v>8</v>
      </c>
      <c r="B6" s="8"/>
      <c r="C6" s="885" t="s">
        <v>9</v>
      </c>
      <c r="D6" s="885"/>
      <c r="E6" s="885"/>
      <c r="F6" s="885"/>
      <c r="G6" s="885"/>
      <c r="H6" s="885"/>
      <c r="I6" s="885"/>
      <c r="J6" s="885"/>
      <c r="K6" s="885"/>
      <c r="L6" s="885"/>
      <c r="M6" s="885"/>
      <c r="N6" s="885"/>
      <c r="O6" s="885"/>
      <c r="P6" s="886"/>
      <c r="Q6" s="4"/>
    </row>
    <row r="7" spans="1:17" ht="25.5" customHeight="1" x14ac:dyDescent="0.25">
      <c r="A7" s="7" t="s">
        <v>10</v>
      </c>
      <c r="B7" s="8"/>
      <c r="C7" s="879" t="s">
        <v>11</v>
      </c>
      <c r="D7" s="922"/>
      <c r="E7" s="922"/>
      <c r="F7" s="879"/>
      <c r="G7" s="922"/>
      <c r="H7" s="922"/>
      <c r="I7" s="879"/>
      <c r="J7" s="922"/>
      <c r="K7" s="922"/>
      <c r="L7" s="879"/>
      <c r="M7" s="922"/>
      <c r="N7" s="922"/>
      <c r="O7" s="879"/>
      <c r="P7" s="923"/>
      <c r="Q7" s="4"/>
    </row>
    <row r="8" spans="1:17" ht="12.75" customHeight="1" x14ac:dyDescent="0.25">
      <c r="A8" s="9" t="s">
        <v>12</v>
      </c>
      <c r="B8" s="8"/>
      <c r="C8" s="896"/>
      <c r="D8" s="896"/>
      <c r="E8" s="896"/>
      <c r="F8" s="896"/>
      <c r="G8" s="896"/>
      <c r="H8" s="896"/>
      <c r="I8" s="896"/>
      <c r="J8" s="896"/>
      <c r="K8" s="896"/>
      <c r="L8" s="896"/>
      <c r="M8" s="896"/>
      <c r="N8" s="896"/>
      <c r="O8" s="896"/>
      <c r="P8" s="897"/>
      <c r="Q8" s="4"/>
    </row>
    <row r="9" spans="1:17" ht="12.75" customHeight="1" x14ac:dyDescent="0.25">
      <c r="A9" s="7"/>
      <c r="B9" s="8" t="s">
        <v>13</v>
      </c>
      <c r="C9" s="885" t="s">
        <v>14</v>
      </c>
      <c r="D9" s="885"/>
      <c r="E9" s="885"/>
      <c r="F9" s="885"/>
      <c r="G9" s="885"/>
      <c r="H9" s="885"/>
      <c r="I9" s="885"/>
      <c r="J9" s="885"/>
      <c r="K9" s="885"/>
      <c r="L9" s="885"/>
      <c r="M9" s="885"/>
      <c r="N9" s="885"/>
      <c r="O9" s="885"/>
      <c r="P9" s="886"/>
      <c r="Q9" s="4"/>
    </row>
    <row r="10" spans="1:17" ht="12.75" customHeight="1" x14ac:dyDescent="0.25">
      <c r="A10" s="7"/>
      <c r="B10" s="8" t="s">
        <v>15</v>
      </c>
      <c r="C10" s="885" t="s">
        <v>16</v>
      </c>
      <c r="D10" s="885"/>
      <c r="E10" s="885"/>
      <c r="F10" s="885"/>
      <c r="G10" s="885"/>
      <c r="H10" s="885"/>
      <c r="I10" s="885"/>
      <c r="J10" s="885"/>
      <c r="K10" s="885"/>
      <c r="L10" s="885"/>
      <c r="M10" s="885"/>
      <c r="N10" s="885"/>
      <c r="O10" s="885"/>
      <c r="P10" s="886"/>
      <c r="Q10" s="4"/>
    </row>
    <row r="11" spans="1:17" ht="12.75" customHeight="1" x14ac:dyDescent="0.25">
      <c r="A11" s="7"/>
      <c r="B11" s="8" t="s">
        <v>17</v>
      </c>
      <c r="C11" s="896" t="s">
        <v>18</v>
      </c>
      <c r="D11" s="896"/>
      <c r="E11" s="896"/>
      <c r="F11" s="896"/>
      <c r="G11" s="896"/>
      <c r="H11" s="896"/>
      <c r="I11" s="896"/>
      <c r="J11" s="896"/>
      <c r="K11" s="896"/>
      <c r="L11" s="896"/>
      <c r="M11" s="896"/>
      <c r="N11" s="896"/>
      <c r="O11" s="896"/>
      <c r="P11" s="897"/>
      <c r="Q11" s="4"/>
    </row>
    <row r="12" spans="1:17" ht="12.75" customHeight="1" x14ac:dyDescent="0.25">
      <c r="A12" s="7"/>
      <c r="B12" s="8" t="s">
        <v>19</v>
      </c>
      <c r="C12" s="885" t="s">
        <v>20</v>
      </c>
      <c r="D12" s="885"/>
      <c r="E12" s="885"/>
      <c r="F12" s="885"/>
      <c r="G12" s="885"/>
      <c r="H12" s="885"/>
      <c r="I12" s="885"/>
      <c r="J12" s="885"/>
      <c r="K12" s="885"/>
      <c r="L12" s="885"/>
      <c r="M12" s="885"/>
      <c r="N12" s="885"/>
      <c r="O12" s="885"/>
      <c r="P12" s="886"/>
      <c r="Q12" s="4"/>
    </row>
    <row r="13" spans="1:17" ht="12.75" customHeight="1" x14ac:dyDescent="0.25">
      <c r="A13" s="7"/>
      <c r="B13" s="8" t="s">
        <v>21</v>
      </c>
      <c r="C13" s="885" t="s">
        <v>22</v>
      </c>
      <c r="D13" s="885"/>
      <c r="E13" s="885"/>
      <c r="F13" s="885"/>
      <c r="G13" s="885"/>
      <c r="H13" s="885"/>
      <c r="I13" s="885"/>
      <c r="J13" s="885"/>
      <c r="K13" s="885"/>
      <c r="L13" s="885"/>
      <c r="M13" s="885"/>
      <c r="N13" s="885"/>
      <c r="O13" s="885"/>
      <c r="P13" s="886"/>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04" t="s">
        <v>23</v>
      </c>
      <c r="B15" s="906" t="s">
        <v>24</v>
      </c>
      <c r="C15" s="909" t="s">
        <v>25</v>
      </c>
      <c r="D15" s="910"/>
      <c r="E15" s="910"/>
      <c r="F15" s="910"/>
      <c r="G15" s="910"/>
      <c r="H15" s="910"/>
      <c r="I15" s="910"/>
      <c r="J15" s="910"/>
      <c r="K15" s="910"/>
      <c r="L15" s="910"/>
      <c r="M15" s="910"/>
      <c r="N15" s="910"/>
      <c r="O15" s="910"/>
      <c r="P15" s="911"/>
      <c r="Q15" s="14"/>
    </row>
    <row r="16" spans="1:17" s="15" customFormat="1" ht="12.75" customHeight="1" x14ac:dyDescent="0.25">
      <c r="A16" s="905"/>
      <c r="B16" s="907"/>
      <c r="C16" s="912" t="s">
        <v>26</v>
      </c>
      <c r="D16" s="914" t="s">
        <v>27</v>
      </c>
      <c r="E16" s="916" t="s">
        <v>28</v>
      </c>
      <c r="F16" s="918" t="s">
        <v>29</v>
      </c>
      <c r="G16" s="890" t="s">
        <v>30</v>
      </c>
      <c r="H16" s="892" t="s">
        <v>31</v>
      </c>
      <c r="I16" s="920" t="s">
        <v>32</v>
      </c>
      <c r="J16" s="890" t="s">
        <v>33</v>
      </c>
      <c r="K16" s="892" t="s">
        <v>34</v>
      </c>
      <c r="L16" s="902" t="s">
        <v>35</v>
      </c>
      <c r="M16" s="890" t="s">
        <v>36</v>
      </c>
      <c r="N16" s="892" t="s">
        <v>37</v>
      </c>
      <c r="O16" s="894" t="s">
        <v>38</v>
      </c>
      <c r="P16" s="888" t="s">
        <v>39</v>
      </c>
      <c r="Q16" s="14"/>
    </row>
    <row r="17" spans="1:17" s="17" customFormat="1" ht="61.5" customHeight="1" thickBot="1" x14ac:dyDescent="0.3">
      <c r="A17" s="889"/>
      <c r="B17" s="908"/>
      <c r="C17" s="913"/>
      <c r="D17" s="915"/>
      <c r="E17" s="917"/>
      <c r="F17" s="919"/>
      <c r="G17" s="891"/>
      <c r="H17" s="893"/>
      <c r="I17" s="921"/>
      <c r="J17" s="891"/>
      <c r="K17" s="893"/>
      <c r="L17" s="903"/>
      <c r="M17" s="891"/>
      <c r="N17" s="893"/>
      <c r="O17" s="895"/>
      <c r="P17" s="889"/>
      <c r="Q17" s="16"/>
    </row>
    <row r="18" spans="1:17" s="17" customFormat="1" ht="9.75" customHeight="1" thickTop="1" x14ac:dyDescent="0.25">
      <c r="A18" s="18" t="s">
        <v>40</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41</v>
      </c>
      <c r="C19" s="26"/>
      <c r="D19" s="27"/>
      <c r="E19" s="28"/>
      <c r="F19" s="29"/>
      <c r="G19" s="30"/>
      <c r="H19" s="31"/>
      <c r="I19" s="29"/>
      <c r="J19" s="32"/>
      <c r="K19" s="31"/>
      <c r="L19" s="29"/>
      <c r="M19" s="30"/>
      <c r="N19" s="31"/>
      <c r="O19" s="29"/>
      <c r="P19" s="33"/>
    </row>
    <row r="20" spans="1:17" s="34" customFormat="1" ht="12.75" thickBot="1" x14ac:dyDescent="0.3">
      <c r="A20" s="35"/>
      <c r="B20" s="36" t="s">
        <v>42</v>
      </c>
      <c r="C20" s="37">
        <f>F20+I20+L20+O20</f>
        <v>1013771</v>
      </c>
      <c r="D20" s="38">
        <f t="shared" ref="D20:E20" si="0">SUM(D21,D24,D25,D41,D43)</f>
        <v>454918</v>
      </c>
      <c r="E20" s="39">
        <f t="shared" si="0"/>
        <v>0</v>
      </c>
      <c r="F20" s="40">
        <f>SUM(F21,F24,F25,F41,F43)</f>
        <v>454918</v>
      </c>
      <c r="G20" s="38">
        <f t="shared" ref="G20:H20" si="1">SUM(G21,G24,G43)</f>
        <v>545483</v>
      </c>
      <c r="H20" s="39">
        <f t="shared" si="1"/>
        <v>0</v>
      </c>
      <c r="I20" s="40">
        <f>SUM(I21,I24,I43)</f>
        <v>545483</v>
      </c>
      <c r="J20" s="41">
        <f t="shared" ref="J20:K20" si="2">SUM(J21,J26,J43)</f>
        <v>13370</v>
      </c>
      <c r="K20" s="39">
        <f t="shared" si="2"/>
        <v>0</v>
      </c>
      <c r="L20" s="40">
        <f>SUM(L21,L26,L43)</f>
        <v>13370</v>
      </c>
      <c r="M20" s="38">
        <f t="shared" ref="M20:O20" si="3">SUM(M21,M45)</f>
        <v>0</v>
      </c>
      <c r="N20" s="39">
        <f t="shared" si="3"/>
        <v>0</v>
      </c>
      <c r="O20" s="40">
        <f t="shared" si="3"/>
        <v>0</v>
      </c>
      <c r="P20" s="42"/>
    </row>
    <row r="21" spans="1:17" ht="12.75" thickTop="1" x14ac:dyDescent="0.25">
      <c r="A21" s="43"/>
      <c r="B21" s="44" t="s">
        <v>43</v>
      </c>
      <c r="C21" s="45">
        <f t="shared" ref="C21:C84" si="4">F21+I21+L21+O21</f>
        <v>1845</v>
      </c>
      <c r="D21" s="46">
        <f t="shared" ref="D21:E21" si="5">SUM(D22:D23)</f>
        <v>0</v>
      </c>
      <c r="E21" s="47">
        <f t="shared" si="5"/>
        <v>0</v>
      </c>
      <c r="F21" s="48">
        <f>SUM(F22:F23)</f>
        <v>0</v>
      </c>
      <c r="G21" s="46">
        <f t="shared" ref="G21:H21" si="6">SUM(G22:G23)</f>
        <v>0</v>
      </c>
      <c r="H21" s="47">
        <f t="shared" si="6"/>
        <v>0</v>
      </c>
      <c r="I21" s="48">
        <f>SUM(I22:I23)</f>
        <v>0</v>
      </c>
      <c r="J21" s="49">
        <f t="shared" ref="J21:K21" si="7">SUM(J22:J23)</f>
        <v>1845</v>
      </c>
      <c r="K21" s="47">
        <f t="shared" si="7"/>
        <v>0</v>
      </c>
      <c r="L21" s="48">
        <f>SUM(L22:L23)</f>
        <v>1845</v>
      </c>
      <c r="M21" s="46">
        <f t="shared" ref="M21:O21" si="8">SUM(M22:M23)</f>
        <v>0</v>
      </c>
      <c r="N21" s="47">
        <f t="shared" si="8"/>
        <v>0</v>
      </c>
      <c r="O21" s="48">
        <f t="shared" si="8"/>
        <v>0</v>
      </c>
      <c r="P21" s="50"/>
    </row>
    <row r="22" spans="1:17" hidden="1" x14ac:dyDescent="0.25">
      <c r="A22" s="51"/>
      <c r="B22" s="52" t="s">
        <v>44</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59"/>
      <c r="B23" s="60" t="s">
        <v>45</v>
      </c>
      <c r="C23" s="61">
        <f t="shared" si="4"/>
        <v>1845</v>
      </c>
      <c r="D23" s="62"/>
      <c r="E23" s="63"/>
      <c r="F23" s="64">
        <f t="shared" ref="F23:F25" si="9">D23+E23</f>
        <v>0</v>
      </c>
      <c r="G23" s="62"/>
      <c r="H23" s="63"/>
      <c r="I23" s="64">
        <f t="shared" ref="I23:I24" si="10">G23+H23</f>
        <v>0</v>
      </c>
      <c r="J23" s="65">
        <v>1845</v>
      </c>
      <c r="K23" s="63"/>
      <c r="L23" s="64">
        <f>J23+K23</f>
        <v>1845</v>
      </c>
      <c r="M23" s="62"/>
      <c r="N23" s="63"/>
      <c r="O23" s="64">
        <f>M23+N23</f>
        <v>0</v>
      </c>
      <c r="P23" s="66"/>
    </row>
    <row r="24" spans="1:17" s="34" customFormat="1" ht="24.75" thickBot="1" x14ac:dyDescent="0.3">
      <c r="A24" s="67">
        <v>19300</v>
      </c>
      <c r="B24" s="67" t="s">
        <v>46</v>
      </c>
      <c r="C24" s="68">
        <f>F24+I24</f>
        <v>1000401</v>
      </c>
      <c r="D24" s="69">
        <v>454918</v>
      </c>
      <c r="E24" s="70"/>
      <c r="F24" s="71">
        <f t="shared" si="9"/>
        <v>454918</v>
      </c>
      <c r="G24" s="69">
        <v>545483</v>
      </c>
      <c r="H24" s="70"/>
      <c r="I24" s="71">
        <f t="shared" si="10"/>
        <v>545483</v>
      </c>
      <c r="J24" s="72" t="s">
        <v>47</v>
      </c>
      <c r="K24" s="73" t="s">
        <v>47</v>
      </c>
      <c r="L24" s="74" t="s">
        <v>47</v>
      </c>
      <c r="M24" s="75" t="s">
        <v>47</v>
      </c>
      <c r="N24" s="76" t="s">
        <v>47</v>
      </c>
      <c r="O24" s="74" t="s">
        <v>47</v>
      </c>
      <c r="P24" s="77"/>
    </row>
    <row r="25" spans="1:17" s="34" customFormat="1" ht="24.75" hidden="1" thickTop="1" x14ac:dyDescent="0.25">
      <c r="A25" s="78"/>
      <c r="B25" s="79" t="s">
        <v>48</v>
      </c>
      <c r="C25" s="80">
        <f>F25</f>
        <v>0</v>
      </c>
      <c r="D25" s="81"/>
      <c r="E25" s="82"/>
      <c r="F25" s="83">
        <f t="shared" si="9"/>
        <v>0</v>
      </c>
      <c r="G25" s="84" t="s">
        <v>47</v>
      </c>
      <c r="H25" s="85" t="s">
        <v>47</v>
      </c>
      <c r="I25" s="86" t="s">
        <v>47</v>
      </c>
      <c r="J25" s="87" t="s">
        <v>47</v>
      </c>
      <c r="K25" s="88" t="s">
        <v>47</v>
      </c>
      <c r="L25" s="86" t="s">
        <v>47</v>
      </c>
      <c r="M25" s="89" t="s">
        <v>47</v>
      </c>
      <c r="N25" s="88" t="s">
        <v>47</v>
      </c>
      <c r="O25" s="86" t="s">
        <v>47</v>
      </c>
      <c r="P25" s="90"/>
    </row>
    <row r="26" spans="1:17" s="34" customFormat="1" ht="36.75" thickTop="1" x14ac:dyDescent="0.25">
      <c r="A26" s="79">
        <v>21300</v>
      </c>
      <c r="B26" s="79" t="s">
        <v>49</v>
      </c>
      <c r="C26" s="80">
        <f>L26</f>
        <v>11525</v>
      </c>
      <c r="D26" s="89" t="s">
        <v>47</v>
      </c>
      <c r="E26" s="88" t="s">
        <v>47</v>
      </c>
      <c r="F26" s="86" t="s">
        <v>47</v>
      </c>
      <c r="G26" s="89" t="s">
        <v>47</v>
      </c>
      <c r="H26" s="88" t="s">
        <v>47</v>
      </c>
      <c r="I26" s="86" t="s">
        <v>47</v>
      </c>
      <c r="J26" s="87">
        <f t="shared" ref="J26:K26" si="11">SUM(J27,J31,J33,J36)</f>
        <v>11525</v>
      </c>
      <c r="K26" s="88">
        <f t="shared" si="11"/>
        <v>0</v>
      </c>
      <c r="L26" s="91">
        <f>SUM(L27,L31,L33,L36)</f>
        <v>11525</v>
      </c>
      <c r="M26" s="89" t="s">
        <v>47</v>
      </c>
      <c r="N26" s="88" t="s">
        <v>47</v>
      </c>
      <c r="O26" s="86" t="s">
        <v>47</v>
      </c>
      <c r="P26" s="92"/>
    </row>
    <row r="27" spans="1:17" s="34" customFormat="1" ht="24" hidden="1" x14ac:dyDescent="0.25">
      <c r="A27" s="93">
        <v>21350</v>
      </c>
      <c r="B27" s="79" t="s">
        <v>50</v>
      </c>
      <c r="C27" s="80">
        <f>L27</f>
        <v>0</v>
      </c>
      <c r="D27" s="89" t="s">
        <v>47</v>
      </c>
      <c r="E27" s="88" t="s">
        <v>47</v>
      </c>
      <c r="F27" s="86" t="s">
        <v>47</v>
      </c>
      <c r="G27" s="89" t="s">
        <v>47</v>
      </c>
      <c r="H27" s="88" t="s">
        <v>47</v>
      </c>
      <c r="I27" s="86" t="s">
        <v>47</v>
      </c>
      <c r="J27" s="87">
        <f t="shared" ref="J27:K27" si="12">SUM(J28:J30)</f>
        <v>0</v>
      </c>
      <c r="K27" s="88">
        <f t="shared" si="12"/>
        <v>0</v>
      </c>
      <c r="L27" s="91">
        <f>SUM(L28:L30)</f>
        <v>0</v>
      </c>
      <c r="M27" s="89" t="s">
        <v>47</v>
      </c>
      <c r="N27" s="88" t="s">
        <v>47</v>
      </c>
      <c r="O27" s="86" t="s">
        <v>47</v>
      </c>
      <c r="P27" s="90"/>
    </row>
    <row r="28" spans="1:17" hidden="1" x14ac:dyDescent="0.25">
      <c r="A28" s="51">
        <v>21351</v>
      </c>
      <c r="B28" s="94" t="s">
        <v>51</v>
      </c>
      <c r="C28" s="95">
        <f t="shared" ref="C28:C40" si="13">L28</f>
        <v>0</v>
      </c>
      <c r="D28" s="96" t="s">
        <v>47</v>
      </c>
      <c r="E28" s="97" t="s">
        <v>47</v>
      </c>
      <c r="F28" s="98" t="s">
        <v>47</v>
      </c>
      <c r="G28" s="96" t="s">
        <v>47</v>
      </c>
      <c r="H28" s="97" t="s">
        <v>47</v>
      </c>
      <c r="I28" s="98" t="s">
        <v>47</v>
      </c>
      <c r="J28" s="99"/>
      <c r="K28" s="100"/>
      <c r="L28" s="101">
        <f t="shared" ref="L28:L30" si="14">J28+K28</f>
        <v>0</v>
      </c>
      <c r="M28" s="102" t="s">
        <v>47</v>
      </c>
      <c r="N28" s="100" t="s">
        <v>47</v>
      </c>
      <c r="O28" s="98" t="s">
        <v>47</v>
      </c>
      <c r="P28" s="103"/>
    </row>
    <row r="29" spans="1:17" hidden="1" x14ac:dyDescent="0.25">
      <c r="A29" s="59">
        <v>21352</v>
      </c>
      <c r="B29" s="104" t="s">
        <v>52</v>
      </c>
      <c r="C29" s="105">
        <f t="shared" si="13"/>
        <v>0</v>
      </c>
      <c r="D29" s="106" t="s">
        <v>47</v>
      </c>
      <c r="E29" s="107" t="s">
        <v>47</v>
      </c>
      <c r="F29" s="108" t="s">
        <v>47</v>
      </c>
      <c r="G29" s="106" t="s">
        <v>47</v>
      </c>
      <c r="H29" s="107" t="s">
        <v>47</v>
      </c>
      <c r="I29" s="108" t="s">
        <v>47</v>
      </c>
      <c r="J29" s="109"/>
      <c r="K29" s="110"/>
      <c r="L29" s="111">
        <f t="shared" si="14"/>
        <v>0</v>
      </c>
      <c r="M29" s="112" t="s">
        <v>47</v>
      </c>
      <c r="N29" s="110" t="s">
        <v>47</v>
      </c>
      <c r="O29" s="108" t="s">
        <v>47</v>
      </c>
      <c r="P29" s="113"/>
    </row>
    <row r="30" spans="1:17" ht="24" hidden="1" x14ac:dyDescent="0.25">
      <c r="A30" s="59">
        <v>21359</v>
      </c>
      <c r="B30" s="104" t="s">
        <v>53</v>
      </c>
      <c r="C30" s="105">
        <f t="shared" si="13"/>
        <v>0</v>
      </c>
      <c r="D30" s="106" t="s">
        <v>47</v>
      </c>
      <c r="E30" s="107" t="s">
        <v>47</v>
      </c>
      <c r="F30" s="108" t="s">
        <v>47</v>
      </c>
      <c r="G30" s="106" t="s">
        <v>47</v>
      </c>
      <c r="H30" s="107" t="s">
        <v>47</v>
      </c>
      <c r="I30" s="108" t="s">
        <v>47</v>
      </c>
      <c r="J30" s="109"/>
      <c r="K30" s="110"/>
      <c r="L30" s="111">
        <f t="shared" si="14"/>
        <v>0</v>
      </c>
      <c r="M30" s="112" t="s">
        <v>47</v>
      </c>
      <c r="N30" s="110" t="s">
        <v>47</v>
      </c>
      <c r="O30" s="108" t="s">
        <v>47</v>
      </c>
      <c r="P30" s="113"/>
    </row>
    <row r="31" spans="1:17" s="34" customFormat="1" ht="36" hidden="1" x14ac:dyDescent="0.25">
      <c r="A31" s="93">
        <v>21370</v>
      </c>
      <c r="B31" s="79" t="s">
        <v>54</v>
      </c>
      <c r="C31" s="80">
        <f t="shared" si="13"/>
        <v>0</v>
      </c>
      <c r="D31" s="89" t="s">
        <v>47</v>
      </c>
      <c r="E31" s="88" t="s">
        <v>47</v>
      </c>
      <c r="F31" s="86" t="s">
        <v>47</v>
      </c>
      <c r="G31" s="89" t="s">
        <v>47</v>
      </c>
      <c r="H31" s="88" t="s">
        <v>47</v>
      </c>
      <c r="I31" s="86" t="s">
        <v>47</v>
      </c>
      <c r="J31" s="87">
        <f t="shared" ref="J31:K31" si="15">SUM(J32)</f>
        <v>0</v>
      </c>
      <c r="K31" s="88">
        <f t="shared" si="15"/>
        <v>0</v>
      </c>
      <c r="L31" s="91">
        <f>SUM(L32)</f>
        <v>0</v>
      </c>
      <c r="M31" s="89" t="s">
        <v>47</v>
      </c>
      <c r="N31" s="88" t="s">
        <v>47</v>
      </c>
      <c r="O31" s="86" t="s">
        <v>47</v>
      </c>
      <c r="P31" s="90"/>
    </row>
    <row r="32" spans="1:17" ht="36" hidden="1" x14ac:dyDescent="0.25">
      <c r="A32" s="114">
        <v>21379</v>
      </c>
      <c r="B32" s="115" t="s">
        <v>55</v>
      </c>
      <c r="C32" s="116">
        <f t="shared" si="13"/>
        <v>0</v>
      </c>
      <c r="D32" s="117" t="s">
        <v>47</v>
      </c>
      <c r="E32" s="118" t="s">
        <v>47</v>
      </c>
      <c r="F32" s="119" t="s">
        <v>47</v>
      </c>
      <c r="G32" s="117" t="s">
        <v>47</v>
      </c>
      <c r="H32" s="118" t="s">
        <v>47</v>
      </c>
      <c r="I32" s="119" t="s">
        <v>47</v>
      </c>
      <c r="J32" s="120"/>
      <c r="K32" s="121"/>
      <c r="L32" s="122">
        <f>J32+K32</f>
        <v>0</v>
      </c>
      <c r="M32" s="123" t="s">
        <v>47</v>
      </c>
      <c r="N32" s="121" t="s">
        <v>47</v>
      </c>
      <c r="O32" s="119" t="s">
        <v>47</v>
      </c>
      <c r="P32" s="124"/>
    </row>
    <row r="33" spans="1:16" s="34" customFormat="1" x14ac:dyDescent="0.25">
      <c r="A33" s="93">
        <v>21380</v>
      </c>
      <c r="B33" s="79" t="s">
        <v>56</v>
      </c>
      <c r="C33" s="80">
        <f t="shared" si="13"/>
        <v>7877</v>
      </c>
      <c r="D33" s="89" t="s">
        <v>47</v>
      </c>
      <c r="E33" s="88" t="s">
        <v>47</v>
      </c>
      <c r="F33" s="86" t="s">
        <v>47</v>
      </c>
      <c r="G33" s="89" t="s">
        <v>47</v>
      </c>
      <c r="H33" s="88" t="s">
        <v>47</v>
      </c>
      <c r="I33" s="86" t="s">
        <v>47</v>
      </c>
      <c r="J33" s="87">
        <f t="shared" ref="J33:K33" si="16">SUM(J34:J35)</f>
        <v>7877</v>
      </c>
      <c r="K33" s="88">
        <f t="shared" si="16"/>
        <v>0</v>
      </c>
      <c r="L33" s="91">
        <f>SUM(L34:L35)</f>
        <v>7877</v>
      </c>
      <c r="M33" s="89" t="s">
        <v>47</v>
      </c>
      <c r="N33" s="88" t="s">
        <v>47</v>
      </c>
      <c r="O33" s="86" t="s">
        <v>47</v>
      </c>
      <c r="P33" s="90"/>
    </row>
    <row r="34" spans="1:16" x14ac:dyDescent="0.25">
      <c r="A34" s="52">
        <v>21381</v>
      </c>
      <c r="B34" s="94" t="s">
        <v>57</v>
      </c>
      <c r="C34" s="95">
        <f t="shared" si="13"/>
        <v>7877</v>
      </c>
      <c r="D34" s="96" t="s">
        <v>47</v>
      </c>
      <c r="E34" s="97" t="s">
        <v>47</v>
      </c>
      <c r="F34" s="98" t="s">
        <v>47</v>
      </c>
      <c r="G34" s="96" t="s">
        <v>47</v>
      </c>
      <c r="H34" s="97" t="s">
        <v>47</v>
      </c>
      <c r="I34" s="98" t="s">
        <v>47</v>
      </c>
      <c r="J34" s="99">
        <v>7877</v>
      </c>
      <c r="K34" s="100"/>
      <c r="L34" s="101">
        <f t="shared" ref="L34:L35" si="17">J34+K34</f>
        <v>7877</v>
      </c>
      <c r="M34" s="102" t="s">
        <v>47</v>
      </c>
      <c r="N34" s="100" t="s">
        <v>47</v>
      </c>
      <c r="O34" s="98" t="s">
        <v>47</v>
      </c>
      <c r="P34" s="125"/>
    </row>
    <row r="35" spans="1:16" ht="24" hidden="1" x14ac:dyDescent="0.25">
      <c r="A35" s="60">
        <v>21383</v>
      </c>
      <c r="B35" s="104" t="s">
        <v>58</v>
      </c>
      <c r="C35" s="105">
        <f t="shared" si="13"/>
        <v>0</v>
      </c>
      <c r="D35" s="106" t="s">
        <v>47</v>
      </c>
      <c r="E35" s="107" t="s">
        <v>47</v>
      </c>
      <c r="F35" s="108" t="s">
        <v>47</v>
      </c>
      <c r="G35" s="106" t="s">
        <v>47</v>
      </c>
      <c r="H35" s="107" t="s">
        <v>47</v>
      </c>
      <c r="I35" s="108" t="s">
        <v>47</v>
      </c>
      <c r="J35" s="109"/>
      <c r="K35" s="110"/>
      <c r="L35" s="111">
        <f t="shared" si="17"/>
        <v>0</v>
      </c>
      <c r="M35" s="112" t="s">
        <v>47</v>
      </c>
      <c r="N35" s="110" t="s">
        <v>47</v>
      </c>
      <c r="O35" s="108" t="s">
        <v>47</v>
      </c>
      <c r="P35" s="113"/>
    </row>
    <row r="36" spans="1:16" s="34" customFormat="1" ht="25.5" customHeight="1" x14ac:dyDescent="0.25">
      <c r="A36" s="93">
        <v>21390</v>
      </c>
      <c r="B36" s="79" t="s">
        <v>59</v>
      </c>
      <c r="C36" s="80">
        <f t="shared" si="13"/>
        <v>3648</v>
      </c>
      <c r="D36" s="89" t="s">
        <v>47</v>
      </c>
      <c r="E36" s="88" t="s">
        <v>47</v>
      </c>
      <c r="F36" s="86" t="s">
        <v>47</v>
      </c>
      <c r="G36" s="89" t="s">
        <v>47</v>
      </c>
      <c r="H36" s="88" t="s">
        <v>47</v>
      </c>
      <c r="I36" s="86" t="s">
        <v>47</v>
      </c>
      <c r="J36" s="87">
        <f t="shared" ref="J36:K36" si="18">SUM(J37:J40)</f>
        <v>3648</v>
      </c>
      <c r="K36" s="88">
        <f t="shared" si="18"/>
        <v>0</v>
      </c>
      <c r="L36" s="91">
        <f>SUM(L37:L40)</f>
        <v>3648</v>
      </c>
      <c r="M36" s="89" t="s">
        <v>47</v>
      </c>
      <c r="N36" s="88" t="s">
        <v>47</v>
      </c>
      <c r="O36" s="86" t="s">
        <v>47</v>
      </c>
      <c r="P36" s="90"/>
    </row>
    <row r="37" spans="1:16" ht="24" hidden="1" x14ac:dyDescent="0.25">
      <c r="A37" s="52">
        <v>21391</v>
      </c>
      <c r="B37" s="94" t="s">
        <v>60</v>
      </c>
      <c r="C37" s="95">
        <f t="shared" si="13"/>
        <v>0</v>
      </c>
      <c r="D37" s="96" t="s">
        <v>47</v>
      </c>
      <c r="E37" s="97" t="s">
        <v>47</v>
      </c>
      <c r="F37" s="98" t="s">
        <v>47</v>
      </c>
      <c r="G37" s="96" t="s">
        <v>47</v>
      </c>
      <c r="H37" s="97" t="s">
        <v>47</v>
      </c>
      <c r="I37" s="98" t="s">
        <v>47</v>
      </c>
      <c r="J37" s="99"/>
      <c r="K37" s="100"/>
      <c r="L37" s="101">
        <f t="shared" ref="L37:L40" si="19">J37+K37</f>
        <v>0</v>
      </c>
      <c r="M37" s="102" t="s">
        <v>47</v>
      </c>
      <c r="N37" s="100" t="s">
        <v>47</v>
      </c>
      <c r="O37" s="98" t="s">
        <v>47</v>
      </c>
      <c r="P37" s="103"/>
    </row>
    <row r="38" spans="1:16" hidden="1" x14ac:dyDescent="0.25">
      <c r="A38" s="60">
        <v>21393</v>
      </c>
      <c r="B38" s="104" t="s">
        <v>61</v>
      </c>
      <c r="C38" s="105">
        <f t="shared" si="13"/>
        <v>0</v>
      </c>
      <c r="D38" s="106" t="s">
        <v>47</v>
      </c>
      <c r="E38" s="107" t="s">
        <v>47</v>
      </c>
      <c r="F38" s="108" t="s">
        <v>47</v>
      </c>
      <c r="G38" s="106" t="s">
        <v>47</v>
      </c>
      <c r="H38" s="107" t="s">
        <v>47</v>
      </c>
      <c r="I38" s="108" t="s">
        <v>47</v>
      </c>
      <c r="J38" s="109"/>
      <c r="K38" s="110"/>
      <c r="L38" s="111">
        <f t="shared" si="19"/>
        <v>0</v>
      </c>
      <c r="M38" s="112" t="s">
        <v>47</v>
      </c>
      <c r="N38" s="110" t="s">
        <v>47</v>
      </c>
      <c r="O38" s="108" t="s">
        <v>47</v>
      </c>
      <c r="P38" s="113"/>
    </row>
    <row r="39" spans="1:16" hidden="1" x14ac:dyDescent="0.25">
      <c r="A39" s="60">
        <v>21395</v>
      </c>
      <c r="B39" s="104" t="s">
        <v>62</v>
      </c>
      <c r="C39" s="105">
        <f t="shared" si="13"/>
        <v>0</v>
      </c>
      <c r="D39" s="106" t="s">
        <v>47</v>
      </c>
      <c r="E39" s="107" t="s">
        <v>47</v>
      </c>
      <c r="F39" s="108" t="s">
        <v>47</v>
      </c>
      <c r="G39" s="106" t="s">
        <v>47</v>
      </c>
      <c r="H39" s="107" t="s">
        <v>47</v>
      </c>
      <c r="I39" s="108" t="s">
        <v>47</v>
      </c>
      <c r="J39" s="109"/>
      <c r="K39" s="110"/>
      <c r="L39" s="111">
        <f t="shared" si="19"/>
        <v>0</v>
      </c>
      <c r="M39" s="112" t="s">
        <v>47</v>
      </c>
      <c r="N39" s="110" t="s">
        <v>47</v>
      </c>
      <c r="O39" s="108" t="s">
        <v>47</v>
      </c>
      <c r="P39" s="113"/>
    </row>
    <row r="40" spans="1:16" ht="24" x14ac:dyDescent="0.25">
      <c r="A40" s="126">
        <v>21399</v>
      </c>
      <c r="B40" s="127" t="s">
        <v>63</v>
      </c>
      <c r="C40" s="128">
        <f t="shared" si="13"/>
        <v>3648</v>
      </c>
      <c r="D40" s="129" t="s">
        <v>47</v>
      </c>
      <c r="E40" s="130" t="s">
        <v>47</v>
      </c>
      <c r="F40" s="131" t="s">
        <v>47</v>
      </c>
      <c r="G40" s="129" t="s">
        <v>47</v>
      </c>
      <c r="H40" s="130" t="s">
        <v>47</v>
      </c>
      <c r="I40" s="131" t="s">
        <v>47</v>
      </c>
      <c r="J40" s="132">
        <v>3648</v>
      </c>
      <c r="K40" s="133"/>
      <c r="L40" s="134">
        <f t="shared" si="19"/>
        <v>3648</v>
      </c>
      <c r="M40" s="135" t="s">
        <v>47</v>
      </c>
      <c r="N40" s="133" t="s">
        <v>47</v>
      </c>
      <c r="O40" s="131" t="s">
        <v>47</v>
      </c>
      <c r="P40" s="136"/>
    </row>
    <row r="41" spans="1:16" s="34" customFormat="1" ht="26.25" hidden="1" customHeight="1" x14ac:dyDescent="0.25">
      <c r="A41" s="137">
        <v>21420</v>
      </c>
      <c r="B41" s="138" t="s">
        <v>64</v>
      </c>
      <c r="C41" s="139">
        <f>F41</f>
        <v>0</v>
      </c>
      <c r="D41" s="140">
        <f t="shared" ref="D41:E41" si="20">SUM(D42)</f>
        <v>0</v>
      </c>
      <c r="E41" s="141">
        <f t="shared" si="20"/>
        <v>0</v>
      </c>
      <c r="F41" s="142">
        <f>SUM(F42)</f>
        <v>0</v>
      </c>
      <c r="G41" s="140" t="s">
        <v>47</v>
      </c>
      <c r="H41" s="141" t="s">
        <v>47</v>
      </c>
      <c r="I41" s="143" t="s">
        <v>47</v>
      </c>
      <c r="J41" s="144" t="s">
        <v>47</v>
      </c>
      <c r="K41" s="145" t="s">
        <v>47</v>
      </c>
      <c r="L41" s="143" t="s">
        <v>47</v>
      </c>
      <c r="M41" s="146" t="s">
        <v>47</v>
      </c>
      <c r="N41" s="145" t="s">
        <v>47</v>
      </c>
      <c r="O41" s="143" t="s">
        <v>47</v>
      </c>
      <c r="P41" s="147"/>
    </row>
    <row r="42" spans="1:16" s="34" customFormat="1" ht="26.25" hidden="1" customHeight="1" x14ac:dyDescent="0.25">
      <c r="A42" s="126">
        <v>21429</v>
      </c>
      <c r="B42" s="127" t="s">
        <v>65</v>
      </c>
      <c r="C42" s="128">
        <f>F42</f>
        <v>0</v>
      </c>
      <c r="D42" s="148"/>
      <c r="E42" s="149"/>
      <c r="F42" s="150">
        <f>D42+E42</f>
        <v>0</v>
      </c>
      <c r="G42" s="151" t="s">
        <v>47</v>
      </c>
      <c r="H42" s="152" t="s">
        <v>47</v>
      </c>
      <c r="I42" s="131" t="s">
        <v>47</v>
      </c>
      <c r="J42" s="153" t="s">
        <v>47</v>
      </c>
      <c r="K42" s="130" t="s">
        <v>47</v>
      </c>
      <c r="L42" s="131" t="s">
        <v>47</v>
      </c>
      <c r="M42" s="129" t="s">
        <v>47</v>
      </c>
      <c r="N42" s="130" t="s">
        <v>47</v>
      </c>
      <c r="O42" s="131" t="s">
        <v>47</v>
      </c>
      <c r="P42" s="154"/>
    </row>
    <row r="43" spans="1:16" s="34" customFormat="1" ht="24" hidden="1" x14ac:dyDescent="0.25">
      <c r="A43" s="93">
        <v>21490</v>
      </c>
      <c r="B43" s="79" t="s">
        <v>66</v>
      </c>
      <c r="C43" s="155">
        <f>F43+I43+L43</f>
        <v>0</v>
      </c>
      <c r="D43" s="156">
        <f t="shared" ref="D43:E43" si="21">D44</f>
        <v>0</v>
      </c>
      <c r="E43" s="157">
        <f t="shared" si="21"/>
        <v>0</v>
      </c>
      <c r="F43" s="83">
        <f>F44</f>
        <v>0</v>
      </c>
      <c r="G43" s="156">
        <f t="shared" ref="G43:L43" si="22">G44</f>
        <v>0</v>
      </c>
      <c r="H43" s="157">
        <f t="shared" si="22"/>
        <v>0</v>
      </c>
      <c r="I43" s="83">
        <f t="shared" si="22"/>
        <v>0</v>
      </c>
      <c r="J43" s="158">
        <f t="shared" si="22"/>
        <v>0</v>
      </c>
      <c r="K43" s="157">
        <f t="shared" si="22"/>
        <v>0</v>
      </c>
      <c r="L43" s="83">
        <f t="shared" si="22"/>
        <v>0</v>
      </c>
      <c r="M43" s="89" t="s">
        <v>47</v>
      </c>
      <c r="N43" s="88" t="s">
        <v>47</v>
      </c>
      <c r="O43" s="86" t="s">
        <v>47</v>
      </c>
      <c r="P43" s="90"/>
    </row>
    <row r="44" spans="1:16" s="34" customFormat="1" ht="24" hidden="1" x14ac:dyDescent="0.25">
      <c r="A44" s="60">
        <v>21499</v>
      </c>
      <c r="B44" s="104" t="s">
        <v>67</v>
      </c>
      <c r="C44" s="159">
        <f>F44+I44+L44</f>
        <v>0</v>
      </c>
      <c r="D44" s="160"/>
      <c r="E44" s="161"/>
      <c r="F44" s="56">
        <f>D44+E44</f>
        <v>0</v>
      </c>
      <c r="G44" s="54"/>
      <c r="H44" s="55"/>
      <c r="I44" s="56">
        <f>G44+H44</f>
        <v>0</v>
      </c>
      <c r="J44" s="99"/>
      <c r="K44" s="100"/>
      <c r="L44" s="56">
        <f>J44+K44</f>
        <v>0</v>
      </c>
      <c r="M44" s="123" t="s">
        <v>47</v>
      </c>
      <c r="N44" s="121" t="s">
        <v>47</v>
      </c>
      <c r="O44" s="119" t="s">
        <v>47</v>
      </c>
      <c r="P44" s="124"/>
    </row>
    <row r="45" spans="1:16" ht="12.75" hidden="1" customHeight="1" x14ac:dyDescent="0.25">
      <c r="A45" s="162">
        <v>23000</v>
      </c>
      <c r="B45" s="163" t="s">
        <v>68</v>
      </c>
      <c r="C45" s="155">
        <f>O45</f>
        <v>0</v>
      </c>
      <c r="D45" s="164" t="s">
        <v>47</v>
      </c>
      <c r="E45" s="165" t="s">
        <v>47</v>
      </c>
      <c r="F45" s="131" t="s">
        <v>47</v>
      </c>
      <c r="G45" s="129" t="s">
        <v>47</v>
      </c>
      <c r="H45" s="130" t="s">
        <v>47</v>
      </c>
      <c r="I45" s="131" t="s">
        <v>47</v>
      </c>
      <c r="J45" s="153" t="s">
        <v>47</v>
      </c>
      <c r="K45" s="130" t="s">
        <v>47</v>
      </c>
      <c r="L45" s="131" t="s">
        <v>47</v>
      </c>
      <c r="M45" s="164">
        <f t="shared" ref="M45:O45" si="23">SUM(M46:M47)</f>
        <v>0</v>
      </c>
      <c r="N45" s="165">
        <f t="shared" si="23"/>
        <v>0</v>
      </c>
      <c r="O45" s="150">
        <f t="shared" si="23"/>
        <v>0</v>
      </c>
      <c r="P45" s="166"/>
    </row>
    <row r="46" spans="1:16" ht="24" hidden="1" x14ac:dyDescent="0.25">
      <c r="A46" s="167">
        <v>23410</v>
      </c>
      <c r="B46" s="168" t="s">
        <v>69</v>
      </c>
      <c r="C46" s="139">
        <f t="shared" ref="C46:C47" si="24">O46</f>
        <v>0</v>
      </c>
      <c r="D46" s="140" t="s">
        <v>47</v>
      </c>
      <c r="E46" s="141" t="s">
        <v>47</v>
      </c>
      <c r="F46" s="143" t="s">
        <v>47</v>
      </c>
      <c r="G46" s="146" t="s">
        <v>47</v>
      </c>
      <c r="H46" s="145" t="s">
        <v>47</v>
      </c>
      <c r="I46" s="143" t="s">
        <v>47</v>
      </c>
      <c r="J46" s="144" t="s">
        <v>47</v>
      </c>
      <c r="K46" s="145" t="s">
        <v>47</v>
      </c>
      <c r="L46" s="143" t="s">
        <v>47</v>
      </c>
      <c r="M46" s="169"/>
      <c r="N46" s="170"/>
      <c r="O46" s="142">
        <f t="shared" ref="O46:O47" si="25">M46+N46</f>
        <v>0</v>
      </c>
      <c r="P46" s="171"/>
    </row>
    <row r="47" spans="1:16" ht="24" hidden="1" x14ac:dyDescent="0.25">
      <c r="A47" s="167">
        <v>23510</v>
      </c>
      <c r="B47" s="168" t="s">
        <v>70</v>
      </c>
      <c r="C47" s="139">
        <f t="shared" si="24"/>
        <v>0</v>
      </c>
      <c r="D47" s="140" t="s">
        <v>47</v>
      </c>
      <c r="E47" s="141" t="s">
        <v>47</v>
      </c>
      <c r="F47" s="143" t="s">
        <v>47</v>
      </c>
      <c r="G47" s="146" t="s">
        <v>47</v>
      </c>
      <c r="H47" s="145" t="s">
        <v>47</v>
      </c>
      <c r="I47" s="143" t="s">
        <v>47</v>
      </c>
      <c r="J47" s="144" t="s">
        <v>47</v>
      </c>
      <c r="K47" s="145" t="s">
        <v>47</v>
      </c>
      <c r="L47" s="143" t="s">
        <v>47</v>
      </c>
      <c r="M47" s="169"/>
      <c r="N47" s="170"/>
      <c r="O47" s="142">
        <f t="shared" si="25"/>
        <v>0</v>
      </c>
      <c r="P47" s="171"/>
    </row>
    <row r="48" spans="1:16" hidden="1" x14ac:dyDescent="0.25">
      <c r="A48" s="172"/>
      <c r="B48" s="168"/>
      <c r="C48" s="173"/>
      <c r="D48" s="174"/>
      <c r="E48" s="175"/>
      <c r="F48" s="143"/>
      <c r="G48" s="146"/>
      <c r="H48" s="145"/>
      <c r="I48" s="143"/>
      <c r="J48" s="144"/>
      <c r="K48" s="145"/>
      <c r="L48" s="142"/>
      <c r="M48" s="140"/>
      <c r="N48" s="141"/>
      <c r="O48" s="142"/>
      <c r="P48" s="171"/>
    </row>
    <row r="49" spans="1:16" s="34" customFormat="1" hidden="1" x14ac:dyDescent="0.25">
      <c r="A49" s="176"/>
      <c r="B49" s="177" t="s">
        <v>71</v>
      </c>
      <c r="C49" s="178"/>
      <c r="D49" s="179"/>
      <c r="E49" s="180"/>
      <c r="F49" s="181"/>
      <c r="G49" s="179"/>
      <c r="H49" s="180"/>
      <c r="I49" s="181"/>
      <c r="J49" s="182"/>
      <c r="K49" s="180"/>
      <c r="L49" s="181"/>
      <c r="M49" s="179"/>
      <c r="N49" s="180"/>
      <c r="O49" s="181"/>
      <c r="P49" s="183"/>
    </row>
    <row r="50" spans="1:16" s="34" customFormat="1" ht="12.75" thickBot="1" x14ac:dyDescent="0.3">
      <c r="A50" s="184"/>
      <c r="B50" s="35" t="s">
        <v>72</v>
      </c>
      <c r="C50" s="185">
        <f t="shared" si="4"/>
        <v>1013771</v>
      </c>
      <c r="D50" s="186">
        <f t="shared" ref="D50:E50" si="26">SUM(D51,D269)</f>
        <v>454918</v>
      </c>
      <c r="E50" s="187">
        <f t="shared" si="26"/>
        <v>0</v>
      </c>
      <c r="F50" s="188">
        <f>SUM(F51,F269)</f>
        <v>454918</v>
      </c>
      <c r="G50" s="186">
        <f t="shared" ref="G50:O50" si="27">SUM(G51,G269)</f>
        <v>545483</v>
      </c>
      <c r="H50" s="187">
        <f t="shared" si="27"/>
        <v>0</v>
      </c>
      <c r="I50" s="188">
        <f t="shared" si="27"/>
        <v>545483</v>
      </c>
      <c r="J50" s="189">
        <f t="shared" si="27"/>
        <v>13370</v>
      </c>
      <c r="K50" s="187">
        <f t="shared" si="27"/>
        <v>0</v>
      </c>
      <c r="L50" s="188">
        <f t="shared" si="27"/>
        <v>13370</v>
      </c>
      <c r="M50" s="186">
        <f t="shared" si="27"/>
        <v>0</v>
      </c>
      <c r="N50" s="187">
        <f t="shared" si="27"/>
        <v>0</v>
      </c>
      <c r="O50" s="188">
        <f t="shared" si="27"/>
        <v>0</v>
      </c>
      <c r="P50" s="190"/>
    </row>
    <row r="51" spans="1:16" s="34" customFormat="1" ht="36.75" thickTop="1" x14ac:dyDescent="0.25">
      <c r="A51" s="191"/>
      <c r="B51" s="192" t="s">
        <v>73</v>
      </c>
      <c r="C51" s="193">
        <f t="shared" si="4"/>
        <v>1013771</v>
      </c>
      <c r="D51" s="194">
        <f t="shared" ref="D51:E51" si="28">SUM(D52,D181)</f>
        <v>454918</v>
      </c>
      <c r="E51" s="195">
        <f t="shared" si="28"/>
        <v>0</v>
      </c>
      <c r="F51" s="196">
        <f>SUM(F52,F181)</f>
        <v>454918</v>
      </c>
      <c r="G51" s="194">
        <f t="shared" ref="G51:H51" si="29">SUM(G52,G181)</f>
        <v>545483</v>
      </c>
      <c r="H51" s="195">
        <f t="shared" si="29"/>
        <v>0</v>
      </c>
      <c r="I51" s="196">
        <f>SUM(I52,I181)</f>
        <v>545483</v>
      </c>
      <c r="J51" s="197">
        <f t="shared" ref="J51:K51" si="30">SUM(J52,J181)</f>
        <v>13370</v>
      </c>
      <c r="K51" s="195">
        <f t="shared" si="30"/>
        <v>0</v>
      </c>
      <c r="L51" s="196">
        <f>SUM(L52,L181)</f>
        <v>13370</v>
      </c>
      <c r="M51" s="194">
        <f t="shared" ref="M51:O51" si="31">SUM(M52,M181)</f>
        <v>0</v>
      </c>
      <c r="N51" s="195">
        <f t="shared" si="31"/>
        <v>0</v>
      </c>
      <c r="O51" s="196">
        <f t="shared" si="31"/>
        <v>0</v>
      </c>
      <c r="P51" s="198"/>
    </row>
    <row r="52" spans="1:16" s="34" customFormat="1" ht="24" x14ac:dyDescent="0.25">
      <c r="A52" s="26"/>
      <c r="B52" s="24" t="s">
        <v>74</v>
      </c>
      <c r="C52" s="199">
        <f t="shared" si="4"/>
        <v>998740</v>
      </c>
      <c r="D52" s="200">
        <f t="shared" ref="D52:E52" si="32">SUM(D53,D75,D160,D174)</f>
        <v>445037</v>
      </c>
      <c r="E52" s="201">
        <f t="shared" si="32"/>
        <v>0</v>
      </c>
      <c r="F52" s="202">
        <f>SUM(F53,F75,F160,F174)</f>
        <v>445037</v>
      </c>
      <c r="G52" s="200">
        <f t="shared" ref="G52:H52" si="33">SUM(G53,G75,G160,G174)</f>
        <v>540333</v>
      </c>
      <c r="H52" s="201">
        <f t="shared" si="33"/>
        <v>0</v>
      </c>
      <c r="I52" s="202">
        <f>SUM(I53,I75,I160,I174)</f>
        <v>540333</v>
      </c>
      <c r="J52" s="203">
        <f t="shared" ref="J52:K52" si="34">SUM(J53,J75,J160,J174)</f>
        <v>13370</v>
      </c>
      <c r="K52" s="201">
        <f t="shared" si="34"/>
        <v>0</v>
      </c>
      <c r="L52" s="202">
        <f>SUM(L53,L75,L160,L174)</f>
        <v>13370</v>
      </c>
      <c r="M52" s="200">
        <f t="shared" ref="M52:O52" si="35">SUM(M53,M75,M160,M174)</f>
        <v>0</v>
      </c>
      <c r="N52" s="201">
        <f t="shared" si="35"/>
        <v>0</v>
      </c>
      <c r="O52" s="202">
        <f t="shared" si="35"/>
        <v>0</v>
      </c>
      <c r="P52" s="204"/>
    </row>
    <row r="53" spans="1:16" s="34" customFormat="1" x14ac:dyDescent="0.25">
      <c r="A53" s="205">
        <v>1000</v>
      </c>
      <c r="B53" s="205" t="s">
        <v>75</v>
      </c>
      <c r="C53" s="206">
        <f t="shared" si="4"/>
        <v>886036</v>
      </c>
      <c r="D53" s="207">
        <f t="shared" ref="D53:E53" si="36">SUM(D54,D67)</f>
        <v>354020</v>
      </c>
      <c r="E53" s="208">
        <f t="shared" si="36"/>
        <v>0</v>
      </c>
      <c r="F53" s="209">
        <f>SUM(F54,F67)</f>
        <v>354020</v>
      </c>
      <c r="G53" s="207">
        <f t="shared" ref="G53:H53" si="37">SUM(G54,G67)</f>
        <v>532016</v>
      </c>
      <c r="H53" s="208">
        <f t="shared" si="37"/>
        <v>0</v>
      </c>
      <c r="I53" s="209">
        <f>SUM(I54,I67)</f>
        <v>532016</v>
      </c>
      <c r="J53" s="210">
        <f t="shared" ref="J53:K53" si="38">SUM(J54,J67)</f>
        <v>0</v>
      </c>
      <c r="K53" s="208">
        <f t="shared" si="38"/>
        <v>0</v>
      </c>
      <c r="L53" s="209">
        <f>SUM(L54,L67)</f>
        <v>0</v>
      </c>
      <c r="M53" s="207">
        <f t="shared" ref="M53:O53" si="39">SUM(M54,M67)</f>
        <v>0</v>
      </c>
      <c r="N53" s="208">
        <f t="shared" si="39"/>
        <v>0</v>
      </c>
      <c r="O53" s="209">
        <f t="shared" si="39"/>
        <v>0</v>
      </c>
      <c r="P53" s="211"/>
    </row>
    <row r="54" spans="1:16" x14ac:dyDescent="0.25">
      <c r="A54" s="79">
        <v>1100</v>
      </c>
      <c r="B54" s="212" t="s">
        <v>76</v>
      </c>
      <c r="C54" s="80">
        <f t="shared" si="4"/>
        <v>666881</v>
      </c>
      <c r="D54" s="213">
        <f t="shared" ref="D54:E54" si="40">SUM(D55,D58,D66)</f>
        <v>241915</v>
      </c>
      <c r="E54" s="214">
        <f t="shared" si="40"/>
        <v>0</v>
      </c>
      <c r="F54" s="91">
        <f>SUM(F55,F58,F66)</f>
        <v>241915</v>
      </c>
      <c r="G54" s="213">
        <f t="shared" ref="G54:H54" si="41">SUM(G55,G58,G66)</f>
        <v>424966</v>
      </c>
      <c r="H54" s="214">
        <f t="shared" si="41"/>
        <v>0</v>
      </c>
      <c r="I54" s="91">
        <f>SUM(I55,I58,I66)</f>
        <v>424966</v>
      </c>
      <c r="J54" s="215">
        <f t="shared" ref="J54:K54" si="42">SUM(J55,J58,J66)</f>
        <v>0</v>
      </c>
      <c r="K54" s="214">
        <f t="shared" si="42"/>
        <v>0</v>
      </c>
      <c r="L54" s="91">
        <f>SUM(L55,L58,L66)</f>
        <v>0</v>
      </c>
      <c r="M54" s="213">
        <f t="shared" ref="M54:O54" si="43">SUM(M55,M58,M66)</f>
        <v>0</v>
      </c>
      <c r="N54" s="214">
        <f t="shared" si="43"/>
        <v>0</v>
      </c>
      <c r="O54" s="91">
        <f t="shared" si="43"/>
        <v>0</v>
      </c>
      <c r="P54" s="216"/>
    </row>
    <row r="55" spans="1:16" x14ac:dyDescent="0.25">
      <c r="A55" s="217">
        <v>1110</v>
      </c>
      <c r="B55" s="168" t="s">
        <v>77</v>
      </c>
      <c r="C55" s="173">
        <f t="shared" si="4"/>
        <v>641662</v>
      </c>
      <c r="D55" s="174">
        <f t="shared" ref="D55:E55" si="44">SUM(D56:D57)</f>
        <v>220496</v>
      </c>
      <c r="E55" s="175">
        <f t="shared" si="44"/>
        <v>0</v>
      </c>
      <c r="F55" s="218">
        <f>SUM(F56:F57)</f>
        <v>220496</v>
      </c>
      <c r="G55" s="174">
        <f t="shared" ref="G55:H55" si="45">SUM(G56:G57)</f>
        <v>421166</v>
      </c>
      <c r="H55" s="175">
        <f t="shared" si="45"/>
        <v>0</v>
      </c>
      <c r="I55" s="218">
        <f>SUM(I56:I57)</f>
        <v>421166</v>
      </c>
      <c r="J55" s="219">
        <f t="shared" ref="J55:K55" si="46">SUM(J56:J57)</f>
        <v>0</v>
      </c>
      <c r="K55" s="175">
        <f t="shared" si="46"/>
        <v>0</v>
      </c>
      <c r="L55" s="218">
        <f>SUM(L56:L57)</f>
        <v>0</v>
      </c>
      <c r="M55" s="174">
        <f t="shared" ref="M55:O55" si="47">SUM(M56:M57)</f>
        <v>0</v>
      </c>
      <c r="N55" s="175">
        <f t="shared" si="47"/>
        <v>0</v>
      </c>
      <c r="O55" s="218">
        <f t="shared" si="47"/>
        <v>0</v>
      </c>
      <c r="P55" s="220"/>
    </row>
    <row r="56" spans="1:16" hidden="1" x14ac:dyDescent="0.25">
      <c r="A56" s="52">
        <v>1111</v>
      </c>
      <c r="B56" s="94" t="s">
        <v>78</v>
      </c>
      <c r="C56" s="95">
        <f t="shared" si="4"/>
        <v>0</v>
      </c>
      <c r="D56" s="221"/>
      <c r="E56" s="222"/>
      <c r="F56" s="101">
        <f t="shared" ref="F56:F57" si="48">D56+E56</f>
        <v>0</v>
      </c>
      <c r="G56" s="221"/>
      <c r="H56" s="222"/>
      <c r="I56" s="101">
        <f t="shared" ref="I56:I57" si="49">G56+H56</f>
        <v>0</v>
      </c>
      <c r="J56" s="223"/>
      <c r="K56" s="222"/>
      <c r="L56" s="101">
        <f t="shared" ref="L56:L57" si="50">J56+K56</f>
        <v>0</v>
      </c>
      <c r="M56" s="221"/>
      <c r="N56" s="222"/>
      <c r="O56" s="101">
        <f t="shared" ref="O56:O57" si="51">M56+N56</f>
        <v>0</v>
      </c>
      <c r="P56" s="224"/>
    </row>
    <row r="57" spans="1:16" ht="24" x14ac:dyDescent="0.25">
      <c r="A57" s="60">
        <v>1119</v>
      </c>
      <c r="B57" s="104" t="s">
        <v>79</v>
      </c>
      <c r="C57" s="105">
        <f t="shared" si="4"/>
        <v>641662</v>
      </c>
      <c r="D57" s="225">
        <v>220496</v>
      </c>
      <c r="E57" s="226"/>
      <c r="F57" s="111">
        <f t="shared" si="48"/>
        <v>220496</v>
      </c>
      <c r="G57" s="225">
        <v>421166</v>
      </c>
      <c r="H57" s="226"/>
      <c r="I57" s="111">
        <f t="shared" si="49"/>
        <v>421166</v>
      </c>
      <c r="J57" s="227"/>
      <c r="K57" s="226"/>
      <c r="L57" s="111">
        <f t="shared" si="50"/>
        <v>0</v>
      </c>
      <c r="M57" s="225"/>
      <c r="N57" s="226"/>
      <c r="O57" s="111">
        <f t="shared" si="51"/>
        <v>0</v>
      </c>
      <c r="P57" s="228"/>
    </row>
    <row r="58" spans="1:16" x14ac:dyDescent="0.25">
      <c r="A58" s="229">
        <v>1140</v>
      </c>
      <c r="B58" s="104" t="s">
        <v>80</v>
      </c>
      <c r="C58" s="105">
        <f t="shared" si="4"/>
        <v>22926</v>
      </c>
      <c r="D58" s="230">
        <f t="shared" ref="D58:E58" si="52">SUM(D59:D65)</f>
        <v>19126</v>
      </c>
      <c r="E58" s="231">
        <f t="shared" si="52"/>
        <v>0</v>
      </c>
      <c r="F58" s="111">
        <f>SUM(F59:F65)</f>
        <v>19126</v>
      </c>
      <c r="G58" s="230">
        <f t="shared" ref="G58:H58" si="53">SUM(G59:G65)</f>
        <v>3800</v>
      </c>
      <c r="H58" s="231">
        <f t="shared" si="53"/>
        <v>0</v>
      </c>
      <c r="I58" s="111">
        <f>SUM(I59:I65)</f>
        <v>3800</v>
      </c>
      <c r="J58" s="232">
        <f t="shared" ref="J58:K58" si="54">SUM(J59:J65)</f>
        <v>0</v>
      </c>
      <c r="K58" s="231">
        <f t="shared" si="54"/>
        <v>0</v>
      </c>
      <c r="L58" s="111">
        <f>SUM(L59:L65)</f>
        <v>0</v>
      </c>
      <c r="M58" s="230">
        <f t="shared" ref="M58:O58" si="55">SUM(M59:M65)</f>
        <v>0</v>
      </c>
      <c r="N58" s="231">
        <f t="shared" si="55"/>
        <v>0</v>
      </c>
      <c r="O58" s="111">
        <f t="shared" si="55"/>
        <v>0</v>
      </c>
      <c r="P58" s="233"/>
    </row>
    <row r="59" spans="1:16" x14ac:dyDescent="0.25">
      <c r="A59" s="60">
        <v>1141</v>
      </c>
      <c r="B59" s="104" t="s">
        <v>81</v>
      </c>
      <c r="C59" s="105">
        <f t="shared" si="4"/>
        <v>4169</v>
      </c>
      <c r="D59" s="225">
        <v>4169</v>
      </c>
      <c r="E59" s="226"/>
      <c r="F59" s="111">
        <f t="shared" ref="F59:F66" si="56">D59+E59</f>
        <v>4169</v>
      </c>
      <c r="G59" s="225"/>
      <c r="H59" s="226"/>
      <c r="I59" s="111">
        <f t="shared" ref="I59:I66" si="57">G59+H59</f>
        <v>0</v>
      </c>
      <c r="J59" s="227"/>
      <c r="K59" s="226"/>
      <c r="L59" s="111">
        <f t="shared" ref="L59:L66" si="58">J59+K59</f>
        <v>0</v>
      </c>
      <c r="M59" s="225"/>
      <c r="N59" s="226"/>
      <c r="O59" s="111">
        <f t="shared" ref="O59:O66" si="59">M59+N59</f>
        <v>0</v>
      </c>
      <c r="P59" s="233"/>
    </row>
    <row r="60" spans="1:16" ht="24.75" customHeight="1" x14ac:dyDescent="0.25">
      <c r="A60" s="60">
        <v>1142</v>
      </c>
      <c r="B60" s="104" t="s">
        <v>82</v>
      </c>
      <c r="C60" s="105">
        <f t="shared" si="4"/>
        <v>1025</v>
      </c>
      <c r="D60" s="225">
        <v>1025</v>
      </c>
      <c r="E60" s="226"/>
      <c r="F60" s="111">
        <f t="shared" si="56"/>
        <v>1025</v>
      </c>
      <c r="G60" s="225"/>
      <c r="H60" s="226"/>
      <c r="I60" s="111">
        <f t="shared" si="57"/>
        <v>0</v>
      </c>
      <c r="J60" s="227"/>
      <c r="K60" s="226"/>
      <c r="L60" s="111">
        <f t="shared" si="58"/>
        <v>0</v>
      </c>
      <c r="M60" s="225"/>
      <c r="N60" s="226"/>
      <c r="O60" s="111">
        <f t="shared" si="59"/>
        <v>0</v>
      </c>
      <c r="P60" s="233"/>
    </row>
    <row r="61" spans="1:16" ht="24" hidden="1" x14ac:dyDescent="0.25">
      <c r="A61" s="60">
        <v>1145</v>
      </c>
      <c r="B61" s="104" t="s">
        <v>83</v>
      </c>
      <c r="C61" s="105">
        <f t="shared" si="4"/>
        <v>0</v>
      </c>
      <c r="D61" s="225"/>
      <c r="E61" s="226"/>
      <c r="F61" s="111">
        <f t="shared" si="56"/>
        <v>0</v>
      </c>
      <c r="G61" s="225"/>
      <c r="H61" s="226"/>
      <c r="I61" s="111">
        <f t="shared" si="57"/>
        <v>0</v>
      </c>
      <c r="J61" s="227"/>
      <c r="K61" s="226"/>
      <c r="L61" s="111">
        <f t="shared" si="58"/>
        <v>0</v>
      </c>
      <c r="M61" s="225"/>
      <c r="N61" s="226"/>
      <c r="O61" s="111">
        <f t="shared" si="59"/>
        <v>0</v>
      </c>
      <c r="P61" s="233"/>
    </row>
    <row r="62" spans="1:16" ht="27.75" hidden="1" customHeight="1" x14ac:dyDescent="0.25">
      <c r="A62" s="60">
        <v>1146</v>
      </c>
      <c r="B62" s="104" t="s">
        <v>84</v>
      </c>
      <c r="C62" s="105">
        <f t="shared" si="4"/>
        <v>0</v>
      </c>
      <c r="D62" s="225"/>
      <c r="E62" s="226"/>
      <c r="F62" s="111">
        <f t="shared" si="56"/>
        <v>0</v>
      </c>
      <c r="G62" s="225"/>
      <c r="H62" s="226"/>
      <c r="I62" s="111">
        <f t="shared" si="57"/>
        <v>0</v>
      </c>
      <c r="J62" s="227"/>
      <c r="K62" s="226"/>
      <c r="L62" s="111">
        <f t="shared" si="58"/>
        <v>0</v>
      </c>
      <c r="M62" s="225"/>
      <c r="N62" s="226"/>
      <c r="O62" s="111">
        <f t="shared" si="59"/>
        <v>0</v>
      </c>
      <c r="P62" s="233"/>
    </row>
    <row r="63" spans="1:16" x14ac:dyDescent="0.25">
      <c r="A63" s="60">
        <v>1147</v>
      </c>
      <c r="B63" s="104" t="s">
        <v>85</v>
      </c>
      <c r="C63" s="105">
        <f t="shared" si="4"/>
        <v>4058</v>
      </c>
      <c r="D63" s="225">
        <v>4058</v>
      </c>
      <c r="E63" s="226"/>
      <c r="F63" s="111">
        <f t="shared" si="56"/>
        <v>4058</v>
      </c>
      <c r="G63" s="225"/>
      <c r="H63" s="226"/>
      <c r="I63" s="111">
        <f t="shared" si="57"/>
        <v>0</v>
      </c>
      <c r="J63" s="227"/>
      <c r="K63" s="226"/>
      <c r="L63" s="111">
        <f t="shared" si="58"/>
        <v>0</v>
      </c>
      <c r="M63" s="225"/>
      <c r="N63" s="226"/>
      <c r="O63" s="111">
        <f t="shared" si="59"/>
        <v>0</v>
      </c>
      <c r="P63" s="233"/>
    </row>
    <row r="64" spans="1:16" x14ac:dyDescent="0.25">
      <c r="A64" s="60">
        <v>1148</v>
      </c>
      <c r="B64" s="104" t="s">
        <v>86</v>
      </c>
      <c r="C64" s="105">
        <f t="shared" si="4"/>
        <v>9874</v>
      </c>
      <c r="D64" s="225">
        <v>9874</v>
      </c>
      <c r="E64" s="226"/>
      <c r="F64" s="111">
        <f t="shared" si="56"/>
        <v>9874</v>
      </c>
      <c r="G64" s="225"/>
      <c r="H64" s="226"/>
      <c r="I64" s="111">
        <f t="shared" si="57"/>
        <v>0</v>
      </c>
      <c r="J64" s="227"/>
      <c r="K64" s="226"/>
      <c r="L64" s="111">
        <f t="shared" si="58"/>
        <v>0</v>
      </c>
      <c r="M64" s="225"/>
      <c r="N64" s="226"/>
      <c r="O64" s="111">
        <f t="shared" si="59"/>
        <v>0</v>
      </c>
      <c r="P64" s="233"/>
    </row>
    <row r="65" spans="1:16" ht="24" customHeight="1" x14ac:dyDescent="0.25">
      <c r="A65" s="60">
        <v>1149</v>
      </c>
      <c r="B65" s="104" t="s">
        <v>87</v>
      </c>
      <c r="C65" s="105">
        <f t="shared" si="4"/>
        <v>3800</v>
      </c>
      <c r="D65" s="225"/>
      <c r="E65" s="226"/>
      <c r="F65" s="111">
        <f t="shared" si="56"/>
        <v>0</v>
      </c>
      <c r="G65" s="225">
        <v>3800</v>
      </c>
      <c r="H65" s="226"/>
      <c r="I65" s="111">
        <f t="shared" si="57"/>
        <v>3800</v>
      </c>
      <c r="J65" s="227"/>
      <c r="K65" s="226"/>
      <c r="L65" s="111">
        <f t="shared" si="58"/>
        <v>0</v>
      </c>
      <c r="M65" s="225"/>
      <c r="N65" s="226"/>
      <c r="O65" s="111">
        <f t="shared" si="59"/>
        <v>0</v>
      </c>
      <c r="P65" s="233"/>
    </row>
    <row r="66" spans="1:16" ht="36" x14ac:dyDescent="0.25">
      <c r="A66" s="217">
        <v>1150</v>
      </c>
      <c r="B66" s="168" t="s">
        <v>88</v>
      </c>
      <c r="C66" s="173">
        <f t="shared" si="4"/>
        <v>2293</v>
      </c>
      <c r="D66" s="234">
        <v>2293</v>
      </c>
      <c r="E66" s="235"/>
      <c r="F66" s="218">
        <f t="shared" si="56"/>
        <v>2293</v>
      </c>
      <c r="G66" s="234"/>
      <c r="H66" s="235"/>
      <c r="I66" s="218">
        <f t="shared" si="57"/>
        <v>0</v>
      </c>
      <c r="J66" s="236"/>
      <c r="K66" s="235"/>
      <c r="L66" s="218">
        <f t="shared" si="58"/>
        <v>0</v>
      </c>
      <c r="M66" s="234"/>
      <c r="N66" s="235"/>
      <c r="O66" s="218">
        <f t="shared" si="59"/>
        <v>0</v>
      </c>
      <c r="P66" s="220"/>
    </row>
    <row r="67" spans="1:16" ht="36" x14ac:dyDescent="0.25">
      <c r="A67" s="79">
        <v>1200</v>
      </c>
      <c r="B67" s="212" t="s">
        <v>89</v>
      </c>
      <c r="C67" s="80">
        <f t="shared" si="4"/>
        <v>219155</v>
      </c>
      <c r="D67" s="213">
        <f t="shared" ref="D67:E67" si="60">SUM(D68:D69)</f>
        <v>112105</v>
      </c>
      <c r="E67" s="214">
        <f t="shared" si="60"/>
        <v>0</v>
      </c>
      <c r="F67" s="91">
        <f>SUM(F68:F69)</f>
        <v>112105</v>
      </c>
      <c r="G67" s="213">
        <f t="shared" ref="G67:H67" si="61">SUM(G68:G69)</f>
        <v>107050</v>
      </c>
      <c r="H67" s="214">
        <f t="shared" si="61"/>
        <v>0</v>
      </c>
      <c r="I67" s="91">
        <f>SUM(I68:I69)</f>
        <v>107050</v>
      </c>
      <c r="J67" s="215">
        <f t="shared" ref="J67:K67" si="62">SUM(J68:J69)</f>
        <v>0</v>
      </c>
      <c r="K67" s="214">
        <f t="shared" si="62"/>
        <v>0</v>
      </c>
      <c r="L67" s="91">
        <f>SUM(L68:L69)</f>
        <v>0</v>
      </c>
      <c r="M67" s="213">
        <f t="shared" ref="M67:O67" si="63">SUM(M68:M69)</f>
        <v>0</v>
      </c>
      <c r="N67" s="214">
        <f t="shared" si="63"/>
        <v>0</v>
      </c>
      <c r="O67" s="91">
        <f t="shared" si="63"/>
        <v>0</v>
      </c>
      <c r="P67" s="237"/>
    </row>
    <row r="68" spans="1:16" ht="24" x14ac:dyDescent="0.25">
      <c r="A68" s="238">
        <v>1210</v>
      </c>
      <c r="B68" s="94" t="s">
        <v>90</v>
      </c>
      <c r="C68" s="95">
        <f t="shared" si="4"/>
        <v>168747</v>
      </c>
      <c r="D68" s="221">
        <v>65467</v>
      </c>
      <c r="E68" s="222"/>
      <c r="F68" s="101">
        <f>D68+E68</f>
        <v>65467</v>
      </c>
      <c r="G68" s="221">
        <v>103280</v>
      </c>
      <c r="H68" s="222"/>
      <c r="I68" s="101">
        <f>G68+H68</f>
        <v>103280</v>
      </c>
      <c r="J68" s="223"/>
      <c r="K68" s="222"/>
      <c r="L68" s="101">
        <f>J68+K68</f>
        <v>0</v>
      </c>
      <c r="M68" s="221"/>
      <c r="N68" s="222"/>
      <c r="O68" s="101">
        <f t="shared" ref="O68" si="64">M68+N68</f>
        <v>0</v>
      </c>
      <c r="P68" s="224"/>
    </row>
    <row r="69" spans="1:16" ht="24" x14ac:dyDescent="0.25">
      <c r="A69" s="229">
        <v>1220</v>
      </c>
      <c r="B69" s="104" t="s">
        <v>91</v>
      </c>
      <c r="C69" s="105">
        <f t="shared" si="4"/>
        <v>50408</v>
      </c>
      <c r="D69" s="230">
        <f t="shared" ref="D69:E69" si="65">SUM(D70:D74)</f>
        <v>46638</v>
      </c>
      <c r="E69" s="231">
        <f t="shared" si="65"/>
        <v>0</v>
      </c>
      <c r="F69" s="111">
        <f>SUM(F70:F74)</f>
        <v>46638</v>
      </c>
      <c r="G69" s="230">
        <f t="shared" ref="G69:H69" si="66">SUM(G70:G74)</f>
        <v>3770</v>
      </c>
      <c r="H69" s="231">
        <f t="shared" si="66"/>
        <v>0</v>
      </c>
      <c r="I69" s="111">
        <f>SUM(I70:I74)</f>
        <v>3770</v>
      </c>
      <c r="J69" s="232">
        <f t="shared" ref="J69:K69" si="67">SUM(J70:J74)</f>
        <v>0</v>
      </c>
      <c r="K69" s="231">
        <f t="shared" si="67"/>
        <v>0</v>
      </c>
      <c r="L69" s="111">
        <f>SUM(L70:L74)</f>
        <v>0</v>
      </c>
      <c r="M69" s="230">
        <f t="shared" ref="M69:O69" si="68">SUM(M70:M74)</f>
        <v>0</v>
      </c>
      <c r="N69" s="231">
        <f t="shared" si="68"/>
        <v>0</v>
      </c>
      <c r="O69" s="111">
        <f t="shared" si="68"/>
        <v>0</v>
      </c>
      <c r="P69" s="233"/>
    </row>
    <row r="70" spans="1:16" ht="60" x14ac:dyDescent="0.25">
      <c r="A70" s="60">
        <v>1221</v>
      </c>
      <c r="B70" s="104" t="s">
        <v>92</v>
      </c>
      <c r="C70" s="105">
        <f t="shared" si="4"/>
        <v>33614</v>
      </c>
      <c r="D70" s="225">
        <v>29844</v>
      </c>
      <c r="E70" s="226"/>
      <c r="F70" s="111">
        <f t="shared" ref="F70:F74" si="69">D70+E70</f>
        <v>29844</v>
      </c>
      <c r="G70" s="225">
        <v>3770</v>
      </c>
      <c r="H70" s="226"/>
      <c r="I70" s="111">
        <f t="shared" ref="I70:I74" si="70">G70+H70</f>
        <v>3770</v>
      </c>
      <c r="J70" s="227"/>
      <c r="K70" s="226"/>
      <c r="L70" s="111">
        <f t="shared" ref="L70:L74" si="71">J70+K70</f>
        <v>0</v>
      </c>
      <c r="M70" s="225"/>
      <c r="N70" s="226"/>
      <c r="O70" s="111">
        <f t="shared" ref="O70:O74" si="72">M70+N70</f>
        <v>0</v>
      </c>
      <c r="P70" s="228"/>
    </row>
    <row r="71" spans="1:16" hidden="1" x14ac:dyDescent="0.25">
      <c r="A71" s="60">
        <v>1223</v>
      </c>
      <c r="B71" s="104" t="s">
        <v>93</v>
      </c>
      <c r="C71" s="105">
        <f t="shared" si="4"/>
        <v>0</v>
      </c>
      <c r="D71" s="225"/>
      <c r="E71" s="226"/>
      <c r="F71" s="111">
        <f t="shared" si="69"/>
        <v>0</v>
      </c>
      <c r="G71" s="225"/>
      <c r="H71" s="226"/>
      <c r="I71" s="111">
        <f t="shared" si="70"/>
        <v>0</v>
      </c>
      <c r="J71" s="227"/>
      <c r="K71" s="226"/>
      <c r="L71" s="111">
        <f t="shared" si="71"/>
        <v>0</v>
      </c>
      <c r="M71" s="225"/>
      <c r="N71" s="226"/>
      <c r="O71" s="111">
        <f t="shared" si="72"/>
        <v>0</v>
      </c>
      <c r="P71" s="233"/>
    </row>
    <row r="72" spans="1:16" ht="24" hidden="1" x14ac:dyDescent="0.25">
      <c r="A72" s="60">
        <v>1225</v>
      </c>
      <c r="B72" s="104" t="s">
        <v>94</v>
      </c>
      <c r="C72" s="105">
        <f t="shared" si="4"/>
        <v>0</v>
      </c>
      <c r="D72" s="225"/>
      <c r="E72" s="226"/>
      <c r="F72" s="111">
        <f t="shared" si="69"/>
        <v>0</v>
      </c>
      <c r="G72" s="225"/>
      <c r="H72" s="226"/>
      <c r="I72" s="111">
        <f t="shared" si="70"/>
        <v>0</v>
      </c>
      <c r="J72" s="227"/>
      <c r="K72" s="226"/>
      <c r="L72" s="111">
        <f t="shared" si="71"/>
        <v>0</v>
      </c>
      <c r="M72" s="225"/>
      <c r="N72" s="226"/>
      <c r="O72" s="111">
        <f t="shared" si="72"/>
        <v>0</v>
      </c>
      <c r="P72" s="233"/>
    </row>
    <row r="73" spans="1:16" ht="36" x14ac:dyDescent="0.25">
      <c r="A73" s="60">
        <v>1227</v>
      </c>
      <c r="B73" s="104" t="s">
        <v>95</v>
      </c>
      <c r="C73" s="105">
        <f t="shared" si="4"/>
        <v>15794</v>
      </c>
      <c r="D73" s="225">
        <v>15794</v>
      </c>
      <c r="E73" s="226"/>
      <c r="F73" s="111">
        <f t="shared" si="69"/>
        <v>15794</v>
      </c>
      <c r="G73" s="225"/>
      <c r="H73" s="226"/>
      <c r="I73" s="111">
        <f t="shared" si="70"/>
        <v>0</v>
      </c>
      <c r="J73" s="227"/>
      <c r="K73" s="226"/>
      <c r="L73" s="111">
        <f t="shared" si="71"/>
        <v>0</v>
      </c>
      <c r="M73" s="225"/>
      <c r="N73" s="226"/>
      <c r="O73" s="111">
        <f t="shared" si="72"/>
        <v>0</v>
      </c>
      <c r="P73" s="233"/>
    </row>
    <row r="74" spans="1:16" ht="60" x14ac:dyDescent="0.25">
      <c r="A74" s="60">
        <v>1228</v>
      </c>
      <c r="B74" s="104" t="s">
        <v>96</v>
      </c>
      <c r="C74" s="105">
        <f t="shared" si="4"/>
        <v>1000</v>
      </c>
      <c r="D74" s="225">
        <v>1000</v>
      </c>
      <c r="E74" s="226"/>
      <c r="F74" s="111">
        <f t="shared" si="69"/>
        <v>1000</v>
      </c>
      <c r="G74" s="225"/>
      <c r="H74" s="226"/>
      <c r="I74" s="111">
        <f t="shared" si="70"/>
        <v>0</v>
      </c>
      <c r="J74" s="227"/>
      <c r="K74" s="226"/>
      <c r="L74" s="111">
        <f t="shared" si="71"/>
        <v>0</v>
      </c>
      <c r="M74" s="225"/>
      <c r="N74" s="226"/>
      <c r="O74" s="111">
        <f t="shared" si="72"/>
        <v>0</v>
      </c>
      <c r="P74" s="233"/>
    </row>
    <row r="75" spans="1:16" x14ac:dyDescent="0.25">
      <c r="A75" s="205">
        <v>2000</v>
      </c>
      <c r="B75" s="205" t="s">
        <v>97</v>
      </c>
      <c r="C75" s="206">
        <f t="shared" si="4"/>
        <v>112704</v>
      </c>
      <c r="D75" s="207">
        <f t="shared" ref="D75:O75" si="73">SUM(D76,D83,D120,D151,D152)</f>
        <v>91017</v>
      </c>
      <c r="E75" s="208">
        <f t="shared" si="73"/>
        <v>0</v>
      </c>
      <c r="F75" s="209">
        <f t="shared" si="73"/>
        <v>91017</v>
      </c>
      <c r="G75" s="207">
        <f t="shared" si="73"/>
        <v>8317</v>
      </c>
      <c r="H75" s="208">
        <f t="shared" si="73"/>
        <v>0</v>
      </c>
      <c r="I75" s="209">
        <f t="shared" si="73"/>
        <v>8317</v>
      </c>
      <c r="J75" s="210">
        <f t="shared" si="73"/>
        <v>13370</v>
      </c>
      <c r="K75" s="208">
        <f t="shared" si="73"/>
        <v>0</v>
      </c>
      <c r="L75" s="209">
        <f t="shared" si="73"/>
        <v>13370</v>
      </c>
      <c r="M75" s="207">
        <f t="shared" si="73"/>
        <v>0</v>
      </c>
      <c r="N75" s="208">
        <f t="shared" si="73"/>
        <v>0</v>
      </c>
      <c r="O75" s="209">
        <f t="shared" si="73"/>
        <v>0</v>
      </c>
      <c r="P75" s="211"/>
    </row>
    <row r="76" spans="1:16" ht="24" hidden="1" x14ac:dyDescent="0.25">
      <c r="A76" s="79">
        <v>2100</v>
      </c>
      <c r="B76" s="212" t="s">
        <v>98</v>
      </c>
      <c r="C76" s="80">
        <f t="shared" si="4"/>
        <v>0</v>
      </c>
      <c r="D76" s="213">
        <f t="shared" ref="D76:E76" si="74">SUM(D77,D80)</f>
        <v>0</v>
      </c>
      <c r="E76" s="214">
        <f t="shared" si="74"/>
        <v>0</v>
      </c>
      <c r="F76" s="91">
        <f>SUM(F77,F80)</f>
        <v>0</v>
      </c>
      <c r="G76" s="213">
        <f t="shared" ref="G76:H76" si="75">SUM(G77,G80)</f>
        <v>0</v>
      </c>
      <c r="H76" s="214">
        <f t="shared" si="75"/>
        <v>0</v>
      </c>
      <c r="I76" s="91">
        <f>SUM(I77,I80)</f>
        <v>0</v>
      </c>
      <c r="J76" s="215">
        <f t="shared" ref="J76:K76" si="76">SUM(J77,J80)</f>
        <v>0</v>
      </c>
      <c r="K76" s="214">
        <f t="shared" si="76"/>
        <v>0</v>
      </c>
      <c r="L76" s="91">
        <f>SUM(L77,L80)</f>
        <v>0</v>
      </c>
      <c r="M76" s="213">
        <f t="shared" ref="M76:O76" si="77">SUM(M77,M80)</f>
        <v>0</v>
      </c>
      <c r="N76" s="214">
        <f t="shared" si="77"/>
        <v>0</v>
      </c>
      <c r="O76" s="91">
        <f t="shared" si="77"/>
        <v>0</v>
      </c>
      <c r="P76" s="239"/>
    </row>
    <row r="77" spans="1:16" ht="24" hidden="1" x14ac:dyDescent="0.25">
      <c r="A77" s="238">
        <v>2110</v>
      </c>
      <c r="B77" s="94" t="s">
        <v>99</v>
      </c>
      <c r="C77" s="95">
        <f t="shared" si="4"/>
        <v>0</v>
      </c>
      <c r="D77" s="240">
        <f t="shared" ref="D77:E77" si="78">SUM(D78:D79)</f>
        <v>0</v>
      </c>
      <c r="E77" s="241">
        <f t="shared" si="78"/>
        <v>0</v>
      </c>
      <c r="F77" s="101">
        <f>SUM(F78:F79)</f>
        <v>0</v>
      </c>
      <c r="G77" s="240">
        <f t="shared" ref="G77:H77" si="79">SUM(G78:G79)</f>
        <v>0</v>
      </c>
      <c r="H77" s="241">
        <f t="shared" si="79"/>
        <v>0</v>
      </c>
      <c r="I77" s="101">
        <f>SUM(I78:I79)</f>
        <v>0</v>
      </c>
      <c r="J77" s="242">
        <f t="shared" ref="J77:K77" si="80">SUM(J78:J79)</f>
        <v>0</v>
      </c>
      <c r="K77" s="241">
        <f t="shared" si="80"/>
        <v>0</v>
      </c>
      <c r="L77" s="101">
        <f>SUM(L78:L79)</f>
        <v>0</v>
      </c>
      <c r="M77" s="240">
        <f t="shared" ref="M77:O77" si="81">SUM(M78:M79)</f>
        <v>0</v>
      </c>
      <c r="N77" s="241">
        <f t="shared" si="81"/>
        <v>0</v>
      </c>
      <c r="O77" s="101">
        <f t="shared" si="81"/>
        <v>0</v>
      </c>
      <c r="P77" s="224"/>
    </row>
    <row r="78" spans="1:16" hidden="1" x14ac:dyDescent="0.25">
      <c r="A78" s="60">
        <v>2111</v>
      </c>
      <c r="B78" s="104" t="s">
        <v>100</v>
      </c>
      <c r="C78" s="105">
        <f t="shared" si="4"/>
        <v>0</v>
      </c>
      <c r="D78" s="225"/>
      <c r="E78" s="226"/>
      <c r="F78" s="111">
        <f t="shared" ref="F78:F79" si="82">D78+E78</f>
        <v>0</v>
      </c>
      <c r="G78" s="225"/>
      <c r="H78" s="226"/>
      <c r="I78" s="111">
        <f t="shared" ref="I78:I79" si="83">G78+H78</f>
        <v>0</v>
      </c>
      <c r="J78" s="227"/>
      <c r="K78" s="226"/>
      <c r="L78" s="111">
        <f t="shared" ref="L78:L79" si="84">J78+K78</f>
        <v>0</v>
      </c>
      <c r="M78" s="225"/>
      <c r="N78" s="226"/>
      <c r="O78" s="111">
        <f t="shared" ref="O78:O79" si="85">M78+N78</f>
        <v>0</v>
      </c>
      <c r="P78" s="233"/>
    </row>
    <row r="79" spans="1:16" ht="24" hidden="1" x14ac:dyDescent="0.25">
      <c r="A79" s="60">
        <v>2112</v>
      </c>
      <c r="B79" s="104" t="s">
        <v>101</v>
      </c>
      <c r="C79" s="105">
        <f t="shared" si="4"/>
        <v>0</v>
      </c>
      <c r="D79" s="225"/>
      <c r="E79" s="226"/>
      <c r="F79" s="111">
        <f t="shared" si="82"/>
        <v>0</v>
      </c>
      <c r="G79" s="225"/>
      <c r="H79" s="226"/>
      <c r="I79" s="111">
        <f t="shared" si="83"/>
        <v>0</v>
      </c>
      <c r="J79" s="227"/>
      <c r="K79" s="226"/>
      <c r="L79" s="111">
        <f t="shared" si="84"/>
        <v>0</v>
      </c>
      <c r="M79" s="225"/>
      <c r="N79" s="226"/>
      <c r="O79" s="111">
        <f t="shared" si="85"/>
        <v>0</v>
      </c>
      <c r="P79" s="233"/>
    </row>
    <row r="80" spans="1:16" ht="24" hidden="1" x14ac:dyDescent="0.25">
      <c r="A80" s="229">
        <v>2120</v>
      </c>
      <c r="B80" s="104" t="s">
        <v>102</v>
      </c>
      <c r="C80" s="105">
        <f t="shared" si="4"/>
        <v>0</v>
      </c>
      <c r="D80" s="230">
        <f t="shared" ref="D80:E80" si="86">SUM(D81:D82)</f>
        <v>0</v>
      </c>
      <c r="E80" s="231">
        <f t="shared" si="86"/>
        <v>0</v>
      </c>
      <c r="F80" s="111">
        <f>SUM(F81:F82)</f>
        <v>0</v>
      </c>
      <c r="G80" s="230">
        <f t="shared" ref="G80:H80" si="87">SUM(G81:G82)</f>
        <v>0</v>
      </c>
      <c r="H80" s="231">
        <f t="shared" si="87"/>
        <v>0</v>
      </c>
      <c r="I80" s="111">
        <f>SUM(I81:I82)</f>
        <v>0</v>
      </c>
      <c r="J80" s="232">
        <f t="shared" ref="J80:K80" si="88">SUM(J81:J82)</f>
        <v>0</v>
      </c>
      <c r="K80" s="231">
        <f t="shared" si="88"/>
        <v>0</v>
      </c>
      <c r="L80" s="111">
        <f>SUM(L81:L82)</f>
        <v>0</v>
      </c>
      <c r="M80" s="230">
        <f t="shared" ref="M80:O80" si="89">SUM(M81:M82)</f>
        <v>0</v>
      </c>
      <c r="N80" s="231">
        <f t="shared" si="89"/>
        <v>0</v>
      </c>
      <c r="O80" s="111">
        <f t="shared" si="89"/>
        <v>0</v>
      </c>
      <c r="P80" s="233"/>
    </row>
    <row r="81" spans="1:16" hidden="1" x14ac:dyDescent="0.25">
      <c r="A81" s="60">
        <v>2121</v>
      </c>
      <c r="B81" s="104" t="s">
        <v>100</v>
      </c>
      <c r="C81" s="105">
        <f t="shared" si="4"/>
        <v>0</v>
      </c>
      <c r="D81" s="225"/>
      <c r="E81" s="226"/>
      <c r="F81" s="111">
        <f t="shared" ref="F81:F82" si="90">D81+E81</f>
        <v>0</v>
      </c>
      <c r="G81" s="225"/>
      <c r="H81" s="226"/>
      <c r="I81" s="111">
        <f t="shared" ref="I81:I82" si="91">G81+H81</f>
        <v>0</v>
      </c>
      <c r="J81" s="227"/>
      <c r="K81" s="226"/>
      <c r="L81" s="111">
        <f t="shared" ref="L81:L82" si="92">J81+K81</f>
        <v>0</v>
      </c>
      <c r="M81" s="225"/>
      <c r="N81" s="226"/>
      <c r="O81" s="111">
        <f t="shared" ref="O81:O82" si="93">M81+N81</f>
        <v>0</v>
      </c>
      <c r="P81" s="233"/>
    </row>
    <row r="82" spans="1:16" ht="24" hidden="1" x14ac:dyDescent="0.25">
      <c r="A82" s="60">
        <v>2122</v>
      </c>
      <c r="B82" s="104" t="s">
        <v>101</v>
      </c>
      <c r="C82" s="105">
        <f t="shared" si="4"/>
        <v>0</v>
      </c>
      <c r="D82" s="225"/>
      <c r="E82" s="226"/>
      <c r="F82" s="111">
        <f t="shared" si="90"/>
        <v>0</v>
      </c>
      <c r="G82" s="225"/>
      <c r="H82" s="226"/>
      <c r="I82" s="111">
        <f t="shared" si="91"/>
        <v>0</v>
      </c>
      <c r="J82" s="227"/>
      <c r="K82" s="226"/>
      <c r="L82" s="111">
        <f t="shared" si="92"/>
        <v>0</v>
      </c>
      <c r="M82" s="225"/>
      <c r="N82" s="226"/>
      <c r="O82" s="111">
        <f t="shared" si="93"/>
        <v>0</v>
      </c>
      <c r="P82" s="233"/>
    </row>
    <row r="83" spans="1:16" x14ac:dyDescent="0.25">
      <c r="A83" s="79">
        <v>2200</v>
      </c>
      <c r="B83" s="212" t="s">
        <v>103</v>
      </c>
      <c r="C83" s="80">
        <f t="shared" si="4"/>
        <v>79563</v>
      </c>
      <c r="D83" s="213">
        <f t="shared" ref="D83:E83" si="94">SUM(D84,D85,D91,D99,D107,D108,D114,D119)</f>
        <v>60962</v>
      </c>
      <c r="E83" s="214">
        <f t="shared" si="94"/>
        <v>210</v>
      </c>
      <c r="F83" s="91">
        <f>SUM(F84,F85,F91,F99,F107,F108,F114,F119)</f>
        <v>61172</v>
      </c>
      <c r="G83" s="213">
        <f t="shared" ref="G83:H83" si="95">SUM(G84,G85,G91,G99,G107,G108,G114,G119)</f>
        <v>5021</v>
      </c>
      <c r="H83" s="214">
        <f t="shared" si="95"/>
        <v>0</v>
      </c>
      <c r="I83" s="91">
        <f>SUM(I84,I85,I91,I99,I107,I108,I114,I119)</f>
        <v>5021</v>
      </c>
      <c r="J83" s="215">
        <f t="shared" ref="J83:K83" si="96">SUM(J84,J85,J91,J99,J107,J108,J114,J119)</f>
        <v>13370</v>
      </c>
      <c r="K83" s="214">
        <f t="shared" si="96"/>
        <v>0</v>
      </c>
      <c r="L83" s="91">
        <f>SUM(L84,L85,L91,L99,L107,L108,L114,L119)</f>
        <v>13370</v>
      </c>
      <c r="M83" s="213">
        <f t="shared" ref="M83:O83" si="97">SUM(M84,M85,M91,M99,M107,M108,M114,M119)</f>
        <v>0</v>
      </c>
      <c r="N83" s="214">
        <f t="shared" si="97"/>
        <v>0</v>
      </c>
      <c r="O83" s="91">
        <f t="shared" si="97"/>
        <v>0</v>
      </c>
      <c r="P83" s="243"/>
    </row>
    <row r="84" spans="1:16" x14ac:dyDescent="0.25">
      <c r="A84" s="217">
        <v>2210</v>
      </c>
      <c r="B84" s="168" t="s">
        <v>104</v>
      </c>
      <c r="C84" s="173">
        <f t="shared" si="4"/>
        <v>553</v>
      </c>
      <c r="D84" s="234">
        <v>553</v>
      </c>
      <c r="E84" s="235"/>
      <c r="F84" s="218">
        <f>D84+E84</f>
        <v>553</v>
      </c>
      <c r="G84" s="234"/>
      <c r="H84" s="235"/>
      <c r="I84" s="218">
        <f>G84+H84</f>
        <v>0</v>
      </c>
      <c r="J84" s="236"/>
      <c r="K84" s="235"/>
      <c r="L84" s="218">
        <f>J84+K84</f>
        <v>0</v>
      </c>
      <c r="M84" s="234"/>
      <c r="N84" s="235"/>
      <c r="O84" s="218">
        <f t="shared" ref="O84" si="98">M84+N84</f>
        <v>0</v>
      </c>
      <c r="P84" s="244"/>
    </row>
    <row r="85" spans="1:16" ht="24" x14ac:dyDescent="0.25">
      <c r="A85" s="229">
        <v>2220</v>
      </c>
      <c r="B85" s="104" t="s">
        <v>105</v>
      </c>
      <c r="C85" s="105">
        <f t="shared" ref="C85:C148" si="99">F85+I85+L85+O85</f>
        <v>64349</v>
      </c>
      <c r="D85" s="230">
        <f t="shared" ref="D85:E85" si="100">SUM(D86:D90)</f>
        <v>50979</v>
      </c>
      <c r="E85" s="231">
        <f t="shared" si="100"/>
        <v>0</v>
      </c>
      <c r="F85" s="111">
        <f>SUM(F86:F90)</f>
        <v>50979</v>
      </c>
      <c r="G85" s="230">
        <f t="shared" ref="G85:H85" si="101">SUM(G86:G90)</f>
        <v>0</v>
      </c>
      <c r="H85" s="231">
        <f t="shared" si="101"/>
        <v>0</v>
      </c>
      <c r="I85" s="111">
        <f>SUM(I86:I90)</f>
        <v>0</v>
      </c>
      <c r="J85" s="232">
        <f t="shared" ref="J85:K85" si="102">SUM(J86:J90)</f>
        <v>13370</v>
      </c>
      <c r="K85" s="231">
        <f t="shared" si="102"/>
        <v>0</v>
      </c>
      <c r="L85" s="111">
        <f>SUM(L86:L90)</f>
        <v>13370</v>
      </c>
      <c r="M85" s="230">
        <f t="shared" ref="M85:O85" si="103">SUM(M86:M90)</f>
        <v>0</v>
      </c>
      <c r="N85" s="231">
        <f t="shared" si="103"/>
        <v>0</v>
      </c>
      <c r="O85" s="111">
        <f t="shared" si="103"/>
        <v>0</v>
      </c>
      <c r="P85" s="233"/>
    </row>
    <row r="86" spans="1:16" x14ac:dyDescent="0.25">
      <c r="A86" s="60">
        <v>2221</v>
      </c>
      <c r="B86" s="104" t="s">
        <v>106</v>
      </c>
      <c r="C86" s="105">
        <f t="shared" si="99"/>
        <v>37840</v>
      </c>
      <c r="D86" s="225">
        <v>32495</v>
      </c>
      <c r="E86" s="226"/>
      <c r="F86" s="111">
        <f t="shared" ref="F86:F90" si="104">D86+E86</f>
        <v>32495</v>
      </c>
      <c r="G86" s="225"/>
      <c r="H86" s="226"/>
      <c r="I86" s="111">
        <f t="shared" ref="I86:I90" si="105">G86+H86</f>
        <v>0</v>
      </c>
      <c r="J86" s="227">
        <v>5345</v>
      </c>
      <c r="K86" s="226"/>
      <c r="L86" s="111">
        <f t="shared" ref="L86:L90" si="106">J86+K86</f>
        <v>5345</v>
      </c>
      <c r="M86" s="225"/>
      <c r="N86" s="226"/>
      <c r="O86" s="111">
        <f t="shared" ref="O86:O90" si="107">M86+N86</f>
        <v>0</v>
      </c>
      <c r="P86" s="228"/>
    </row>
    <row r="87" spans="1:16" ht="24" x14ac:dyDescent="0.25">
      <c r="A87" s="60">
        <v>2222</v>
      </c>
      <c r="B87" s="104" t="s">
        <v>107</v>
      </c>
      <c r="C87" s="105">
        <f t="shared" si="99"/>
        <v>5899</v>
      </c>
      <c r="D87" s="225">
        <v>1874</v>
      </c>
      <c r="E87" s="226"/>
      <c r="F87" s="111">
        <f t="shared" si="104"/>
        <v>1874</v>
      </c>
      <c r="G87" s="225"/>
      <c r="H87" s="226"/>
      <c r="I87" s="111">
        <f t="shared" si="105"/>
        <v>0</v>
      </c>
      <c r="J87" s="227">
        <v>4025</v>
      </c>
      <c r="K87" s="226"/>
      <c r="L87" s="111">
        <f t="shared" si="106"/>
        <v>4025</v>
      </c>
      <c r="M87" s="225"/>
      <c r="N87" s="226"/>
      <c r="O87" s="111">
        <f t="shared" si="107"/>
        <v>0</v>
      </c>
      <c r="P87" s="228"/>
    </row>
    <row r="88" spans="1:16" x14ac:dyDescent="0.25">
      <c r="A88" s="60">
        <v>2223</v>
      </c>
      <c r="B88" s="104" t="s">
        <v>108</v>
      </c>
      <c r="C88" s="105">
        <f t="shared" si="99"/>
        <v>19897</v>
      </c>
      <c r="D88" s="225">
        <v>15897</v>
      </c>
      <c r="E88" s="226"/>
      <c r="F88" s="111">
        <f t="shared" si="104"/>
        <v>15897</v>
      </c>
      <c r="G88" s="225"/>
      <c r="H88" s="226"/>
      <c r="I88" s="111">
        <f t="shared" si="105"/>
        <v>0</v>
      </c>
      <c r="J88" s="227">
        <v>4000</v>
      </c>
      <c r="K88" s="226"/>
      <c r="L88" s="111">
        <f t="shared" si="106"/>
        <v>4000</v>
      </c>
      <c r="M88" s="225"/>
      <c r="N88" s="226"/>
      <c r="O88" s="111">
        <f t="shared" si="107"/>
        <v>0</v>
      </c>
      <c r="P88" s="228"/>
    </row>
    <row r="89" spans="1:16" ht="48" x14ac:dyDescent="0.25">
      <c r="A89" s="60">
        <v>2224</v>
      </c>
      <c r="B89" s="104" t="s">
        <v>109</v>
      </c>
      <c r="C89" s="105">
        <f t="shared" si="99"/>
        <v>713</v>
      </c>
      <c r="D89" s="225">
        <v>713</v>
      </c>
      <c r="E89" s="226"/>
      <c r="F89" s="111">
        <f t="shared" si="104"/>
        <v>713</v>
      </c>
      <c r="G89" s="225"/>
      <c r="H89" s="226"/>
      <c r="I89" s="111">
        <f t="shared" si="105"/>
        <v>0</v>
      </c>
      <c r="J89" s="227"/>
      <c r="K89" s="226"/>
      <c r="L89" s="111">
        <f t="shared" si="106"/>
        <v>0</v>
      </c>
      <c r="M89" s="225"/>
      <c r="N89" s="226"/>
      <c r="O89" s="111">
        <f t="shared" si="107"/>
        <v>0</v>
      </c>
      <c r="P89" s="228"/>
    </row>
    <row r="90" spans="1:16" ht="24" hidden="1" x14ac:dyDescent="0.25">
      <c r="A90" s="60">
        <v>2229</v>
      </c>
      <c r="B90" s="104" t="s">
        <v>110</v>
      </c>
      <c r="C90" s="105">
        <f t="shared" si="99"/>
        <v>0</v>
      </c>
      <c r="D90" s="225"/>
      <c r="E90" s="226"/>
      <c r="F90" s="111">
        <f t="shared" si="104"/>
        <v>0</v>
      </c>
      <c r="G90" s="225"/>
      <c r="H90" s="226"/>
      <c r="I90" s="111">
        <f t="shared" si="105"/>
        <v>0</v>
      </c>
      <c r="J90" s="227"/>
      <c r="K90" s="226"/>
      <c r="L90" s="111">
        <f t="shared" si="106"/>
        <v>0</v>
      </c>
      <c r="M90" s="225"/>
      <c r="N90" s="226"/>
      <c r="O90" s="111">
        <f t="shared" si="107"/>
        <v>0</v>
      </c>
      <c r="P90" s="233"/>
    </row>
    <row r="91" spans="1:16" x14ac:dyDescent="0.25">
      <c r="A91" s="229">
        <v>2230</v>
      </c>
      <c r="B91" s="104" t="s">
        <v>111</v>
      </c>
      <c r="C91" s="105">
        <f t="shared" si="99"/>
        <v>6602</v>
      </c>
      <c r="D91" s="230">
        <f t="shared" ref="D91:E91" si="108">SUM(D92:D98)</f>
        <v>1581</v>
      </c>
      <c r="E91" s="231">
        <f t="shared" si="108"/>
        <v>0</v>
      </c>
      <c r="F91" s="111">
        <f>SUM(F92:F98)</f>
        <v>1581</v>
      </c>
      <c r="G91" s="230">
        <f t="shared" ref="G91:H91" si="109">SUM(G92:G98)</f>
        <v>5021</v>
      </c>
      <c r="H91" s="231">
        <f t="shared" si="109"/>
        <v>0</v>
      </c>
      <c r="I91" s="111">
        <f>SUM(I92:I98)</f>
        <v>5021</v>
      </c>
      <c r="J91" s="232">
        <f t="shared" ref="J91:K91" si="110">SUM(J92:J98)</f>
        <v>0</v>
      </c>
      <c r="K91" s="231">
        <f t="shared" si="110"/>
        <v>0</v>
      </c>
      <c r="L91" s="111">
        <f>SUM(L92:L98)</f>
        <v>0</v>
      </c>
      <c r="M91" s="230">
        <f t="shared" ref="M91:O91" si="111">SUM(M92:M98)</f>
        <v>0</v>
      </c>
      <c r="N91" s="231">
        <f t="shared" si="111"/>
        <v>0</v>
      </c>
      <c r="O91" s="111">
        <f t="shared" si="111"/>
        <v>0</v>
      </c>
      <c r="P91" s="233"/>
    </row>
    <row r="92" spans="1:16" ht="24" x14ac:dyDescent="0.25">
      <c r="A92" s="60">
        <v>2231</v>
      </c>
      <c r="B92" s="104" t="s">
        <v>112</v>
      </c>
      <c r="C92" s="105">
        <f t="shared" si="99"/>
        <v>597</v>
      </c>
      <c r="D92" s="225">
        <v>37</v>
      </c>
      <c r="E92" s="226"/>
      <c r="F92" s="111">
        <f t="shared" ref="F92:F98" si="112">D92+E92</f>
        <v>37</v>
      </c>
      <c r="G92" s="225">
        <v>560</v>
      </c>
      <c r="H92" s="226"/>
      <c r="I92" s="111">
        <f t="shared" ref="I92:I98" si="113">G92+H92</f>
        <v>560</v>
      </c>
      <c r="J92" s="227"/>
      <c r="K92" s="226"/>
      <c r="L92" s="111">
        <f t="shared" ref="L92:L98" si="114">J92+K92</f>
        <v>0</v>
      </c>
      <c r="M92" s="225"/>
      <c r="N92" s="226"/>
      <c r="O92" s="111">
        <f t="shared" ref="O92:O98" si="115">M92+N92</f>
        <v>0</v>
      </c>
      <c r="P92" s="228"/>
    </row>
    <row r="93" spans="1:16" ht="24.75" hidden="1" customHeight="1" x14ac:dyDescent="0.25">
      <c r="A93" s="60">
        <v>2232</v>
      </c>
      <c r="B93" s="104" t="s">
        <v>113</v>
      </c>
      <c r="C93" s="105">
        <f t="shared" si="99"/>
        <v>0</v>
      </c>
      <c r="D93" s="225"/>
      <c r="E93" s="226"/>
      <c r="F93" s="111">
        <f t="shared" si="112"/>
        <v>0</v>
      </c>
      <c r="G93" s="225"/>
      <c r="H93" s="226"/>
      <c r="I93" s="111">
        <f t="shared" si="113"/>
        <v>0</v>
      </c>
      <c r="J93" s="227"/>
      <c r="K93" s="226"/>
      <c r="L93" s="111">
        <f t="shared" si="114"/>
        <v>0</v>
      </c>
      <c r="M93" s="225"/>
      <c r="N93" s="226"/>
      <c r="O93" s="111">
        <f t="shared" si="115"/>
        <v>0</v>
      </c>
      <c r="P93" s="233"/>
    </row>
    <row r="94" spans="1:16" ht="24" hidden="1" x14ac:dyDescent="0.25">
      <c r="A94" s="52">
        <v>2233</v>
      </c>
      <c r="B94" s="94" t="s">
        <v>114</v>
      </c>
      <c r="C94" s="95">
        <f t="shared" si="99"/>
        <v>0</v>
      </c>
      <c r="D94" s="221"/>
      <c r="E94" s="222"/>
      <c r="F94" s="101">
        <f t="shared" si="112"/>
        <v>0</v>
      </c>
      <c r="G94" s="221"/>
      <c r="H94" s="222"/>
      <c r="I94" s="101">
        <f t="shared" si="113"/>
        <v>0</v>
      </c>
      <c r="J94" s="223"/>
      <c r="K94" s="222"/>
      <c r="L94" s="101">
        <f t="shared" si="114"/>
        <v>0</v>
      </c>
      <c r="M94" s="221"/>
      <c r="N94" s="222"/>
      <c r="O94" s="101">
        <f t="shared" si="115"/>
        <v>0</v>
      </c>
      <c r="P94" s="224"/>
    </row>
    <row r="95" spans="1:16" ht="36" x14ac:dyDescent="0.25">
      <c r="A95" s="60">
        <v>2234</v>
      </c>
      <c r="B95" s="104" t="s">
        <v>115</v>
      </c>
      <c r="C95" s="105">
        <f t="shared" si="99"/>
        <v>28</v>
      </c>
      <c r="D95" s="225">
        <v>28</v>
      </c>
      <c r="E95" s="226"/>
      <c r="F95" s="111">
        <f t="shared" si="112"/>
        <v>28</v>
      </c>
      <c r="G95" s="225"/>
      <c r="H95" s="226"/>
      <c r="I95" s="111">
        <f t="shared" si="113"/>
        <v>0</v>
      </c>
      <c r="J95" s="227"/>
      <c r="K95" s="226"/>
      <c r="L95" s="111">
        <f t="shared" si="114"/>
        <v>0</v>
      </c>
      <c r="M95" s="225"/>
      <c r="N95" s="226"/>
      <c r="O95" s="111">
        <f t="shared" si="115"/>
        <v>0</v>
      </c>
      <c r="P95" s="233"/>
    </row>
    <row r="96" spans="1:16" ht="24" x14ac:dyDescent="0.25">
      <c r="A96" s="60">
        <v>2235</v>
      </c>
      <c r="B96" s="104" t="s">
        <v>116</v>
      </c>
      <c r="C96" s="105">
        <f t="shared" si="99"/>
        <v>4461</v>
      </c>
      <c r="D96" s="225"/>
      <c r="E96" s="226"/>
      <c r="F96" s="111">
        <f t="shared" si="112"/>
        <v>0</v>
      </c>
      <c r="G96" s="225">
        <v>4461</v>
      </c>
      <c r="H96" s="226"/>
      <c r="I96" s="111">
        <f t="shared" si="113"/>
        <v>4461</v>
      </c>
      <c r="J96" s="227"/>
      <c r="K96" s="226"/>
      <c r="L96" s="111">
        <f t="shared" si="114"/>
        <v>0</v>
      </c>
      <c r="M96" s="225"/>
      <c r="N96" s="226"/>
      <c r="O96" s="111">
        <f t="shared" si="115"/>
        <v>0</v>
      </c>
      <c r="P96" s="228"/>
    </row>
    <row r="97" spans="1:16" hidden="1" x14ac:dyDescent="0.25">
      <c r="A97" s="60">
        <v>2236</v>
      </c>
      <c r="B97" s="104" t="s">
        <v>117</v>
      </c>
      <c r="C97" s="105">
        <f t="shared" si="99"/>
        <v>0</v>
      </c>
      <c r="D97" s="225"/>
      <c r="E97" s="226"/>
      <c r="F97" s="111">
        <f t="shared" si="112"/>
        <v>0</v>
      </c>
      <c r="G97" s="225"/>
      <c r="H97" s="226"/>
      <c r="I97" s="111">
        <f t="shared" si="113"/>
        <v>0</v>
      </c>
      <c r="J97" s="227"/>
      <c r="K97" s="226"/>
      <c r="L97" s="111">
        <f t="shared" si="114"/>
        <v>0</v>
      </c>
      <c r="M97" s="225"/>
      <c r="N97" s="226"/>
      <c r="O97" s="111">
        <f t="shared" si="115"/>
        <v>0</v>
      </c>
      <c r="P97" s="233"/>
    </row>
    <row r="98" spans="1:16" x14ac:dyDescent="0.25">
      <c r="A98" s="60">
        <v>2239</v>
      </c>
      <c r="B98" s="104" t="s">
        <v>118</v>
      </c>
      <c r="C98" s="105">
        <f t="shared" si="99"/>
        <v>1516</v>
      </c>
      <c r="D98" s="225">
        <v>1516</v>
      </c>
      <c r="E98" s="226"/>
      <c r="F98" s="111">
        <f t="shared" si="112"/>
        <v>1516</v>
      </c>
      <c r="G98" s="225"/>
      <c r="H98" s="226"/>
      <c r="I98" s="111">
        <f t="shared" si="113"/>
        <v>0</v>
      </c>
      <c r="J98" s="227"/>
      <c r="K98" s="226"/>
      <c r="L98" s="111">
        <f t="shared" si="114"/>
        <v>0</v>
      </c>
      <c r="M98" s="225"/>
      <c r="N98" s="226"/>
      <c r="O98" s="111">
        <f t="shared" si="115"/>
        <v>0</v>
      </c>
      <c r="P98" s="228"/>
    </row>
    <row r="99" spans="1:16" ht="36" x14ac:dyDescent="0.25">
      <c r="A99" s="229">
        <v>2240</v>
      </c>
      <c r="B99" s="104" t="s">
        <v>119</v>
      </c>
      <c r="C99" s="105">
        <f t="shared" si="99"/>
        <v>5575</v>
      </c>
      <c r="D99" s="230">
        <f t="shared" ref="D99:E99" si="116">SUM(D100:D106)</f>
        <v>5575</v>
      </c>
      <c r="E99" s="231">
        <f t="shared" si="116"/>
        <v>0</v>
      </c>
      <c r="F99" s="111">
        <f>SUM(F100:F106)</f>
        <v>5575</v>
      </c>
      <c r="G99" s="230">
        <f t="shared" ref="G99:H99" si="117">SUM(G100:G106)</f>
        <v>0</v>
      </c>
      <c r="H99" s="231">
        <f t="shared" si="117"/>
        <v>0</v>
      </c>
      <c r="I99" s="111">
        <f>SUM(I100:I106)</f>
        <v>0</v>
      </c>
      <c r="J99" s="232">
        <f t="shared" ref="J99:K99" si="118">SUM(J100:J106)</f>
        <v>0</v>
      </c>
      <c r="K99" s="231">
        <f t="shared" si="118"/>
        <v>0</v>
      </c>
      <c r="L99" s="111">
        <f>SUM(L100:L106)</f>
        <v>0</v>
      </c>
      <c r="M99" s="230">
        <f t="shared" ref="M99:O99" si="119">SUM(M100:M106)</f>
        <v>0</v>
      </c>
      <c r="N99" s="231">
        <f t="shared" si="119"/>
        <v>0</v>
      </c>
      <c r="O99" s="111">
        <f t="shared" si="119"/>
        <v>0</v>
      </c>
      <c r="P99" s="233"/>
    </row>
    <row r="100" spans="1:16" hidden="1" x14ac:dyDescent="0.25">
      <c r="A100" s="60">
        <v>2241</v>
      </c>
      <c r="B100" s="104" t="s">
        <v>120</v>
      </c>
      <c r="C100" s="105">
        <f t="shared" si="99"/>
        <v>0</v>
      </c>
      <c r="D100" s="225"/>
      <c r="E100" s="226"/>
      <c r="F100" s="111">
        <f t="shared" ref="F100:F107" si="120">D100+E100</f>
        <v>0</v>
      </c>
      <c r="G100" s="225"/>
      <c r="H100" s="226"/>
      <c r="I100" s="111">
        <f t="shared" ref="I100:I107" si="121">G100+H100</f>
        <v>0</v>
      </c>
      <c r="J100" s="227"/>
      <c r="K100" s="226"/>
      <c r="L100" s="111">
        <f t="shared" ref="L100:L107" si="122">J100+K100</f>
        <v>0</v>
      </c>
      <c r="M100" s="225"/>
      <c r="N100" s="226"/>
      <c r="O100" s="111">
        <f t="shared" ref="O100:O107" si="123">M100+N100</f>
        <v>0</v>
      </c>
      <c r="P100" s="233"/>
    </row>
    <row r="101" spans="1:16" ht="24" hidden="1" x14ac:dyDescent="0.25">
      <c r="A101" s="60">
        <v>2242</v>
      </c>
      <c r="B101" s="104" t="s">
        <v>121</v>
      </c>
      <c r="C101" s="105">
        <f t="shared" si="99"/>
        <v>0</v>
      </c>
      <c r="D101" s="225"/>
      <c r="E101" s="226"/>
      <c r="F101" s="111">
        <f t="shared" si="120"/>
        <v>0</v>
      </c>
      <c r="G101" s="225"/>
      <c r="H101" s="226"/>
      <c r="I101" s="111">
        <f t="shared" si="121"/>
        <v>0</v>
      </c>
      <c r="J101" s="227"/>
      <c r="K101" s="226"/>
      <c r="L101" s="111">
        <f t="shared" si="122"/>
        <v>0</v>
      </c>
      <c r="M101" s="225"/>
      <c r="N101" s="226"/>
      <c r="O101" s="111">
        <f t="shared" si="123"/>
        <v>0</v>
      </c>
      <c r="P101" s="233"/>
    </row>
    <row r="102" spans="1:16" ht="24" x14ac:dyDescent="0.25">
      <c r="A102" s="60">
        <v>2243</v>
      </c>
      <c r="B102" s="104" t="s">
        <v>122</v>
      </c>
      <c r="C102" s="105">
        <f t="shared" si="99"/>
        <v>1312</v>
      </c>
      <c r="D102" s="225">
        <v>1312</v>
      </c>
      <c r="E102" s="226"/>
      <c r="F102" s="111">
        <f t="shared" si="120"/>
        <v>1312</v>
      </c>
      <c r="G102" s="225"/>
      <c r="H102" s="226"/>
      <c r="I102" s="111">
        <f t="shared" si="121"/>
        <v>0</v>
      </c>
      <c r="J102" s="227"/>
      <c r="K102" s="226"/>
      <c r="L102" s="111">
        <f t="shared" si="122"/>
        <v>0</v>
      </c>
      <c r="M102" s="225"/>
      <c r="N102" s="226"/>
      <c r="O102" s="111">
        <f t="shared" si="123"/>
        <v>0</v>
      </c>
      <c r="P102" s="233"/>
    </row>
    <row r="103" spans="1:16" x14ac:dyDescent="0.25">
      <c r="A103" s="60">
        <v>2244</v>
      </c>
      <c r="B103" s="104" t="s">
        <v>123</v>
      </c>
      <c r="C103" s="105">
        <f t="shared" si="99"/>
        <v>3845</v>
      </c>
      <c r="D103" s="225">
        <v>3845</v>
      </c>
      <c r="E103" s="226"/>
      <c r="F103" s="111">
        <f t="shared" si="120"/>
        <v>3845</v>
      </c>
      <c r="G103" s="225"/>
      <c r="H103" s="226"/>
      <c r="I103" s="111">
        <f t="shared" si="121"/>
        <v>0</v>
      </c>
      <c r="J103" s="227"/>
      <c r="K103" s="226"/>
      <c r="L103" s="111">
        <f t="shared" si="122"/>
        <v>0</v>
      </c>
      <c r="M103" s="225"/>
      <c r="N103" s="226"/>
      <c r="O103" s="111">
        <f t="shared" si="123"/>
        <v>0</v>
      </c>
      <c r="P103" s="233"/>
    </row>
    <row r="104" spans="1:16" ht="24" hidden="1" x14ac:dyDescent="0.25">
      <c r="A104" s="60">
        <v>2246</v>
      </c>
      <c r="B104" s="104" t="s">
        <v>124</v>
      </c>
      <c r="C104" s="105">
        <f t="shared" si="99"/>
        <v>0</v>
      </c>
      <c r="D104" s="225"/>
      <c r="E104" s="226"/>
      <c r="F104" s="111">
        <f t="shared" si="120"/>
        <v>0</v>
      </c>
      <c r="G104" s="225"/>
      <c r="H104" s="226"/>
      <c r="I104" s="111">
        <f t="shared" si="121"/>
        <v>0</v>
      </c>
      <c r="J104" s="227"/>
      <c r="K104" s="226"/>
      <c r="L104" s="111">
        <f t="shared" si="122"/>
        <v>0</v>
      </c>
      <c r="M104" s="225"/>
      <c r="N104" s="226"/>
      <c r="O104" s="111">
        <f t="shared" si="123"/>
        <v>0</v>
      </c>
      <c r="P104" s="233"/>
    </row>
    <row r="105" spans="1:16" hidden="1" x14ac:dyDescent="0.25">
      <c r="A105" s="60">
        <v>2247</v>
      </c>
      <c r="B105" s="104" t="s">
        <v>125</v>
      </c>
      <c r="C105" s="105">
        <f t="shared" si="99"/>
        <v>0</v>
      </c>
      <c r="D105" s="225"/>
      <c r="E105" s="226"/>
      <c r="F105" s="111">
        <f t="shared" si="120"/>
        <v>0</v>
      </c>
      <c r="G105" s="225"/>
      <c r="H105" s="226"/>
      <c r="I105" s="111">
        <f t="shared" si="121"/>
        <v>0</v>
      </c>
      <c r="J105" s="227"/>
      <c r="K105" s="226"/>
      <c r="L105" s="111">
        <f t="shared" si="122"/>
        <v>0</v>
      </c>
      <c r="M105" s="225"/>
      <c r="N105" s="226"/>
      <c r="O105" s="111">
        <f t="shared" si="123"/>
        <v>0</v>
      </c>
      <c r="P105" s="233"/>
    </row>
    <row r="106" spans="1:16" ht="24" x14ac:dyDescent="0.25">
      <c r="A106" s="60">
        <v>2249</v>
      </c>
      <c r="B106" s="104" t="s">
        <v>126</v>
      </c>
      <c r="C106" s="105">
        <f t="shared" si="99"/>
        <v>418</v>
      </c>
      <c r="D106" s="225">
        <v>418</v>
      </c>
      <c r="E106" s="226"/>
      <c r="F106" s="111">
        <f t="shared" si="120"/>
        <v>418</v>
      </c>
      <c r="G106" s="225"/>
      <c r="H106" s="226"/>
      <c r="I106" s="111">
        <f t="shared" si="121"/>
        <v>0</v>
      </c>
      <c r="J106" s="227"/>
      <c r="K106" s="226"/>
      <c r="L106" s="111">
        <f t="shared" si="122"/>
        <v>0</v>
      </c>
      <c r="M106" s="225"/>
      <c r="N106" s="226"/>
      <c r="O106" s="111">
        <f t="shared" si="123"/>
        <v>0</v>
      </c>
      <c r="P106" s="233"/>
    </row>
    <row r="107" spans="1:16" ht="15.75" customHeight="1" x14ac:dyDescent="0.25">
      <c r="A107" s="229">
        <v>2250</v>
      </c>
      <c r="B107" s="104" t="s">
        <v>127</v>
      </c>
      <c r="C107" s="105">
        <f t="shared" si="99"/>
        <v>2421</v>
      </c>
      <c r="D107" s="225">
        <v>2211</v>
      </c>
      <c r="E107" s="226">
        <v>210</v>
      </c>
      <c r="F107" s="111">
        <f t="shared" si="120"/>
        <v>2421</v>
      </c>
      <c r="G107" s="225"/>
      <c r="H107" s="226"/>
      <c r="I107" s="111">
        <f t="shared" si="121"/>
        <v>0</v>
      </c>
      <c r="J107" s="227"/>
      <c r="K107" s="226"/>
      <c r="L107" s="111">
        <f t="shared" si="122"/>
        <v>0</v>
      </c>
      <c r="M107" s="225"/>
      <c r="N107" s="226"/>
      <c r="O107" s="111">
        <f t="shared" si="123"/>
        <v>0</v>
      </c>
      <c r="P107" s="228" t="s">
        <v>128</v>
      </c>
    </row>
    <row r="108" spans="1:16" x14ac:dyDescent="0.25">
      <c r="A108" s="229">
        <v>2260</v>
      </c>
      <c r="B108" s="104" t="s">
        <v>129</v>
      </c>
      <c r="C108" s="105">
        <f t="shared" si="99"/>
        <v>63</v>
      </c>
      <c r="D108" s="230">
        <f t="shared" ref="D108:E108" si="124">SUM(D109:D113)</f>
        <v>63</v>
      </c>
      <c r="E108" s="231">
        <f t="shared" si="124"/>
        <v>0</v>
      </c>
      <c r="F108" s="111">
        <f>SUM(F109:F113)</f>
        <v>63</v>
      </c>
      <c r="G108" s="230">
        <f t="shared" ref="G108:H108" si="125">SUM(G109:G113)</f>
        <v>0</v>
      </c>
      <c r="H108" s="231">
        <f t="shared" si="125"/>
        <v>0</v>
      </c>
      <c r="I108" s="111">
        <f>SUM(I109:I113)</f>
        <v>0</v>
      </c>
      <c r="J108" s="232">
        <f t="shared" ref="J108:K108" si="126">SUM(J109:J113)</f>
        <v>0</v>
      </c>
      <c r="K108" s="231">
        <f t="shared" si="126"/>
        <v>0</v>
      </c>
      <c r="L108" s="111">
        <f>SUM(L109:L113)</f>
        <v>0</v>
      </c>
      <c r="M108" s="230">
        <f t="shared" ref="M108:O108" si="127">SUM(M109:M113)</f>
        <v>0</v>
      </c>
      <c r="N108" s="231">
        <f t="shared" si="127"/>
        <v>0</v>
      </c>
      <c r="O108" s="111">
        <f t="shared" si="127"/>
        <v>0</v>
      </c>
      <c r="P108" s="233"/>
    </row>
    <row r="109" spans="1:16" hidden="1" x14ac:dyDescent="0.25">
      <c r="A109" s="60">
        <v>2261</v>
      </c>
      <c r="B109" s="104" t="s">
        <v>130</v>
      </c>
      <c r="C109" s="105">
        <f t="shared" si="99"/>
        <v>0</v>
      </c>
      <c r="D109" s="225"/>
      <c r="E109" s="226"/>
      <c r="F109" s="111">
        <f t="shared" ref="F109:F113" si="128">D109+E109</f>
        <v>0</v>
      </c>
      <c r="G109" s="225"/>
      <c r="H109" s="226"/>
      <c r="I109" s="111">
        <f t="shared" ref="I109:I113" si="129">G109+H109</f>
        <v>0</v>
      </c>
      <c r="J109" s="227"/>
      <c r="K109" s="226"/>
      <c r="L109" s="111">
        <f t="shared" ref="L109:L113" si="130">J109+K109</f>
        <v>0</v>
      </c>
      <c r="M109" s="225"/>
      <c r="N109" s="226"/>
      <c r="O109" s="111">
        <f t="shared" ref="O109:O113" si="131">M109+N109</f>
        <v>0</v>
      </c>
      <c r="P109" s="233"/>
    </row>
    <row r="110" spans="1:16" hidden="1" x14ac:dyDescent="0.25">
      <c r="A110" s="60">
        <v>2262</v>
      </c>
      <c r="B110" s="104" t="s">
        <v>131</v>
      </c>
      <c r="C110" s="105">
        <f t="shared" si="99"/>
        <v>0</v>
      </c>
      <c r="D110" s="225"/>
      <c r="E110" s="226"/>
      <c r="F110" s="111">
        <f t="shared" si="128"/>
        <v>0</v>
      </c>
      <c r="G110" s="225"/>
      <c r="H110" s="226"/>
      <c r="I110" s="111">
        <f t="shared" si="129"/>
        <v>0</v>
      </c>
      <c r="J110" s="227"/>
      <c r="K110" s="226"/>
      <c r="L110" s="111">
        <f t="shared" si="130"/>
        <v>0</v>
      </c>
      <c r="M110" s="225"/>
      <c r="N110" s="226"/>
      <c r="O110" s="111">
        <f t="shared" si="131"/>
        <v>0</v>
      </c>
      <c r="P110" s="233"/>
    </row>
    <row r="111" spans="1:16" hidden="1" x14ac:dyDescent="0.25">
      <c r="A111" s="60">
        <v>2263</v>
      </c>
      <c r="B111" s="104" t="s">
        <v>132</v>
      </c>
      <c r="C111" s="105">
        <f t="shared" si="99"/>
        <v>0</v>
      </c>
      <c r="D111" s="225"/>
      <c r="E111" s="226"/>
      <c r="F111" s="111">
        <f t="shared" si="128"/>
        <v>0</v>
      </c>
      <c r="G111" s="225"/>
      <c r="H111" s="226"/>
      <c r="I111" s="111">
        <f t="shared" si="129"/>
        <v>0</v>
      </c>
      <c r="J111" s="227"/>
      <c r="K111" s="226"/>
      <c r="L111" s="111">
        <f t="shared" si="130"/>
        <v>0</v>
      </c>
      <c r="M111" s="225"/>
      <c r="N111" s="226"/>
      <c r="O111" s="111">
        <f t="shared" si="131"/>
        <v>0</v>
      </c>
      <c r="P111" s="233"/>
    </row>
    <row r="112" spans="1:16" ht="24" hidden="1" x14ac:dyDescent="0.25">
      <c r="A112" s="60">
        <v>2264</v>
      </c>
      <c r="B112" s="104" t="s">
        <v>133</v>
      </c>
      <c r="C112" s="105">
        <f t="shared" si="99"/>
        <v>0</v>
      </c>
      <c r="D112" s="225"/>
      <c r="E112" s="226"/>
      <c r="F112" s="111">
        <f t="shared" si="128"/>
        <v>0</v>
      </c>
      <c r="G112" s="225"/>
      <c r="H112" s="226"/>
      <c r="I112" s="111">
        <f t="shared" si="129"/>
        <v>0</v>
      </c>
      <c r="J112" s="227"/>
      <c r="K112" s="226"/>
      <c r="L112" s="111">
        <f t="shared" si="130"/>
        <v>0</v>
      </c>
      <c r="M112" s="225"/>
      <c r="N112" s="226"/>
      <c r="O112" s="111">
        <f t="shared" si="131"/>
        <v>0</v>
      </c>
      <c r="P112" s="233"/>
    </row>
    <row r="113" spans="1:16" x14ac:dyDescent="0.25">
      <c r="A113" s="60">
        <v>2269</v>
      </c>
      <c r="B113" s="104" t="s">
        <v>134</v>
      </c>
      <c r="C113" s="105">
        <f t="shared" si="99"/>
        <v>63</v>
      </c>
      <c r="D113" s="225">
        <v>63</v>
      </c>
      <c r="E113" s="226"/>
      <c r="F113" s="111">
        <f t="shared" si="128"/>
        <v>63</v>
      </c>
      <c r="G113" s="225"/>
      <c r="H113" s="226"/>
      <c r="I113" s="111">
        <f t="shared" si="129"/>
        <v>0</v>
      </c>
      <c r="J113" s="227"/>
      <c r="K113" s="226"/>
      <c r="L113" s="111">
        <f t="shared" si="130"/>
        <v>0</v>
      </c>
      <c r="M113" s="225"/>
      <c r="N113" s="226"/>
      <c r="O113" s="111">
        <f t="shared" si="131"/>
        <v>0</v>
      </c>
      <c r="P113" s="233"/>
    </row>
    <row r="114" spans="1:16" hidden="1" x14ac:dyDescent="0.25">
      <c r="A114" s="229">
        <v>2270</v>
      </c>
      <c r="B114" s="104" t="s">
        <v>135</v>
      </c>
      <c r="C114" s="105">
        <f t="shared" si="99"/>
        <v>0</v>
      </c>
      <c r="D114" s="230">
        <f t="shared" ref="D114:E114" si="132">SUM(D115:D118)</f>
        <v>0</v>
      </c>
      <c r="E114" s="231">
        <f t="shared" si="132"/>
        <v>0</v>
      </c>
      <c r="F114" s="111">
        <f>SUM(F115:F118)</f>
        <v>0</v>
      </c>
      <c r="G114" s="230">
        <f t="shared" ref="G114:H114" si="133">SUM(G115:G118)</f>
        <v>0</v>
      </c>
      <c r="H114" s="231">
        <f t="shared" si="133"/>
        <v>0</v>
      </c>
      <c r="I114" s="111">
        <f>SUM(I115:I118)</f>
        <v>0</v>
      </c>
      <c r="J114" s="232">
        <f t="shared" ref="J114:K114" si="134">SUM(J115:J118)</f>
        <v>0</v>
      </c>
      <c r="K114" s="231">
        <f t="shared" si="134"/>
        <v>0</v>
      </c>
      <c r="L114" s="111">
        <f>SUM(L115:L118)</f>
        <v>0</v>
      </c>
      <c r="M114" s="230">
        <f t="shared" ref="M114:O114" si="135">SUM(M115:M118)</f>
        <v>0</v>
      </c>
      <c r="N114" s="231">
        <f t="shared" si="135"/>
        <v>0</v>
      </c>
      <c r="O114" s="111">
        <f t="shared" si="135"/>
        <v>0</v>
      </c>
      <c r="P114" s="233"/>
    </row>
    <row r="115" spans="1:16" hidden="1" x14ac:dyDescent="0.25">
      <c r="A115" s="60">
        <v>2272</v>
      </c>
      <c r="B115" s="245" t="s">
        <v>136</v>
      </c>
      <c r="C115" s="105">
        <f t="shared" si="99"/>
        <v>0</v>
      </c>
      <c r="D115" s="225"/>
      <c r="E115" s="226"/>
      <c r="F115" s="111">
        <f t="shared" ref="F115:F119" si="136">D115+E115</f>
        <v>0</v>
      </c>
      <c r="G115" s="225"/>
      <c r="H115" s="226"/>
      <c r="I115" s="111">
        <f t="shared" ref="I115:I119" si="137">G115+H115</f>
        <v>0</v>
      </c>
      <c r="J115" s="227"/>
      <c r="K115" s="226"/>
      <c r="L115" s="111">
        <f t="shared" ref="L115:L119" si="138">J115+K115</f>
        <v>0</v>
      </c>
      <c r="M115" s="225"/>
      <c r="N115" s="226"/>
      <c r="O115" s="111">
        <f t="shared" ref="O115:O119" si="139">M115+N115</f>
        <v>0</v>
      </c>
      <c r="P115" s="233"/>
    </row>
    <row r="116" spans="1:16" ht="24" hidden="1" x14ac:dyDescent="0.25">
      <c r="A116" s="60">
        <v>2274</v>
      </c>
      <c r="B116" s="246" t="s">
        <v>137</v>
      </c>
      <c r="C116" s="105">
        <f t="shared" si="99"/>
        <v>0</v>
      </c>
      <c r="D116" s="225"/>
      <c r="E116" s="226"/>
      <c r="F116" s="111">
        <f t="shared" si="136"/>
        <v>0</v>
      </c>
      <c r="G116" s="225"/>
      <c r="H116" s="226"/>
      <c r="I116" s="111">
        <f t="shared" si="137"/>
        <v>0</v>
      </c>
      <c r="J116" s="227"/>
      <c r="K116" s="226"/>
      <c r="L116" s="111">
        <f t="shared" si="138"/>
        <v>0</v>
      </c>
      <c r="M116" s="225"/>
      <c r="N116" s="226"/>
      <c r="O116" s="111">
        <f t="shared" si="139"/>
        <v>0</v>
      </c>
      <c r="P116" s="233"/>
    </row>
    <row r="117" spans="1:16" ht="24" hidden="1" x14ac:dyDescent="0.25">
      <c r="A117" s="60">
        <v>2275</v>
      </c>
      <c r="B117" s="104" t="s">
        <v>138</v>
      </c>
      <c r="C117" s="105">
        <f t="shared" si="99"/>
        <v>0</v>
      </c>
      <c r="D117" s="225"/>
      <c r="E117" s="226"/>
      <c r="F117" s="111">
        <f t="shared" si="136"/>
        <v>0</v>
      </c>
      <c r="G117" s="225"/>
      <c r="H117" s="226"/>
      <c r="I117" s="111">
        <f t="shared" si="137"/>
        <v>0</v>
      </c>
      <c r="J117" s="227"/>
      <c r="K117" s="226"/>
      <c r="L117" s="111">
        <f t="shared" si="138"/>
        <v>0</v>
      </c>
      <c r="M117" s="225"/>
      <c r="N117" s="226"/>
      <c r="O117" s="111">
        <f t="shared" si="139"/>
        <v>0</v>
      </c>
      <c r="P117" s="233"/>
    </row>
    <row r="118" spans="1:16" ht="36" hidden="1" x14ac:dyDescent="0.25">
      <c r="A118" s="60">
        <v>2276</v>
      </c>
      <c r="B118" s="104" t="s">
        <v>139</v>
      </c>
      <c r="C118" s="105">
        <f t="shared" si="99"/>
        <v>0</v>
      </c>
      <c r="D118" s="225"/>
      <c r="E118" s="226"/>
      <c r="F118" s="111">
        <f t="shared" si="136"/>
        <v>0</v>
      </c>
      <c r="G118" s="225"/>
      <c r="H118" s="226"/>
      <c r="I118" s="111">
        <f t="shared" si="137"/>
        <v>0</v>
      </c>
      <c r="J118" s="227"/>
      <c r="K118" s="226"/>
      <c r="L118" s="111">
        <f t="shared" si="138"/>
        <v>0</v>
      </c>
      <c r="M118" s="225"/>
      <c r="N118" s="226"/>
      <c r="O118" s="111">
        <f t="shared" si="139"/>
        <v>0</v>
      </c>
      <c r="P118" s="233"/>
    </row>
    <row r="119" spans="1:16" ht="48" hidden="1" x14ac:dyDescent="0.25">
      <c r="A119" s="229">
        <v>2280</v>
      </c>
      <c r="B119" s="104" t="s">
        <v>140</v>
      </c>
      <c r="C119" s="105">
        <f t="shared" si="99"/>
        <v>0</v>
      </c>
      <c r="D119" s="225"/>
      <c r="E119" s="226"/>
      <c r="F119" s="111">
        <f t="shared" si="136"/>
        <v>0</v>
      </c>
      <c r="G119" s="225"/>
      <c r="H119" s="226"/>
      <c r="I119" s="111">
        <f t="shared" si="137"/>
        <v>0</v>
      </c>
      <c r="J119" s="227"/>
      <c r="K119" s="226"/>
      <c r="L119" s="111">
        <f t="shared" si="138"/>
        <v>0</v>
      </c>
      <c r="M119" s="225"/>
      <c r="N119" s="226"/>
      <c r="O119" s="111">
        <f t="shared" si="139"/>
        <v>0</v>
      </c>
      <c r="P119" s="233"/>
    </row>
    <row r="120" spans="1:16" ht="38.25" customHeight="1" x14ac:dyDescent="0.25">
      <c r="A120" s="163">
        <v>2300</v>
      </c>
      <c r="B120" s="127" t="s">
        <v>141</v>
      </c>
      <c r="C120" s="128">
        <f t="shared" si="99"/>
        <v>33138</v>
      </c>
      <c r="D120" s="247">
        <f t="shared" ref="D120:E120" si="140">SUM(D121,D126,D130,D131,D134,D138,D146,D147,D150)</f>
        <v>30052</v>
      </c>
      <c r="E120" s="248">
        <f t="shared" si="140"/>
        <v>-210</v>
      </c>
      <c r="F120" s="134">
        <f>SUM(F121,F126,F130,F131,F134,F138,F146,F147,F150)</f>
        <v>29842</v>
      </c>
      <c r="G120" s="247">
        <f t="shared" ref="G120:H120" si="141">SUM(G121,G126,G130,G131,G134,G138,G146,G147,G150)</f>
        <v>3296</v>
      </c>
      <c r="H120" s="248">
        <f t="shared" si="141"/>
        <v>0</v>
      </c>
      <c r="I120" s="134">
        <f>SUM(I121,I126,I130,I131,I134,I138,I146,I147,I150)</f>
        <v>3296</v>
      </c>
      <c r="J120" s="249">
        <f t="shared" ref="J120:K120" si="142">SUM(J121,J126,J130,J131,J134,J138,J146,J147,J150)</f>
        <v>0</v>
      </c>
      <c r="K120" s="248">
        <f t="shared" si="142"/>
        <v>0</v>
      </c>
      <c r="L120" s="134">
        <f>SUM(L121,L126,L130,L131,L134,L138,L146,L147,L150)</f>
        <v>0</v>
      </c>
      <c r="M120" s="247">
        <f t="shared" ref="M120:O120" si="143">SUM(M121,M126,M130,M131,M134,M138,M146,M147,M150)</f>
        <v>0</v>
      </c>
      <c r="N120" s="248">
        <f t="shared" si="143"/>
        <v>0</v>
      </c>
      <c r="O120" s="134">
        <f t="shared" si="143"/>
        <v>0</v>
      </c>
      <c r="P120" s="243"/>
    </row>
    <row r="121" spans="1:16" ht="24" x14ac:dyDescent="0.25">
      <c r="A121" s="238">
        <v>2310</v>
      </c>
      <c r="B121" s="94" t="s">
        <v>142</v>
      </c>
      <c r="C121" s="95">
        <f t="shared" si="99"/>
        <v>17583</v>
      </c>
      <c r="D121" s="240">
        <f t="shared" ref="D121:O121" si="144">SUM(D122:D125)</f>
        <v>17583</v>
      </c>
      <c r="E121" s="241">
        <f t="shared" si="144"/>
        <v>0</v>
      </c>
      <c r="F121" s="101">
        <f t="shared" si="144"/>
        <v>17583</v>
      </c>
      <c r="G121" s="240">
        <f t="shared" si="144"/>
        <v>0</v>
      </c>
      <c r="H121" s="241">
        <f t="shared" si="144"/>
        <v>0</v>
      </c>
      <c r="I121" s="101">
        <f t="shared" si="144"/>
        <v>0</v>
      </c>
      <c r="J121" s="242">
        <f t="shared" si="144"/>
        <v>0</v>
      </c>
      <c r="K121" s="241">
        <f t="shared" si="144"/>
        <v>0</v>
      </c>
      <c r="L121" s="101">
        <f t="shared" si="144"/>
        <v>0</v>
      </c>
      <c r="M121" s="240">
        <f t="shared" si="144"/>
        <v>0</v>
      </c>
      <c r="N121" s="241">
        <f t="shared" si="144"/>
        <v>0</v>
      </c>
      <c r="O121" s="101">
        <f t="shared" si="144"/>
        <v>0</v>
      </c>
      <c r="P121" s="224"/>
    </row>
    <row r="122" spans="1:16" x14ac:dyDescent="0.25">
      <c r="A122" s="60">
        <v>2311</v>
      </c>
      <c r="B122" s="104" t="s">
        <v>143</v>
      </c>
      <c r="C122" s="105">
        <f t="shared" si="99"/>
        <v>3187</v>
      </c>
      <c r="D122" s="225">
        <v>3187</v>
      </c>
      <c r="E122" s="226"/>
      <c r="F122" s="111">
        <f t="shared" ref="F122:F125" si="145">D122+E122</f>
        <v>3187</v>
      </c>
      <c r="G122" s="225"/>
      <c r="H122" s="226"/>
      <c r="I122" s="111">
        <f t="shared" ref="I122:I125" si="146">G122+H122</f>
        <v>0</v>
      </c>
      <c r="J122" s="227"/>
      <c r="K122" s="226"/>
      <c r="L122" s="111">
        <f t="shared" ref="L122:L125" si="147">J122+K122</f>
        <v>0</v>
      </c>
      <c r="M122" s="225"/>
      <c r="N122" s="226"/>
      <c r="O122" s="111">
        <f t="shared" ref="O122:O125" si="148">M122+N122</f>
        <v>0</v>
      </c>
      <c r="P122" s="233"/>
    </row>
    <row r="123" spans="1:16" x14ac:dyDescent="0.25">
      <c r="A123" s="60">
        <v>2312</v>
      </c>
      <c r="B123" s="104" t="s">
        <v>144</v>
      </c>
      <c r="C123" s="105">
        <f t="shared" si="99"/>
        <v>14006</v>
      </c>
      <c r="D123" s="225">
        <v>14006</v>
      </c>
      <c r="E123" s="226"/>
      <c r="F123" s="111">
        <f t="shared" si="145"/>
        <v>14006</v>
      </c>
      <c r="G123" s="225"/>
      <c r="H123" s="226"/>
      <c r="I123" s="111">
        <f t="shared" si="146"/>
        <v>0</v>
      </c>
      <c r="J123" s="227"/>
      <c r="K123" s="226"/>
      <c r="L123" s="111">
        <f t="shared" si="147"/>
        <v>0</v>
      </c>
      <c r="M123" s="225"/>
      <c r="N123" s="226"/>
      <c r="O123" s="111">
        <f t="shared" si="148"/>
        <v>0</v>
      </c>
      <c r="P123" s="233"/>
    </row>
    <row r="124" spans="1:16" hidden="1" x14ac:dyDescent="0.25">
      <c r="A124" s="60">
        <v>2313</v>
      </c>
      <c r="B124" s="104" t="s">
        <v>145</v>
      </c>
      <c r="C124" s="105">
        <f t="shared" si="99"/>
        <v>0</v>
      </c>
      <c r="D124" s="225"/>
      <c r="E124" s="226"/>
      <c r="F124" s="111">
        <f t="shared" si="145"/>
        <v>0</v>
      </c>
      <c r="G124" s="225"/>
      <c r="H124" s="226"/>
      <c r="I124" s="111">
        <f t="shared" si="146"/>
        <v>0</v>
      </c>
      <c r="J124" s="227"/>
      <c r="K124" s="226"/>
      <c r="L124" s="111">
        <f t="shared" si="147"/>
        <v>0</v>
      </c>
      <c r="M124" s="225"/>
      <c r="N124" s="226"/>
      <c r="O124" s="111">
        <f t="shared" si="148"/>
        <v>0</v>
      </c>
      <c r="P124" s="233"/>
    </row>
    <row r="125" spans="1:16" ht="29.25" customHeight="1" x14ac:dyDescent="0.25">
      <c r="A125" s="60">
        <v>2314</v>
      </c>
      <c r="B125" s="104" t="s">
        <v>146</v>
      </c>
      <c r="C125" s="105">
        <f t="shared" si="99"/>
        <v>390</v>
      </c>
      <c r="D125" s="225">
        <v>390</v>
      </c>
      <c r="E125" s="226"/>
      <c r="F125" s="111">
        <f t="shared" si="145"/>
        <v>390</v>
      </c>
      <c r="G125" s="225"/>
      <c r="H125" s="226"/>
      <c r="I125" s="111">
        <f t="shared" si="146"/>
        <v>0</v>
      </c>
      <c r="J125" s="227"/>
      <c r="K125" s="226"/>
      <c r="L125" s="111">
        <f t="shared" si="147"/>
        <v>0</v>
      </c>
      <c r="M125" s="225"/>
      <c r="N125" s="226"/>
      <c r="O125" s="111">
        <f t="shared" si="148"/>
        <v>0</v>
      </c>
      <c r="P125" s="233"/>
    </row>
    <row r="126" spans="1:16" hidden="1" x14ac:dyDescent="0.25">
      <c r="A126" s="229">
        <v>2320</v>
      </c>
      <c r="B126" s="104" t="s">
        <v>147</v>
      </c>
      <c r="C126" s="105">
        <f t="shared" si="99"/>
        <v>0</v>
      </c>
      <c r="D126" s="230">
        <f t="shared" ref="D126:E126" si="149">SUM(D127:D129)</f>
        <v>0</v>
      </c>
      <c r="E126" s="231">
        <f t="shared" si="149"/>
        <v>0</v>
      </c>
      <c r="F126" s="111">
        <f>SUM(F127:F129)</f>
        <v>0</v>
      </c>
      <c r="G126" s="230">
        <f t="shared" ref="G126:H126" si="150">SUM(G127:G129)</f>
        <v>0</v>
      </c>
      <c r="H126" s="231">
        <f t="shared" si="150"/>
        <v>0</v>
      </c>
      <c r="I126" s="111">
        <f>SUM(I127:I129)</f>
        <v>0</v>
      </c>
      <c r="J126" s="232">
        <f t="shared" ref="J126:K126" si="151">SUM(J127:J129)</f>
        <v>0</v>
      </c>
      <c r="K126" s="231">
        <f t="shared" si="151"/>
        <v>0</v>
      </c>
      <c r="L126" s="111">
        <f>SUM(L127:L129)</f>
        <v>0</v>
      </c>
      <c r="M126" s="230">
        <f t="shared" ref="M126:O126" si="152">SUM(M127:M129)</f>
        <v>0</v>
      </c>
      <c r="N126" s="231">
        <f t="shared" si="152"/>
        <v>0</v>
      </c>
      <c r="O126" s="111">
        <f t="shared" si="152"/>
        <v>0</v>
      </c>
      <c r="P126" s="233"/>
    </row>
    <row r="127" spans="1:16" hidden="1" x14ac:dyDescent="0.25">
      <c r="A127" s="60">
        <v>2321</v>
      </c>
      <c r="B127" s="104" t="s">
        <v>148</v>
      </c>
      <c r="C127" s="105">
        <f t="shared" si="99"/>
        <v>0</v>
      </c>
      <c r="D127" s="225"/>
      <c r="E127" s="226"/>
      <c r="F127" s="111">
        <f t="shared" ref="F127:F130" si="153">D127+E127</f>
        <v>0</v>
      </c>
      <c r="G127" s="225"/>
      <c r="H127" s="226"/>
      <c r="I127" s="111">
        <f t="shared" ref="I127:I130" si="154">G127+H127</f>
        <v>0</v>
      </c>
      <c r="J127" s="227"/>
      <c r="K127" s="226"/>
      <c r="L127" s="111">
        <f t="shared" ref="L127:L130" si="155">J127+K127</f>
        <v>0</v>
      </c>
      <c r="M127" s="225"/>
      <c r="N127" s="226"/>
      <c r="O127" s="111">
        <f t="shared" ref="O127:O130" si="156">M127+N127</f>
        <v>0</v>
      </c>
      <c r="P127" s="233"/>
    </row>
    <row r="128" spans="1:16" hidden="1" x14ac:dyDescent="0.25">
      <c r="A128" s="60">
        <v>2322</v>
      </c>
      <c r="B128" s="104" t="s">
        <v>149</v>
      </c>
      <c r="C128" s="105">
        <f t="shared" si="99"/>
        <v>0</v>
      </c>
      <c r="D128" s="225"/>
      <c r="E128" s="226"/>
      <c r="F128" s="111">
        <f t="shared" si="153"/>
        <v>0</v>
      </c>
      <c r="G128" s="225"/>
      <c r="H128" s="226"/>
      <c r="I128" s="111">
        <f t="shared" si="154"/>
        <v>0</v>
      </c>
      <c r="J128" s="227"/>
      <c r="K128" s="226"/>
      <c r="L128" s="111">
        <f t="shared" si="155"/>
        <v>0</v>
      </c>
      <c r="M128" s="225"/>
      <c r="N128" s="226"/>
      <c r="O128" s="111">
        <f t="shared" si="156"/>
        <v>0</v>
      </c>
      <c r="P128" s="233"/>
    </row>
    <row r="129" spans="1:16" ht="10.5" hidden="1" customHeight="1" x14ac:dyDescent="0.25">
      <c r="A129" s="60">
        <v>2329</v>
      </c>
      <c r="B129" s="104" t="s">
        <v>150</v>
      </c>
      <c r="C129" s="105">
        <f t="shared" si="99"/>
        <v>0</v>
      </c>
      <c r="D129" s="225"/>
      <c r="E129" s="226"/>
      <c r="F129" s="111">
        <f t="shared" si="153"/>
        <v>0</v>
      </c>
      <c r="G129" s="225"/>
      <c r="H129" s="226"/>
      <c r="I129" s="111">
        <f t="shared" si="154"/>
        <v>0</v>
      </c>
      <c r="J129" s="227"/>
      <c r="K129" s="226"/>
      <c r="L129" s="111">
        <f t="shared" si="155"/>
        <v>0</v>
      </c>
      <c r="M129" s="225"/>
      <c r="N129" s="226"/>
      <c r="O129" s="111">
        <f t="shared" si="156"/>
        <v>0</v>
      </c>
      <c r="P129" s="233"/>
    </row>
    <row r="130" spans="1:16" hidden="1" x14ac:dyDescent="0.25">
      <c r="A130" s="229">
        <v>2330</v>
      </c>
      <c r="B130" s="104" t="s">
        <v>151</v>
      </c>
      <c r="C130" s="105">
        <f t="shared" si="99"/>
        <v>0</v>
      </c>
      <c r="D130" s="225"/>
      <c r="E130" s="226"/>
      <c r="F130" s="111">
        <f t="shared" si="153"/>
        <v>0</v>
      </c>
      <c r="G130" s="225"/>
      <c r="H130" s="226"/>
      <c r="I130" s="111">
        <f t="shared" si="154"/>
        <v>0</v>
      </c>
      <c r="J130" s="227"/>
      <c r="K130" s="226"/>
      <c r="L130" s="111">
        <f t="shared" si="155"/>
        <v>0</v>
      </c>
      <c r="M130" s="225"/>
      <c r="N130" s="226"/>
      <c r="O130" s="111">
        <f t="shared" si="156"/>
        <v>0</v>
      </c>
      <c r="P130" s="233"/>
    </row>
    <row r="131" spans="1:16" ht="36" x14ac:dyDescent="0.25">
      <c r="A131" s="229">
        <v>2340</v>
      </c>
      <c r="B131" s="104" t="s">
        <v>152</v>
      </c>
      <c r="C131" s="105">
        <f t="shared" si="99"/>
        <v>280</v>
      </c>
      <c r="D131" s="230">
        <f t="shared" ref="D131:E131" si="157">SUM(D132:D133)</f>
        <v>280</v>
      </c>
      <c r="E131" s="231">
        <f t="shared" si="157"/>
        <v>0</v>
      </c>
      <c r="F131" s="111">
        <f>SUM(F132:F133)</f>
        <v>280</v>
      </c>
      <c r="G131" s="230">
        <f t="shared" ref="G131:H131" si="158">SUM(G132:G133)</f>
        <v>0</v>
      </c>
      <c r="H131" s="231">
        <f t="shared" si="158"/>
        <v>0</v>
      </c>
      <c r="I131" s="111">
        <f>SUM(I132:I133)</f>
        <v>0</v>
      </c>
      <c r="J131" s="232">
        <f t="shared" ref="J131:K131" si="159">SUM(J132:J133)</f>
        <v>0</v>
      </c>
      <c r="K131" s="231">
        <f t="shared" si="159"/>
        <v>0</v>
      </c>
      <c r="L131" s="111">
        <f>SUM(L132:L133)</f>
        <v>0</v>
      </c>
      <c r="M131" s="230">
        <f t="shared" ref="M131:O131" si="160">SUM(M132:M133)</f>
        <v>0</v>
      </c>
      <c r="N131" s="231">
        <f t="shared" si="160"/>
        <v>0</v>
      </c>
      <c r="O131" s="111">
        <f t="shared" si="160"/>
        <v>0</v>
      </c>
      <c r="P131" s="233"/>
    </row>
    <row r="132" spans="1:16" x14ac:dyDescent="0.25">
      <c r="A132" s="60">
        <v>2341</v>
      </c>
      <c r="B132" s="104" t="s">
        <v>153</v>
      </c>
      <c r="C132" s="105">
        <f t="shared" si="99"/>
        <v>280</v>
      </c>
      <c r="D132" s="225">
        <v>280</v>
      </c>
      <c r="E132" s="226"/>
      <c r="F132" s="111">
        <f t="shared" ref="F132:F133" si="161">D132+E132</f>
        <v>280</v>
      </c>
      <c r="G132" s="225"/>
      <c r="H132" s="226"/>
      <c r="I132" s="111">
        <f t="shared" ref="I132:I133" si="162">G132+H132</f>
        <v>0</v>
      </c>
      <c r="J132" s="227"/>
      <c r="K132" s="226"/>
      <c r="L132" s="111">
        <f t="shared" ref="L132:L133" si="163">J132+K132</f>
        <v>0</v>
      </c>
      <c r="M132" s="225"/>
      <c r="N132" s="226"/>
      <c r="O132" s="111">
        <f t="shared" ref="O132:O133" si="164">M132+N132</f>
        <v>0</v>
      </c>
      <c r="P132" s="233"/>
    </row>
    <row r="133" spans="1:16" ht="24" hidden="1" x14ac:dyDescent="0.25">
      <c r="A133" s="60">
        <v>2344</v>
      </c>
      <c r="B133" s="104" t="s">
        <v>154</v>
      </c>
      <c r="C133" s="105">
        <f t="shared" si="99"/>
        <v>0</v>
      </c>
      <c r="D133" s="225"/>
      <c r="E133" s="226"/>
      <c r="F133" s="111">
        <f t="shared" si="161"/>
        <v>0</v>
      </c>
      <c r="G133" s="225"/>
      <c r="H133" s="226"/>
      <c r="I133" s="111">
        <f t="shared" si="162"/>
        <v>0</v>
      </c>
      <c r="J133" s="227"/>
      <c r="K133" s="226"/>
      <c r="L133" s="111">
        <f t="shared" si="163"/>
        <v>0</v>
      </c>
      <c r="M133" s="225"/>
      <c r="N133" s="226"/>
      <c r="O133" s="111">
        <f t="shared" si="164"/>
        <v>0</v>
      </c>
      <c r="P133" s="233"/>
    </row>
    <row r="134" spans="1:16" ht="15.75" customHeight="1" x14ac:dyDescent="0.25">
      <c r="A134" s="217">
        <v>2350</v>
      </c>
      <c r="B134" s="168" t="s">
        <v>155</v>
      </c>
      <c r="C134" s="173">
        <f t="shared" si="99"/>
        <v>4637</v>
      </c>
      <c r="D134" s="174">
        <f t="shared" ref="D134:E134" si="165">SUM(D135:D137)</f>
        <v>4637</v>
      </c>
      <c r="E134" s="175">
        <f t="shared" si="165"/>
        <v>0</v>
      </c>
      <c r="F134" s="218">
        <f>SUM(F135:F137)</f>
        <v>4637</v>
      </c>
      <c r="G134" s="174">
        <f t="shared" ref="G134:H134" si="166">SUM(G135:G137)</f>
        <v>0</v>
      </c>
      <c r="H134" s="175">
        <f t="shared" si="166"/>
        <v>0</v>
      </c>
      <c r="I134" s="218">
        <f>SUM(I135:I137)</f>
        <v>0</v>
      </c>
      <c r="J134" s="219">
        <f t="shared" ref="J134:K134" si="167">SUM(J135:J137)</f>
        <v>0</v>
      </c>
      <c r="K134" s="175">
        <f t="shared" si="167"/>
        <v>0</v>
      </c>
      <c r="L134" s="218">
        <f>SUM(L135:L137)</f>
        <v>0</v>
      </c>
      <c r="M134" s="174">
        <f t="shared" ref="M134:O134" si="168">SUM(M135:M137)</f>
        <v>0</v>
      </c>
      <c r="N134" s="175">
        <f t="shared" si="168"/>
        <v>0</v>
      </c>
      <c r="O134" s="218">
        <f t="shared" si="168"/>
        <v>0</v>
      </c>
      <c r="P134" s="220"/>
    </row>
    <row r="135" spans="1:16" x14ac:dyDescent="0.25">
      <c r="A135" s="52">
        <v>2351</v>
      </c>
      <c r="B135" s="94" t="s">
        <v>156</v>
      </c>
      <c r="C135" s="95">
        <f t="shared" si="99"/>
        <v>1352</v>
      </c>
      <c r="D135" s="221">
        <v>1352</v>
      </c>
      <c r="E135" s="222"/>
      <c r="F135" s="101">
        <f t="shared" ref="F135:F137" si="169">D135+E135</f>
        <v>1352</v>
      </c>
      <c r="G135" s="221"/>
      <c r="H135" s="222"/>
      <c r="I135" s="101">
        <f t="shared" ref="I135:I137" si="170">G135+H135</f>
        <v>0</v>
      </c>
      <c r="J135" s="223"/>
      <c r="K135" s="222"/>
      <c r="L135" s="101">
        <f t="shared" ref="L135:L137" si="171">J135+K135</f>
        <v>0</v>
      </c>
      <c r="M135" s="221"/>
      <c r="N135" s="222"/>
      <c r="O135" s="101">
        <f t="shared" ref="O135:O137" si="172">M135+N135</f>
        <v>0</v>
      </c>
      <c r="P135" s="224"/>
    </row>
    <row r="136" spans="1:16" ht="24" x14ac:dyDescent="0.25">
      <c r="A136" s="60">
        <v>2352</v>
      </c>
      <c r="B136" s="104" t="s">
        <v>157</v>
      </c>
      <c r="C136" s="105">
        <f t="shared" si="99"/>
        <v>3285</v>
      </c>
      <c r="D136" s="225">
        <v>3285</v>
      </c>
      <c r="E136" s="226"/>
      <c r="F136" s="111">
        <f t="shared" si="169"/>
        <v>3285</v>
      </c>
      <c r="G136" s="225"/>
      <c r="H136" s="226"/>
      <c r="I136" s="111">
        <f t="shared" si="170"/>
        <v>0</v>
      </c>
      <c r="J136" s="227"/>
      <c r="K136" s="226"/>
      <c r="L136" s="111">
        <f t="shared" si="171"/>
        <v>0</v>
      </c>
      <c r="M136" s="225"/>
      <c r="N136" s="226"/>
      <c r="O136" s="111">
        <f t="shared" si="172"/>
        <v>0</v>
      </c>
      <c r="P136" s="233"/>
    </row>
    <row r="137" spans="1:16" ht="24" hidden="1" x14ac:dyDescent="0.25">
      <c r="A137" s="60">
        <v>2353</v>
      </c>
      <c r="B137" s="104" t="s">
        <v>158</v>
      </c>
      <c r="C137" s="105">
        <f t="shared" si="99"/>
        <v>0</v>
      </c>
      <c r="D137" s="225"/>
      <c r="E137" s="226"/>
      <c r="F137" s="111">
        <f t="shared" si="169"/>
        <v>0</v>
      </c>
      <c r="G137" s="225"/>
      <c r="H137" s="226"/>
      <c r="I137" s="111">
        <f t="shared" si="170"/>
        <v>0</v>
      </c>
      <c r="J137" s="227"/>
      <c r="K137" s="226"/>
      <c r="L137" s="111">
        <f t="shared" si="171"/>
        <v>0</v>
      </c>
      <c r="M137" s="225"/>
      <c r="N137" s="226"/>
      <c r="O137" s="111">
        <f t="shared" si="172"/>
        <v>0</v>
      </c>
      <c r="P137" s="233"/>
    </row>
    <row r="138" spans="1:16" ht="36" x14ac:dyDescent="0.25">
      <c r="A138" s="229">
        <v>2360</v>
      </c>
      <c r="B138" s="104" t="s">
        <v>159</v>
      </c>
      <c r="C138" s="105">
        <f t="shared" si="99"/>
        <v>1092</v>
      </c>
      <c r="D138" s="230">
        <f t="shared" ref="D138:E138" si="173">SUM(D139:D145)</f>
        <v>1092</v>
      </c>
      <c r="E138" s="231">
        <f t="shared" si="173"/>
        <v>0</v>
      </c>
      <c r="F138" s="111">
        <f>SUM(F139:F145)</f>
        <v>1092</v>
      </c>
      <c r="G138" s="230">
        <f t="shared" ref="G138:H138" si="174">SUM(G139:G145)</f>
        <v>0</v>
      </c>
      <c r="H138" s="231">
        <f t="shared" si="174"/>
        <v>0</v>
      </c>
      <c r="I138" s="111">
        <f>SUM(I139:I145)</f>
        <v>0</v>
      </c>
      <c r="J138" s="232">
        <f t="shared" ref="J138:K138" si="175">SUM(J139:J145)</f>
        <v>0</v>
      </c>
      <c r="K138" s="231">
        <f t="shared" si="175"/>
        <v>0</v>
      </c>
      <c r="L138" s="111">
        <f>SUM(L139:L145)</f>
        <v>0</v>
      </c>
      <c r="M138" s="230">
        <f t="shared" ref="M138:O138" si="176">SUM(M139:M145)</f>
        <v>0</v>
      </c>
      <c r="N138" s="231">
        <f t="shared" si="176"/>
        <v>0</v>
      </c>
      <c r="O138" s="111">
        <f t="shared" si="176"/>
        <v>0</v>
      </c>
      <c r="P138" s="233"/>
    </row>
    <row r="139" spans="1:16" x14ac:dyDescent="0.25">
      <c r="A139" s="59">
        <v>2361</v>
      </c>
      <c r="B139" s="104" t="s">
        <v>160</v>
      </c>
      <c r="C139" s="105">
        <f t="shared" si="99"/>
        <v>392</v>
      </c>
      <c r="D139" s="225">
        <v>392</v>
      </c>
      <c r="E139" s="226"/>
      <c r="F139" s="111">
        <f t="shared" ref="F139:F146" si="177">D139+E139</f>
        <v>392</v>
      </c>
      <c r="G139" s="225"/>
      <c r="H139" s="226"/>
      <c r="I139" s="111">
        <f t="shared" ref="I139:I146" si="178">G139+H139</f>
        <v>0</v>
      </c>
      <c r="J139" s="227"/>
      <c r="K139" s="226"/>
      <c r="L139" s="111">
        <f t="shared" ref="L139:L146" si="179">J139+K139</f>
        <v>0</v>
      </c>
      <c r="M139" s="225"/>
      <c r="N139" s="226"/>
      <c r="O139" s="111">
        <f t="shared" ref="O139:O146" si="180">M139+N139</f>
        <v>0</v>
      </c>
      <c r="P139" s="233"/>
    </row>
    <row r="140" spans="1:16" ht="24" hidden="1" x14ac:dyDescent="0.25">
      <c r="A140" s="59">
        <v>2362</v>
      </c>
      <c r="B140" s="104" t="s">
        <v>161</v>
      </c>
      <c r="C140" s="105">
        <f t="shared" si="99"/>
        <v>0</v>
      </c>
      <c r="D140" s="225"/>
      <c r="E140" s="226"/>
      <c r="F140" s="111">
        <f t="shared" si="177"/>
        <v>0</v>
      </c>
      <c r="G140" s="225"/>
      <c r="H140" s="226"/>
      <c r="I140" s="111">
        <f t="shared" si="178"/>
        <v>0</v>
      </c>
      <c r="J140" s="227"/>
      <c r="K140" s="226"/>
      <c r="L140" s="111">
        <f t="shared" si="179"/>
        <v>0</v>
      </c>
      <c r="M140" s="225"/>
      <c r="N140" s="226"/>
      <c r="O140" s="111">
        <f t="shared" si="180"/>
        <v>0</v>
      </c>
      <c r="P140" s="233"/>
    </row>
    <row r="141" spans="1:16" x14ac:dyDescent="0.25">
      <c r="A141" s="59">
        <v>2363</v>
      </c>
      <c r="B141" s="104" t="s">
        <v>162</v>
      </c>
      <c r="C141" s="105">
        <f t="shared" si="99"/>
        <v>700</v>
      </c>
      <c r="D141" s="225">
        <v>700</v>
      </c>
      <c r="E141" s="226"/>
      <c r="F141" s="111">
        <f t="shared" si="177"/>
        <v>700</v>
      </c>
      <c r="G141" s="225"/>
      <c r="H141" s="226"/>
      <c r="I141" s="111">
        <f t="shared" si="178"/>
        <v>0</v>
      </c>
      <c r="J141" s="227"/>
      <c r="K141" s="226"/>
      <c r="L141" s="111">
        <f t="shared" si="179"/>
        <v>0</v>
      </c>
      <c r="M141" s="225"/>
      <c r="N141" s="226"/>
      <c r="O141" s="111">
        <f t="shared" si="180"/>
        <v>0</v>
      </c>
      <c r="P141" s="233"/>
    </row>
    <row r="142" spans="1:16" hidden="1" x14ac:dyDescent="0.25">
      <c r="A142" s="59">
        <v>2364</v>
      </c>
      <c r="B142" s="104" t="s">
        <v>163</v>
      </c>
      <c r="C142" s="105">
        <f t="shared" si="99"/>
        <v>0</v>
      </c>
      <c r="D142" s="225"/>
      <c r="E142" s="226"/>
      <c r="F142" s="111">
        <f t="shared" si="177"/>
        <v>0</v>
      </c>
      <c r="G142" s="225"/>
      <c r="H142" s="226"/>
      <c r="I142" s="111">
        <f t="shared" si="178"/>
        <v>0</v>
      </c>
      <c r="J142" s="227"/>
      <c r="K142" s="226"/>
      <c r="L142" s="111">
        <f t="shared" si="179"/>
        <v>0</v>
      </c>
      <c r="M142" s="225"/>
      <c r="N142" s="226"/>
      <c r="O142" s="111">
        <f t="shared" si="180"/>
        <v>0</v>
      </c>
      <c r="P142" s="233"/>
    </row>
    <row r="143" spans="1:16" ht="12.75" hidden="1" customHeight="1" x14ac:dyDescent="0.25">
      <c r="A143" s="59">
        <v>2365</v>
      </c>
      <c r="B143" s="104" t="s">
        <v>164</v>
      </c>
      <c r="C143" s="105">
        <f t="shared" si="99"/>
        <v>0</v>
      </c>
      <c r="D143" s="225"/>
      <c r="E143" s="226"/>
      <c r="F143" s="111">
        <f t="shared" si="177"/>
        <v>0</v>
      </c>
      <c r="G143" s="225"/>
      <c r="H143" s="226"/>
      <c r="I143" s="111">
        <f t="shared" si="178"/>
        <v>0</v>
      </c>
      <c r="J143" s="227"/>
      <c r="K143" s="226"/>
      <c r="L143" s="111">
        <f t="shared" si="179"/>
        <v>0</v>
      </c>
      <c r="M143" s="225"/>
      <c r="N143" s="226"/>
      <c r="O143" s="111">
        <f t="shared" si="180"/>
        <v>0</v>
      </c>
      <c r="P143" s="233"/>
    </row>
    <row r="144" spans="1:16" ht="36" hidden="1" x14ac:dyDescent="0.25">
      <c r="A144" s="59">
        <v>2366</v>
      </c>
      <c r="B144" s="104" t="s">
        <v>165</v>
      </c>
      <c r="C144" s="105">
        <f t="shared" si="99"/>
        <v>0</v>
      </c>
      <c r="D144" s="225"/>
      <c r="E144" s="226"/>
      <c r="F144" s="111">
        <f t="shared" si="177"/>
        <v>0</v>
      </c>
      <c r="G144" s="225"/>
      <c r="H144" s="226"/>
      <c r="I144" s="111">
        <f t="shared" si="178"/>
        <v>0</v>
      </c>
      <c r="J144" s="227"/>
      <c r="K144" s="226"/>
      <c r="L144" s="111">
        <f t="shared" si="179"/>
        <v>0</v>
      </c>
      <c r="M144" s="225"/>
      <c r="N144" s="226"/>
      <c r="O144" s="111">
        <f t="shared" si="180"/>
        <v>0</v>
      </c>
      <c r="P144" s="233"/>
    </row>
    <row r="145" spans="1:16" ht="60" hidden="1" x14ac:dyDescent="0.25">
      <c r="A145" s="59">
        <v>2369</v>
      </c>
      <c r="B145" s="104" t="s">
        <v>166</v>
      </c>
      <c r="C145" s="105">
        <f t="shared" si="99"/>
        <v>0</v>
      </c>
      <c r="D145" s="225"/>
      <c r="E145" s="226"/>
      <c r="F145" s="111">
        <f t="shared" si="177"/>
        <v>0</v>
      </c>
      <c r="G145" s="225"/>
      <c r="H145" s="226"/>
      <c r="I145" s="111">
        <f t="shared" si="178"/>
        <v>0</v>
      </c>
      <c r="J145" s="227"/>
      <c r="K145" s="226"/>
      <c r="L145" s="111">
        <f t="shared" si="179"/>
        <v>0</v>
      </c>
      <c r="M145" s="225"/>
      <c r="N145" s="226"/>
      <c r="O145" s="111">
        <f t="shared" si="180"/>
        <v>0</v>
      </c>
      <c r="P145" s="233"/>
    </row>
    <row r="146" spans="1:16" x14ac:dyDescent="0.25">
      <c r="A146" s="217">
        <v>2370</v>
      </c>
      <c r="B146" s="168" t="s">
        <v>167</v>
      </c>
      <c r="C146" s="173">
        <f t="shared" si="99"/>
        <v>9546</v>
      </c>
      <c r="D146" s="234">
        <v>6460</v>
      </c>
      <c r="E146" s="235">
        <v>-210</v>
      </c>
      <c r="F146" s="218">
        <f t="shared" si="177"/>
        <v>6250</v>
      </c>
      <c r="G146" s="234">
        <v>3296</v>
      </c>
      <c r="H146" s="235"/>
      <c r="I146" s="218">
        <f t="shared" si="178"/>
        <v>3296</v>
      </c>
      <c r="J146" s="236"/>
      <c r="K146" s="235"/>
      <c r="L146" s="218">
        <f t="shared" si="179"/>
        <v>0</v>
      </c>
      <c r="M146" s="234"/>
      <c r="N146" s="235"/>
      <c r="O146" s="218">
        <f t="shared" si="180"/>
        <v>0</v>
      </c>
      <c r="P146" s="244" t="s">
        <v>168</v>
      </c>
    </row>
    <row r="147" spans="1:16" hidden="1" x14ac:dyDescent="0.25">
      <c r="A147" s="217">
        <v>2380</v>
      </c>
      <c r="B147" s="168" t="s">
        <v>169</v>
      </c>
      <c r="C147" s="173">
        <f t="shared" si="99"/>
        <v>0</v>
      </c>
      <c r="D147" s="174">
        <f t="shared" ref="D147:E147" si="181">SUM(D148:D149)</f>
        <v>0</v>
      </c>
      <c r="E147" s="175">
        <f t="shared" si="181"/>
        <v>0</v>
      </c>
      <c r="F147" s="218">
        <f>SUM(F148:F149)</f>
        <v>0</v>
      </c>
      <c r="G147" s="174">
        <f t="shared" ref="G147:H147" si="182">SUM(G148:G149)</f>
        <v>0</v>
      </c>
      <c r="H147" s="175">
        <f t="shared" si="182"/>
        <v>0</v>
      </c>
      <c r="I147" s="218">
        <f>SUM(I148:I149)</f>
        <v>0</v>
      </c>
      <c r="J147" s="219">
        <f t="shared" ref="J147:K147" si="183">SUM(J148:J149)</f>
        <v>0</v>
      </c>
      <c r="K147" s="175">
        <f t="shared" si="183"/>
        <v>0</v>
      </c>
      <c r="L147" s="218">
        <f>SUM(L148:L149)</f>
        <v>0</v>
      </c>
      <c r="M147" s="174">
        <f t="shared" ref="M147:O147" si="184">SUM(M148:M149)</f>
        <v>0</v>
      </c>
      <c r="N147" s="175">
        <f t="shared" si="184"/>
        <v>0</v>
      </c>
      <c r="O147" s="218">
        <f t="shared" si="184"/>
        <v>0</v>
      </c>
      <c r="P147" s="220"/>
    </row>
    <row r="148" spans="1:16" hidden="1" x14ac:dyDescent="0.25">
      <c r="A148" s="51">
        <v>2381</v>
      </c>
      <c r="B148" s="94" t="s">
        <v>170</v>
      </c>
      <c r="C148" s="95">
        <f t="shared" si="99"/>
        <v>0</v>
      </c>
      <c r="D148" s="221"/>
      <c r="E148" s="222"/>
      <c r="F148" s="101">
        <f t="shared" ref="F148:F151" si="185">D148+E148</f>
        <v>0</v>
      </c>
      <c r="G148" s="221"/>
      <c r="H148" s="222"/>
      <c r="I148" s="101">
        <f t="shared" ref="I148:I151" si="186">G148+H148</f>
        <v>0</v>
      </c>
      <c r="J148" s="223"/>
      <c r="K148" s="222"/>
      <c r="L148" s="101">
        <f t="shared" ref="L148:L151" si="187">J148+K148</f>
        <v>0</v>
      </c>
      <c r="M148" s="221"/>
      <c r="N148" s="222"/>
      <c r="O148" s="101">
        <f t="shared" ref="O148:O151" si="188">M148+N148</f>
        <v>0</v>
      </c>
      <c r="P148" s="224"/>
    </row>
    <row r="149" spans="1:16" ht="24" hidden="1" x14ac:dyDescent="0.25">
      <c r="A149" s="59">
        <v>2389</v>
      </c>
      <c r="B149" s="104" t="s">
        <v>171</v>
      </c>
      <c r="C149" s="105">
        <f t="shared" ref="C149:C212" si="189">F149+I149+L149+O149</f>
        <v>0</v>
      </c>
      <c r="D149" s="225"/>
      <c r="E149" s="226"/>
      <c r="F149" s="111">
        <f t="shared" si="185"/>
        <v>0</v>
      </c>
      <c r="G149" s="225"/>
      <c r="H149" s="226"/>
      <c r="I149" s="111">
        <f t="shared" si="186"/>
        <v>0</v>
      </c>
      <c r="J149" s="227"/>
      <c r="K149" s="226"/>
      <c r="L149" s="111">
        <f t="shared" si="187"/>
        <v>0</v>
      </c>
      <c r="M149" s="225"/>
      <c r="N149" s="226"/>
      <c r="O149" s="111">
        <f t="shared" si="188"/>
        <v>0</v>
      </c>
      <c r="P149" s="233"/>
    </row>
    <row r="150" spans="1:16" hidden="1" x14ac:dyDescent="0.25">
      <c r="A150" s="217">
        <v>2390</v>
      </c>
      <c r="B150" s="168" t="s">
        <v>172</v>
      </c>
      <c r="C150" s="173">
        <f t="shared" si="189"/>
        <v>0</v>
      </c>
      <c r="D150" s="234"/>
      <c r="E150" s="235"/>
      <c r="F150" s="218">
        <f t="shared" si="185"/>
        <v>0</v>
      </c>
      <c r="G150" s="234"/>
      <c r="H150" s="235"/>
      <c r="I150" s="218">
        <f t="shared" si="186"/>
        <v>0</v>
      </c>
      <c r="J150" s="236"/>
      <c r="K150" s="235"/>
      <c r="L150" s="218">
        <f t="shared" si="187"/>
        <v>0</v>
      </c>
      <c r="M150" s="234"/>
      <c r="N150" s="235"/>
      <c r="O150" s="218">
        <f t="shared" si="188"/>
        <v>0</v>
      </c>
      <c r="P150" s="220"/>
    </row>
    <row r="151" spans="1:16" hidden="1" x14ac:dyDescent="0.25">
      <c r="A151" s="79">
        <v>2400</v>
      </c>
      <c r="B151" s="212" t="s">
        <v>173</v>
      </c>
      <c r="C151" s="80">
        <f t="shared" si="189"/>
        <v>0</v>
      </c>
      <c r="D151" s="250"/>
      <c r="E151" s="251"/>
      <c r="F151" s="91">
        <f t="shared" si="185"/>
        <v>0</v>
      </c>
      <c r="G151" s="250"/>
      <c r="H151" s="251"/>
      <c r="I151" s="91">
        <f t="shared" si="186"/>
        <v>0</v>
      </c>
      <c r="J151" s="252"/>
      <c r="K151" s="251"/>
      <c r="L151" s="91">
        <f t="shared" si="187"/>
        <v>0</v>
      </c>
      <c r="M151" s="250"/>
      <c r="N151" s="251"/>
      <c r="O151" s="91">
        <f t="shared" si="188"/>
        <v>0</v>
      </c>
      <c r="P151" s="239"/>
    </row>
    <row r="152" spans="1:16" ht="24" x14ac:dyDescent="0.25">
      <c r="A152" s="79">
        <v>2500</v>
      </c>
      <c r="B152" s="212" t="s">
        <v>174</v>
      </c>
      <c r="C152" s="80">
        <f t="shared" si="189"/>
        <v>3</v>
      </c>
      <c r="D152" s="213">
        <f t="shared" ref="D152:E152" si="190">SUM(D153,D159)</f>
        <v>3</v>
      </c>
      <c r="E152" s="214">
        <f t="shared" si="190"/>
        <v>0</v>
      </c>
      <c r="F152" s="91">
        <f>SUM(F153,F159)</f>
        <v>3</v>
      </c>
      <c r="G152" s="213">
        <f t="shared" ref="G152:O152" si="191">SUM(G153,G159)</f>
        <v>0</v>
      </c>
      <c r="H152" s="214">
        <f t="shared" si="191"/>
        <v>0</v>
      </c>
      <c r="I152" s="91">
        <f t="shared" si="191"/>
        <v>0</v>
      </c>
      <c r="J152" s="215">
        <f t="shared" si="191"/>
        <v>0</v>
      </c>
      <c r="K152" s="214">
        <f t="shared" si="191"/>
        <v>0</v>
      </c>
      <c r="L152" s="91">
        <f t="shared" si="191"/>
        <v>0</v>
      </c>
      <c r="M152" s="213">
        <f t="shared" si="191"/>
        <v>0</v>
      </c>
      <c r="N152" s="214">
        <f t="shared" si="191"/>
        <v>0</v>
      </c>
      <c r="O152" s="91">
        <f t="shared" si="191"/>
        <v>0</v>
      </c>
      <c r="P152" s="216"/>
    </row>
    <row r="153" spans="1:16" ht="24" x14ac:dyDescent="0.25">
      <c r="A153" s="238">
        <v>2510</v>
      </c>
      <c r="B153" s="94" t="s">
        <v>175</v>
      </c>
      <c r="C153" s="95">
        <f t="shared" si="189"/>
        <v>3</v>
      </c>
      <c r="D153" s="240">
        <f t="shared" ref="D153:E153" si="192">SUM(D154:D158)</f>
        <v>3</v>
      </c>
      <c r="E153" s="241">
        <f t="shared" si="192"/>
        <v>0</v>
      </c>
      <c r="F153" s="101">
        <f>SUM(F154:F158)</f>
        <v>3</v>
      </c>
      <c r="G153" s="240">
        <f t="shared" ref="G153:O153" si="193">SUM(G154:G158)</f>
        <v>0</v>
      </c>
      <c r="H153" s="241">
        <f t="shared" si="193"/>
        <v>0</v>
      </c>
      <c r="I153" s="101">
        <f t="shared" si="193"/>
        <v>0</v>
      </c>
      <c r="J153" s="242">
        <f t="shared" si="193"/>
        <v>0</v>
      </c>
      <c r="K153" s="241">
        <f t="shared" si="193"/>
        <v>0</v>
      </c>
      <c r="L153" s="101">
        <f t="shared" si="193"/>
        <v>0</v>
      </c>
      <c r="M153" s="240">
        <f t="shared" si="193"/>
        <v>0</v>
      </c>
      <c r="N153" s="241">
        <f t="shared" si="193"/>
        <v>0</v>
      </c>
      <c r="O153" s="101">
        <f t="shared" si="193"/>
        <v>0</v>
      </c>
      <c r="P153" s="253"/>
    </row>
    <row r="154" spans="1:16" ht="24" hidden="1" x14ac:dyDescent="0.25">
      <c r="A154" s="60">
        <v>2512</v>
      </c>
      <c r="B154" s="104" t="s">
        <v>176</v>
      </c>
      <c r="C154" s="105">
        <f t="shared" si="189"/>
        <v>0</v>
      </c>
      <c r="D154" s="225"/>
      <c r="E154" s="226"/>
      <c r="F154" s="111">
        <f t="shared" ref="F154:F159" si="194">D154+E154</f>
        <v>0</v>
      </c>
      <c r="G154" s="225"/>
      <c r="H154" s="226"/>
      <c r="I154" s="111">
        <f t="shared" ref="I154:I159" si="195">G154+H154</f>
        <v>0</v>
      </c>
      <c r="J154" s="227"/>
      <c r="K154" s="226"/>
      <c r="L154" s="111">
        <f t="shared" ref="L154:L159" si="196">J154+K154</f>
        <v>0</v>
      </c>
      <c r="M154" s="225"/>
      <c r="N154" s="226"/>
      <c r="O154" s="111">
        <f t="shared" ref="O154:O159" si="197">M154+N154</f>
        <v>0</v>
      </c>
      <c r="P154" s="233"/>
    </row>
    <row r="155" spans="1:16" ht="24" hidden="1" x14ac:dyDescent="0.25">
      <c r="A155" s="60">
        <v>2513</v>
      </c>
      <c r="B155" s="104" t="s">
        <v>177</v>
      </c>
      <c r="C155" s="105">
        <f t="shared" si="189"/>
        <v>0</v>
      </c>
      <c r="D155" s="225"/>
      <c r="E155" s="226"/>
      <c r="F155" s="111">
        <f t="shared" si="194"/>
        <v>0</v>
      </c>
      <c r="G155" s="225"/>
      <c r="H155" s="226"/>
      <c r="I155" s="111">
        <f t="shared" si="195"/>
        <v>0</v>
      </c>
      <c r="J155" s="227"/>
      <c r="K155" s="226"/>
      <c r="L155" s="111">
        <f t="shared" si="196"/>
        <v>0</v>
      </c>
      <c r="M155" s="225"/>
      <c r="N155" s="226"/>
      <c r="O155" s="111">
        <f t="shared" si="197"/>
        <v>0</v>
      </c>
      <c r="P155" s="233"/>
    </row>
    <row r="156" spans="1:16" ht="36" hidden="1" x14ac:dyDescent="0.25">
      <c r="A156" s="60">
        <v>2514</v>
      </c>
      <c r="B156" s="104" t="s">
        <v>178</v>
      </c>
      <c r="C156" s="105">
        <f t="shared" si="189"/>
        <v>0</v>
      </c>
      <c r="D156" s="225"/>
      <c r="E156" s="226"/>
      <c r="F156" s="111">
        <f t="shared" si="194"/>
        <v>0</v>
      </c>
      <c r="G156" s="225"/>
      <c r="H156" s="226"/>
      <c r="I156" s="111">
        <f t="shared" si="195"/>
        <v>0</v>
      </c>
      <c r="J156" s="227"/>
      <c r="K156" s="226"/>
      <c r="L156" s="111">
        <f t="shared" si="196"/>
        <v>0</v>
      </c>
      <c r="M156" s="225"/>
      <c r="N156" s="226"/>
      <c r="O156" s="111">
        <f t="shared" si="197"/>
        <v>0</v>
      </c>
      <c r="P156" s="233"/>
    </row>
    <row r="157" spans="1:16" ht="24" hidden="1" x14ac:dyDescent="0.25">
      <c r="A157" s="60">
        <v>2515</v>
      </c>
      <c r="B157" s="104" t="s">
        <v>179</v>
      </c>
      <c r="C157" s="105">
        <f t="shared" si="189"/>
        <v>0</v>
      </c>
      <c r="D157" s="225"/>
      <c r="E157" s="226"/>
      <c r="F157" s="111">
        <f t="shared" si="194"/>
        <v>0</v>
      </c>
      <c r="G157" s="225"/>
      <c r="H157" s="226"/>
      <c r="I157" s="111">
        <f t="shared" si="195"/>
        <v>0</v>
      </c>
      <c r="J157" s="227"/>
      <c r="K157" s="226"/>
      <c r="L157" s="111">
        <f t="shared" si="196"/>
        <v>0</v>
      </c>
      <c r="M157" s="225"/>
      <c r="N157" s="226"/>
      <c r="O157" s="111">
        <f t="shared" si="197"/>
        <v>0</v>
      </c>
      <c r="P157" s="233"/>
    </row>
    <row r="158" spans="1:16" ht="24" x14ac:dyDescent="0.25">
      <c r="A158" s="60">
        <v>2519</v>
      </c>
      <c r="B158" s="104" t="s">
        <v>180</v>
      </c>
      <c r="C158" s="105">
        <f t="shared" si="189"/>
        <v>3</v>
      </c>
      <c r="D158" s="225">
        <v>3</v>
      </c>
      <c r="E158" s="226"/>
      <c r="F158" s="111">
        <f t="shared" si="194"/>
        <v>3</v>
      </c>
      <c r="G158" s="225"/>
      <c r="H158" s="226"/>
      <c r="I158" s="111">
        <f t="shared" si="195"/>
        <v>0</v>
      </c>
      <c r="J158" s="227"/>
      <c r="K158" s="226"/>
      <c r="L158" s="111">
        <f t="shared" si="196"/>
        <v>0</v>
      </c>
      <c r="M158" s="225"/>
      <c r="N158" s="226"/>
      <c r="O158" s="111">
        <f t="shared" si="197"/>
        <v>0</v>
      </c>
      <c r="P158" s="228"/>
    </row>
    <row r="159" spans="1:16" ht="24" hidden="1" x14ac:dyDescent="0.25">
      <c r="A159" s="229">
        <v>2520</v>
      </c>
      <c r="B159" s="104" t="s">
        <v>181</v>
      </c>
      <c r="C159" s="105">
        <f t="shared" si="189"/>
        <v>0</v>
      </c>
      <c r="D159" s="225"/>
      <c r="E159" s="226"/>
      <c r="F159" s="111">
        <f t="shared" si="194"/>
        <v>0</v>
      </c>
      <c r="G159" s="225"/>
      <c r="H159" s="226"/>
      <c r="I159" s="111">
        <f t="shared" si="195"/>
        <v>0</v>
      </c>
      <c r="J159" s="227"/>
      <c r="K159" s="226"/>
      <c r="L159" s="111">
        <f t="shared" si="196"/>
        <v>0</v>
      </c>
      <c r="M159" s="225"/>
      <c r="N159" s="226"/>
      <c r="O159" s="111">
        <f t="shared" si="197"/>
        <v>0</v>
      </c>
      <c r="P159" s="233"/>
    </row>
    <row r="160" spans="1:16" hidden="1" x14ac:dyDescent="0.25">
      <c r="A160" s="205">
        <v>3000</v>
      </c>
      <c r="B160" s="205" t="s">
        <v>182</v>
      </c>
      <c r="C160" s="206">
        <f t="shared" si="189"/>
        <v>0</v>
      </c>
      <c r="D160" s="207">
        <f t="shared" ref="D160:E160" si="198">SUM(D161,D171)</f>
        <v>0</v>
      </c>
      <c r="E160" s="208">
        <f t="shared" si="198"/>
        <v>0</v>
      </c>
      <c r="F160" s="209">
        <f>SUM(F161,F171)</f>
        <v>0</v>
      </c>
      <c r="G160" s="207">
        <f t="shared" ref="G160:H160" si="199">SUM(G161,G171)</f>
        <v>0</v>
      </c>
      <c r="H160" s="208">
        <f t="shared" si="199"/>
        <v>0</v>
      </c>
      <c r="I160" s="209">
        <f>SUM(I161,I171)</f>
        <v>0</v>
      </c>
      <c r="J160" s="210">
        <f t="shared" ref="J160:K160" si="200">SUM(J161,J171)</f>
        <v>0</v>
      </c>
      <c r="K160" s="208">
        <f t="shared" si="200"/>
        <v>0</v>
      </c>
      <c r="L160" s="209">
        <f>SUM(L161,L171)</f>
        <v>0</v>
      </c>
      <c r="M160" s="207">
        <f t="shared" ref="M160:O160" si="201">SUM(M161,M171)</f>
        <v>0</v>
      </c>
      <c r="N160" s="208">
        <f t="shared" si="201"/>
        <v>0</v>
      </c>
      <c r="O160" s="209">
        <f t="shared" si="201"/>
        <v>0</v>
      </c>
      <c r="P160" s="211"/>
    </row>
    <row r="161" spans="1:16" ht="24" hidden="1" x14ac:dyDescent="0.25">
      <c r="A161" s="79">
        <v>3200</v>
      </c>
      <c r="B161" s="254" t="s">
        <v>183</v>
      </c>
      <c r="C161" s="80">
        <f t="shared" si="189"/>
        <v>0</v>
      </c>
      <c r="D161" s="213">
        <f t="shared" ref="D161:E161" si="202">SUM(D162,D166)</f>
        <v>0</v>
      </c>
      <c r="E161" s="214">
        <f t="shared" si="202"/>
        <v>0</v>
      </c>
      <c r="F161" s="91">
        <f>SUM(F162,F166)</f>
        <v>0</v>
      </c>
      <c r="G161" s="213">
        <f t="shared" ref="G161:O161" si="203">SUM(G162,G166)</f>
        <v>0</v>
      </c>
      <c r="H161" s="214">
        <f t="shared" si="203"/>
        <v>0</v>
      </c>
      <c r="I161" s="91">
        <f t="shared" si="203"/>
        <v>0</v>
      </c>
      <c r="J161" s="215">
        <f t="shared" si="203"/>
        <v>0</v>
      </c>
      <c r="K161" s="214">
        <f t="shared" si="203"/>
        <v>0</v>
      </c>
      <c r="L161" s="91">
        <f t="shared" si="203"/>
        <v>0</v>
      </c>
      <c r="M161" s="213">
        <f t="shared" si="203"/>
        <v>0</v>
      </c>
      <c r="N161" s="214">
        <f t="shared" si="203"/>
        <v>0</v>
      </c>
      <c r="O161" s="91">
        <f t="shared" si="203"/>
        <v>0</v>
      </c>
      <c r="P161" s="216"/>
    </row>
    <row r="162" spans="1:16" ht="36" hidden="1" x14ac:dyDescent="0.25">
      <c r="A162" s="238">
        <v>3260</v>
      </c>
      <c r="B162" s="94" t="s">
        <v>184</v>
      </c>
      <c r="C162" s="95">
        <f t="shared" si="189"/>
        <v>0</v>
      </c>
      <c r="D162" s="240">
        <f t="shared" ref="D162:E162" si="204">SUM(D163:D165)</f>
        <v>0</v>
      </c>
      <c r="E162" s="241">
        <f t="shared" si="204"/>
        <v>0</v>
      </c>
      <c r="F162" s="101">
        <f>SUM(F163:F165)</f>
        <v>0</v>
      </c>
      <c r="G162" s="240">
        <f t="shared" ref="G162:H162" si="205">SUM(G163:G165)</f>
        <v>0</v>
      </c>
      <c r="H162" s="241">
        <f t="shared" si="205"/>
        <v>0</v>
      </c>
      <c r="I162" s="101">
        <f>SUM(I163:I165)</f>
        <v>0</v>
      </c>
      <c r="J162" s="242">
        <f t="shared" ref="J162:K162" si="206">SUM(J163:J165)</f>
        <v>0</v>
      </c>
      <c r="K162" s="241">
        <f t="shared" si="206"/>
        <v>0</v>
      </c>
      <c r="L162" s="101">
        <f>SUM(L163:L165)</f>
        <v>0</v>
      </c>
      <c r="M162" s="240">
        <f t="shared" ref="M162:O162" si="207">SUM(M163:M165)</f>
        <v>0</v>
      </c>
      <c r="N162" s="241">
        <f t="shared" si="207"/>
        <v>0</v>
      </c>
      <c r="O162" s="101">
        <f t="shared" si="207"/>
        <v>0</v>
      </c>
      <c r="P162" s="224"/>
    </row>
    <row r="163" spans="1:16" ht="24" hidden="1" x14ac:dyDescent="0.25">
      <c r="A163" s="60">
        <v>3261</v>
      </c>
      <c r="B163" s="104" t="s">
        <v>185</v>
      </c>
      <c r="C163" s="105">
        <f t="shared" si="189"/>
        <v>0</v>
      </c>
      <c r="D163" s="225"/>
      <c r="E163" s="226"/>
      <c r="F163" s="111">
        <f t="shared" ref="F163:F165" si="208">D163+E163</f>
        <v>0</v>
      </c>
      <c r="G163" s="225"/>
      <c r="H163" s="226"/>
      <c r="I163" s="111">
        <f t="shared" ref="I163:I165" si="209">G163+H163</f>
        <v>0</v>
      </c>
      <c r="J163" s="227"/>
      <c r="K163" s="226"/>
      <c r="L163" s="111">
        <f t="shared" ref="L163:L165" si="210">J163+K163</f>
        <v>0</v>
      </c>
      <c r="M163" s="225"/>
      <c r="N163" s="226"/>
      <c r="O163" s="111">
        <f t="shared" ref="O163:O165" si="211">M163+N163</f>
        <v>0</v>
      </c>
      <c r="P163" s="233"/>
    </row>
    <row r="164" spans="1:16" ht="36" hidden="1" x14ac:dyDescent="0.25">
      <c r="A164" s="60">
        <v>3262</v>
      </c>
      <c r="B164" s="104" t="s">
        <v>186</v>
      </c>
      <c r="C164" s="105">
        <f t="shared" si="189"/>
        <v>0</v>
      </c>
      <c r="D164" s="225"/>
      <c r="E164" s="226"/>
      <c r="F164" s="111">
        <f t="shared" si="208"/>
        <v>0</v>
      </c>
      <c r="G164" s="225"/>
      <c r="H164" s="226"/>
      <c r="I164" s="111">
        <f t="shared" si="209"/>
        <v>0</v>
      </c>
      <c r="J164" s="227"/>
      <c r="K164" s="226"/>
      <c r="L164" s="111">
        <f t="shared" si="210"/>
        <v>0</v>
      </c>
      <c r="M164" s="225"/>
      <c r="N164" s="226"/>
      <c r="O164" s="111">
        <f t="shared" si="211"/>
        <v>0</v>
      </c>
      <c r="P164" s="233"/>
    </row>
    <row r="165" spans="1:16" ht="24" hidden="1" x14ac:dyDescent="0.25">
      <c r="A165" s="60">
        <v>3263</v>
      </c>
      <c r="B165" s="104" t="s">
        <v>187</v>
      </c>
      <c r="C165" s="105">
        <f t="shared" si="189"/>
        <v>0</v>
      </c>
      <c r="D165" s="225"/>
      <c r="E165" s="226"/>
      <c r="F165" s="111">
        <f t="shared" si="208"/>
        <v>0</v>
      </c>
      <c r="G165" s="225"/>
      <c r="H165" s="226"/>
      <c r="I165" s="111">
        <f t="shared" si="209"/>
        <v>0</v>
      </c>
      <c r="J165" s="227"/>
      <c r="K165" s="226"/>
      <c r="L165" s="111">
        <f t="shared" si="210"/>
        <v>0</v>
      </c>
      <c r="M165" s="225"/>
      <c r="N165" s="226"/>
      <c r="O165" s="111">
        <f t="shared" si="211"/>
        <v>0</v>
      </c>
      <c r="P165" s="233"/>
    </row>
    <row r="166" spans="1:16" ht="84" hidden="1" x14ac:dyDescent="0.25">
      <c r="A166" s="238">
        <v>3290</v>
      </c>
      <c r="B166" s="94" t="s">
        <v>188</v>
      </c>
      <c r="C166" s="255">
        <f t="shared" si="189"/>
        <v>0</v>
      </c>
      <c r="D166" s="240">
        <f t="shared" ref="D166:E166" si="212">SUM(D167:D170)</f>
        <v>0</v>
      </c>
      <c r="E166" s="241">
        <f t="shared" si="212"/>
        <v>0</v>
      </c>
      <c r="F166" s="101">
        <f>SUM(F167:F170)</f>
        <v>0</v>
      </c>
      <c r="G166" s="240">
        <f t="shared" ref="G166:O166" si="213">SUM(G167:G170)</f>
        <v>0</v>
      </c>
      <c r="H166" s="241">
        <f t="shared" si="213"/>
        <v>0</v>
      </c>
      <c r="I166" s="101">
        <f t="shared" si="213"/>
        <v>0</v>
      </c>
      <c r="J166" s="242">
        <f t="shared" si="213"/>
        <v>0</v>
      </c>
      <c r="K166" s="241">
        <f t="shared" si="213"/>
        <v>0</v>
      </c>
      <c r="L166" s="101">
        <f t="shared" si="213"/>
        <v>0</v>
      </c>
      <c r="M166" s="240">
        <f t="shared" si="213"/>
        <v>0</v>
      </c>
      <c r="N166" s="241">
        <f t="shared" si="213"/>
        <v>0</v>
      </c>
      <c r="O166" s="101">
        <f t="shared" si="213"/>
        <v>0</v>
      </c>
      <c r="P166" s="256"/>
    </row>
    <row r="167" spans="1:16" ht="72" hidden="1" x14ac:dyDescent="0.25">
      <c r="A167" s="60">
        <v>3291</v>
      </c>
      <c r="B167" s="104" t="s">
        <v>189</v>
      </c>
      <c r="C167" s="105">
        <f t="shared" si="189"/>
        <v>0</v>
      </c>
      <c r="D167" s="225"/>
      <c r="E167" s="226"/>
      <c r="F167" s="111">
        <f t="shared" ref="F167:F170" si="214">D167+E167</f>
        <v>0</v>
      </c>
      <c r="G167" s="225"/>
      <c r="H167" s="226"/>
      <c r="I167" s="111">
        <f t="shared" ref="I167:I170" si="215">G167+H167</f>
        <v>0</v>
      </c>
      <c r="J167" s="227"/>
      <c r="K167" s="226"/>
      <c r="L167" s="111">
        <f t="shared" ref="L167:L170" si="216">J167+K167</f>
        <v>0</v>
      </c>
      <c r="M167" s="225"/>
      <c r="N167" s="226"/>
      <c r="O167" s="111">
        <f t="shared" ref="O167:O170" si="217">M167+N167</f>
        <v>0</v>
      </c>
      <c r="P167" s="233"/>
    </row>
    <row r="168" spans="1:16" ht="72" hidden="1" x14ac:dyDescent="0.25">
      <c r="A168" s="60">
        <v>3292</v>
      </c>
      <c r="B168" s="104" t="s">
        <v>190</v>
      </c>
      <c r="C168" s="105">
        <f t="shared" si="189"/>
        <v>0</v>
      </c>
      <c r="D168" s="225"/>
      <c r="E168" s="226"/>
      <c r="F168" s="111">
        <f t="shared" si="214"/>
        <v>0</v>
      </c>
      <c r="G168" s="225"/>
      <c r="H168" s="226"/>
      <c r="I168" s="111">
        <f t="shared" si="215"/>
        <v>0</v>
      </c>
      <c r="J168" s="227"/>
      <c r="K168" s="226"/>
      <c r="L168" s="111">
        <f t="shared" si="216"/>
        <v>0</v>
      </c>
      <c r="M168" s="225"/>
      <c r="N168" s="226"/>
      <c r="O168" s="111">
        <f t="shared" si="217"/>
        <v>0</v>
      </c>
      <c r="P168" s="233"/>
    </row>
    <row r="169" spans="1:16" ht="72" hidden="1" x14ac:dyDescent="0.25">
      <c r="A169" s="60">
        <v>3293</v>
      </c>
      <c r="B169" s="104" t="s">
        <v>191</v>
      </c>
      <c r="C169" s="105">
        <f t="shared" si="189"/>
        <v>0</v>
      </c>
      <c r="D169" s="225"/>
      <c r="E169" s="226"/>
      <c r="F169" s="111">
        <f t="shared" si="214"/>
        <v>0</v>
      </c>
      <c r="G169" s="225"/>
      <c r="H169" s="226"/>
      <c r="I169" s="111">
        <f t="shared" si="215"/>
        <v>0</v>
      </c>
      <c r="J169" s="227"/>
      <c r="K169" s="226"/>
      <c r="L169" s="111">
        <f t="shared" si="216"/>
        <v>0</v>
      </c>
      <c r="M169" s="225"/>
      <c r="N169" s="226"/>
      <c r="O169" s="111">
        <f t="shared" si="217"/>
        <v>0</v>
      </c>
      <c r="P169" s="233"/>
    </row>
    <row r="170" spans="1:16" ht="60" hidden="1" x14ac:dyDescent="0.25">
      <c r="A170" s="257">
        <v>3294</v>
      </c>
      <c r="B170" s="104" t="s">
        <v>192</v>
      </c>
      <c r="C170" s="255">
        <f t="shared" si="189"/>
        <v>0</v>
      </c>
      <c r="D170" s="258"/>
      <c r="E170" s="259"/>
      <c r="F170" s="260">
        <f t="shared" si="214"/>
        <v>0</v>
      </c>
      <c r="G170" s="258"/>
      <c r="H170" s="259"/>
      <c r="I170" s="260">
        <f t="shared" si="215"/>
        <v>0</v>
      </c>
      <c r="J170" s="261"/>
      <c r="K170" s="259"/>
      <c r="L170" s="260">
        <f t="shared" si="216"/>
        <v>0</v>
      </c>
      <c r="M170" s="258"/>
      <c r="N170" s="259"/>
      <c r="O170" s="260">
        <f t="shared" si="217"/>
        <v>0</v>
      </c>
      <c r="P170" s="256"/>
    </row>
    <row r="171" spans="1:16" ht="48" hidden="1" x14ac:dyDescent="0.25">
      <c r="A171" s="262">
        <v>3300</v>
      </c>
      <c r="B171" s="254" t="s">
        <v>193</v>
      </c>
      <c r="C171" s="263">
        <f t="shared" si="189"/>
        <v>0</v>
      </c>
      <c r="D171" s="264">
        <f t="shared" ref="D171:E171" si="218">SUM(D172:D173)</f>
        <v>0</v>
      </c>
      <c r="E171" s="265">
        <f t="shared" si="218"/>
        <v>0</v>
      </c>
      <c r="F171" s="266">
        <f>SUM(F172:F173)</f>
        <v>0</v>
      </c>
      <c r="G171" s="264">
        <f t="shared" ref="G171:O171" si="219">SUM(G172:G173)</f>
        <v>0</v>
      </c>
      <c r="H171" s="265">
        <f t="shared" si="219"/>
        <v>0</v>
      </c>
      <c r="I171" s="266">
        <f t="shared" si="219"/>
        <v>0</v>
      </c>
      <c r="J171" s="267">
        <f t="shared" si="219"/>
        <v>0</v>
      </c>
      <c r="K171" s="265">
        <f t="shared" si="219"/>
        <v>0</v>
      </c>
      <c r="L171" s="266">
        <f t="shared" si="219"/>
        <v>0</v>
      </c>
      <c r="M171" s="264">
        <f t="shared" si="219"/>
        <v>0</v>
      </c>
      <c r="N171" s="265">
        <f t="shared" si="219"/>
        <v>0</v>
      </c>
      <c r="O171" s="266">
        <f t="shared" si="219"/>
        <v>0</v>
      </c>
      <c r="P171" s="216"/>
    </row>
    <row r="172" spans="1:16" ht="48" hidden="1" x14ac:dyDescent="0.25">
      <c r="A172" s="167">
        <v>3310</v>
      </c>
      <c r="B172" s="168" t="s">
        <v>194</v>
      </c>
      <c r="C172" s="173">
        <f t="shared" si="189"/>
        <v>0</v>
      </c>
      <c r="D172" s="234"/>
      <c r="E172" s="235"/>
      <c r="F172" s="218">
        <f t="shared" ref="F172:F173" si="220">D172+E172</f>
        <v>0</v>
      </c>
      <c r="G172" s="234"/>
      <c r="H172" s="235"/>
      <c r="I172" s="218">
        <f t="shared" ref="I172:I173" si="221">G172+H172</f>
        <v>0</v>
      </c>
      <c r="J172" s="236"/>
      <c r="K172" s="235"/>
      <c r="L172" s="218">
        <f t="shared" ref="L172:L173" si="222">J172+K172</f>
        <v>0</v>
      </c>
      <c r="M172" s="234"/>
      <c r="N172" s="235"/>
      <c r="O172" s="218">
        <f t="shared" ref="O172:O173" si="223">M172+N172</f>
        <v>0</v>
      </c>
      <c r="P172" s="220"/>
    </row>
    <row r="173" spans="1:16" ht="48.75" hidden="1" customHeight="1" x14ac:dyDescent="0.25">
      <c r="A173" s="52">
        <v>3320</v>
      </c>
      <c r="B173" s="94" t="s">
        <v>195</v>
      </c>
      <c r="C173" s="95">
        <f t="shared" si="189"/>
        <v>0</v>
      </c>
      <c r="D173" s="221"/>
      <c r="E173" s="222"/>
      <c r="F173" s="101">
        <f t="shared" si="220"/>
        <v>0</v>
      </c>
      <c r="G173" s="221"/>
      <c r="H173" s="222"/>
      <c r="I173" s="101">
        <f t="shared" si="221"/>
        <v>0</v>
      </c>
      <c r="J173" s="223"/>
      <c r="K173" s="222"/>
      <c r="L173" s="101">
        <f t="shared" si="222"/>
        <v>0</v>
      </c>
      <c r="M173" s="221"/>
      <c r="N173" s="222"/>
      <c r="O173" s="101">
        <f t="shared" si="223"/>
        <v>0</v>
      </c>
      <c r="P173" s="224"/>
    </row>
    <row r="174" spans="1:16" hidden="1" x14ac:dyDescent="0.25">
      <c r="A174" s="268">
        <v>4000</v>
      </c>
      <c r="B174" s="205" t="s">
        <v>196</v>
      </c>
      <c r="C174" s="206">
        <f t="shared" si="189"/>
        <v>0</v>
      </c>
      <c r="D174" s="207">
        <f t="shared" ref="D174:E174" si="224">SUM(D175,D178)</f>
        <v>0</v>
      </c>
      <c r="E174" s="208">
        <f t="shared" si="224"/>
        <v>0</v>
      </c>
      <c r="F174" s="209">
        <f>SUM(F175,F178)</f>
        <v>0</v>
      </c>
      <c r="G174" s="207">
        <f t="shared" ref="G174:H174" si="225">SUM(G175,G178)</f>
        <v>0</v>
      </c>
      <c r="H174" s="208">
        <f t="shared" si="225"/>
        <v>0</v>
      </c>
      <c r="I174" s="209">
        <f>SUM(I175,I178)</f>
        <v>0</v>
      </c>
      <c r="J174" s="210">
        <f t="shared" ref="J174:K174" si="226">SUM(J175,J178)</f>
        <v>0</v>
      </c>
      <c r="K174" s="208">
        <f t="shared" si="226"/>
        <v>0</v>
      </c>
      <c r="L174" s="209">
        <f>SUM(L175,L178)</f>
        <v>0</v>
      </c>
      <c r="M174" s="207">
        <f t="shared" ref="M174:O174" si="227">SUM(M175,M178)</f>
        <v>0</v>
      </c>
      <c r="N174" s="208">
        <f t="shared" si="227"/>
        <v>0</v>
      </c>
      <c r="O174" s="209">
        <f t="shared" si="227"/>
        <v>0</v>
      </c>
      <c r="P174" s="211"/>
    </row>
    <row r="175" spans="1:16" ht="24" hidden="1" x14ac:dyDescent="0.25">
      <c r="A175" s="269">
        <v>4200</v>
      </c>
      <c r="B175" s="212" t="s">
        <v>197</v>
      </c>
      <c r="C175" s="80">
        <f t="shared" si="189"/>
        <v>0</v>
      </c>
      <c r="D175" s="213">
        <f t="shared" ref="D175:E175" si="228">SUM(D176,D177)</f>
        <v>0</v>
      </c>
      <c r="E175" s="214">
        <f t="shared" si="228"/>
        <v>0</v>
      </c>
      <c r="F175" s="91">
        <f>SUM(F176,F177)</f>
        <v>0</v>
      </c>
      <c r="G175" s="213">
        <f t="shared" ref="G175:H175" si="229">SUM(G176,G177)</f>
        <v>0</v>
      </c>
      <c r="H175" s="214">
        <f t="shared" si="229"/>
        <v>0</v>
      </c>
      <c r="I175" s="91">
        <f>SUM(I176,I177)</f>
        <v>0</v>
      </c>
      <c r="J175" s="215">
        <f t="shared" ref="J175:K175" si="230">SUM(J176,J177)</f>
        <v>0</v>
      </c>
      <c r="K175" s="214">
        <f t="shared" si="230"/>
        <v>0</v>
      </c>
      <c r="L175" s="91">
        <f>SUM(L176,L177)</f>
        <v>0</v>
      </c>
      <c r="M175" s="213">
        <f t="shared" ref="M175:O175" si="231">SUM(M176,M177)</f>
        <v>0</v>
      </c>
      <c r="N175" s="214">
        <f t="shared" si="231"/>
        <v>0</v>
      </c>
      <c r="O175" s="91">
        <f t="shared" si="231"/>
        <v>0</v>
      </c>
      <c r="P175" s="239"/>
    </row>
    <row r="176" spans="1:16" ht="36" hidden="1" x14ac:dyDescent="0.25">
      <c r="A176" s="238">
        <v>4240</v>
      </c>
      <c r="B176" s="94" t="s">
        <v>198</v>
      </c>
      <c r="C176" s="95">
        <f t="shared" si="189"/>
        <v>0</v>
      </c>
      <c r="D176" s="221"/>
      <c r="E176" s="222"/>
      <c r="F176" s="101">
        <f t="shared" ref="F176:F177" si="232">D176+E176</f>
        <v>0</v>
      </c>
      <c r="G176" s="221"/>
      <c r="H176" s="222"/>
      <c r="I176" s="101">
        <f t="shared" ref="I176:I177" si="233">G176+H176</f>
        <v>0</v>
      </c>
      <c r="J176" s="223"/>
      <c r="K176" s="222"/>
      <c r="L176" s="101">
        <f t="shared" ref="L176:L177" si="234">J176+K176</f>
        <v>0</v>
      </c>
      <c r="M176" s="221"/>
      <c r="N176" s="222"/>
      <c r="O176" s="101">
        <f t="shared" ref="O176:O177" si="235">M176+N176</f>
        <v>0</v>
      </c>
      <c r="P176" s="224"/>
    </row>
    <row r="177" spans="1:16" ht="24" hidden="1" x14ac:dyDescent="0.25">
      <c r="A177" s="229">
        <v>4250</v>
      </c>
      <c r="B177" s="104" t="s">
        <v>199</v>
      </c>
      <c r="C177" s="105">
        <f t="shared" si="189"/>
        <v>0</v>
      </c>
      <c r="D177" s="225"/>
      <c r="E177" s="226"/>
      <c r="F177" s="111">
        <f t="shared" si="232"/>
        <v>0</v>
      </c>
      <c r="G177" s="225"/>
      <c r="H177" s="226"/>
      <c r="I177" s="111">
        <f t="shared" si="233"/>
        <v>0</v>
      </c>
      <c r="J177" s="227"/>
      <c r="K177" s="226"/>
      <c r="L177" s="111">
        <f t="shared" si="234"/>
        <v>0</v>
      </c>
      <c r="M177" s="225"/>
      <c r="N177" s="226"/>
      <c r="O177" s="111">
        <f t="shared" si="235"/>
        <v>0</v>
      </c>
      <c r="P177" s="233"/>
    </row>
    <row r="178" spans="1:16" hidden="1" x14ac:dyDescent="0.25">
      <c r="A178" s="79">
        <v>4300</v>
      </c>
      <c r="B178" s="212" t="s">
        <v>200</v>
      </c>
      <c r="C178" s="80">
        <f t="shared" si="189"/>
        <v>0</v>
      </c>
      <c r="D178" s="213">
        <f t="shared" ref="D178:E178" si="236">SUM(D179)</f>
        <v>0</v>
      </c>
      <c r="E178" s="214">
        <f t="shared" si="236"/>
        <v>0</v>
      </c>
      <c r="F178" s="91">
        <f>SUM(F179)</f>
        <v>0</v>
      </c>
      <c r="G178" s="213">
        <f t="shared" ref="G178:H178" si="237">SUM(G179)</f>
        <v>0</v>
      </c>
      <c r="H178" s="214">
        <f t="shared" si="237"/>
        <v>0</v>
      </c>
      <c r="I178" s="91">
        <f>SUM(I179)</f>
        <v>0</v>
      </c>
      <c r="J178" s="215">
        <f t="shared" ref="J178:K178" si="238">SUM(J179)</f>
        <v>0</v>
      </c>
      <c r="K178" s="214">
        <f t="shared" si="238"/>
        <v>0</v>
      </c>
      <c r="L178" s="91">
        <f>SUM(L179)</f>
        <v>0</v>
      </c>
      <c r="M178" s="213">
        <f t="shared" ref="M178:O178" si="239">SUM(M179)</f>
        <v>0</v>
      </c>
      <c r="N178" s="214">
        <f t="shared" si="239"/>
        <v>0</v>
      </c>
      <c r="O178" s="91">
        <f t="shared" si="239"/>
        <v>0</v>
      </c>
      <c r="P178" s="239"/>
    </row>
    <row r="179" spans="1:16" ht="24" hidden="1" x14ac:dyDescent="0.25">
      <c r="A179" s="238">
        <v>4310</v>
      </c>
      <c r="B179" s="94" t="s">
        <v>201</v>
      </c>
      <c r="C179" s="95">
        <f t="shared" si="189"/>
        <v>0</v>
      </c>
      <c r="D179" s="240">
        <f t="shared" ref="D179:E179" si="240">SUM(D180:D180)</f>
        <v>0</v>
      </c>
      <c r="E179" s="241">
        <f t="shared" si="240"/>
        <v>0</v>
      </c>
      <c r="F179" s="101">
        <f>SUM(F180:F180)</f>
        <v>0</v>
      </c>
      <c r="G179" s="240">
        <f t="shared" ref="G179:H179" si="241">SUM(G180:G180)</f>
        <v>0</v>
      </c>
      <c r="H179" s="241">
        <f t="shared" si="241"/>
        <v>0</v>
      </c>
      <c r="I179" s="101">
        <f>SUM(I180:I180)</f>
        <v>0</v>
      </c>
      <c r="J179" s="242">
        <f t="shared" ref="J179:K179" si="242">SUM(J180:J180)</f>
        <v>0</v>
      </c>
      <c r="K179" s="241">
        <f t="shared" si="242"/>
        <v>0</v>
      </c>
      <c r="L179" s="101">
        <f>SUM(L180:L180)</f>
        <v>0</v>
      </c>
      <c r="M179" s="240">
        <f t="shared" ref="M179:O179" si="243">SUM(M180:M180)</f>
        <v>0</v>
      </c>
      <c r="N179" s="241">
        <f t="shared" si="243"/>
        <v>0</v>
      </c>
      <c r="O179" s="101">
        <f t="shared" si="243"/>
        <v>0</v>
      </c>
      <c r="P179" s="224"/>
    </row>
    <row r="180" spans="1:16" ht="36" hidden="1" x14ac:dyDescent="0.25">
      <c r="A180" s="60">
        <v>4311</v>
      </c>
      <c r="B180" s="104" t="s">
        <v>202</v>
      </c>
      <c r="C180" s="105">
        <f t="shared" si="189"/>
        <v>0</v>
      </c>
      <c r="D180" s="225"/>
      <c r="E180" s="226"/>
      <c r="F180" s="111">
        <f>D180+E180</f>
        <v>0</v>
      </c>
      <c r="G180" s="225"/>
      <c r="H180" s="226"/>
      <c r="I180" s="111">
        <f>G180+H180</f>
        <v>0</v>
      </c>
      <c r="J180" s="227"/>
      <c r="K180" s="226"/>
      <c r="L180" s="111">
        <f>J180+K180</f>
        <v>0</v>
      </c>
      <c r="M180" s="225"/>
      <c r="N180" s="226"/>
      <c r="O180" s="111">
        <f t="shared" ref="O180" si="244">M180+N180</f>
        <v>0</v>
      </c>
      <c r="P180" s="233"/>
    </row>
    <row r="181" spans="1:16" s="34" customFormat="1" ht="24" x14ac:dyDescent="0.25">
      <c r="A181" s="270"/>
      <c r="B181" s="25" t="s">
        <v>203</v>
      </c>
      <c r="C181" s="199">
        <f t="shared" si="189"/>
        <v>15031</v>
      </c>
      <c r="D181" s="200">
        <f t="shared" ref="D181:O181" si="245">SUM(D182,D211,D252,D265)</f>
        <v>9881</v>
      </c>
      <c r="E181" s="201">
        <f t="shared" si="245"/>
        <v>0</v>
      </c>
      <c r="F181" s="202">
        <f t="shared" si="245"/>
        <v>9881</v>
      </c>
      <c r="G181" s="200">
        <f t="shared" si="245"/>
        <v>5150</v>
      </c>
      <c r="H181" s="201">
        <f t="shared" si="245"/>
        <v>0</v>
      </c>
      <c r="I181" s="202">
        <f t="shared" si="245"/>
        <v>5150</v>
      </c>
      <c r="J181" s="203">
        <f t="shared" si="245"/>
        <v>0</v>
      </c>
      <c r="K181" s="201">
        <f t="shared" si="245"/>
        <v>0</v>
      </c>
      <c r="L181" s="202">
        <f t="shared" si="245"/>
        <v>0</v>
      </c>
      <c r="M181" s="200">
        <f t="shared" si="245"/>
        <v>0</v>
      </c>
      <c r="N181" s="201">
        <f t="shared" si="245"/>
        <v>0</v>
      </c>
      <c r="O181" s="202">
        <f t="shared" si="245"/>
        <v>0</v>
      </c>
      <c r="P181" s="271"/>
    </row>
    <row r="182" spans="1:16" x14ac:dyDescent="0.25">
      <c r="A182" s="205">
        <v>5000</v>
      </c>
      <c r="B182" s="205" t="s">
        <v>204</v>
      </c>
      <c r="C182" s="206">
        <f t="shared" si="189"/>
        <v>15031</v>
      </c>
      <c r="D182" s="207">
        <f t="shared" ref="D182:E182" si="246">D183+D187</f>
        <v>9881</v>
      </c>
      <c r="E182" s="208">
        <f t="shared" si="246"/>
        <v>0</v>
      </c>
      <c r="F182" s="209">
        <f>F183+F187</f>
        <v>9881</v>
      </c>
      <c r="G182" s="207">
        <f t="shared" ref="G182:H182" si="247">G183+G187</f>
        <v>5150</v>
      </c>
      <c r="H182" s="208">
        <f t="shared" si="247"/>
        <v>0</v>
      </c>
      <c r="I182" s="209">
        <f>I183+I187</f>
        <v>5150</v>
      </c>
      <c r="J182" s="210">
        <f t="shared" ref="J182:K182" si="248">J183+J187</f>
        <v>0</v>
      </c>
      <c r="K182" s="208">
        <f t="shared" si="248"/>
        <v>0</v>
      </c>
      <c r="L182" s="209">
        <f>L183+L187</f>
        <v>0</v>
      </c>
      <c r="M182" s="207">
        <f t="shared" ref="M182:O182" si="249">M183+M187</f>
        <v>0</v>
      </c>
      <c r="N182" s="208">
        <f t="shared" si="249"/>
        <v>0</v>
      </c>
      <c r="O182" s="209">
        <f t="shared" si="249"/>
        <v>0</v>
      </c>
      <c r="P182" s="211"/>
    </row>
    <row r="183" spans="1:16" hidden="1" x14ac:dyDescent="0.25">
      <c r="A183" s="79">
        <v>5100</v>
      </c>
      <c r="B183" s="212" t="s">
        <v>205</v>
      </c>
      <c r="C183" s="80">
        <f t="shared" si="189"/>
        <v>0</v>
      </c>
      <c r="D183" s="213">
        <f t="shared" ref="D183:E183" si="250">SUM(D184:D186)</f>
        <v>0</v>
      </c>
      <c r="E183" s="214">
        <f t="shared" si="250"/>
        <v>0</v>
      </c>
      <c r="F183" s="91">
        <f>SUM(F184:F186)</f>
        <v>0</v>
      </c>
      <c r="G183" s="213">
        <f t="shared" ref="G183:H183" si="251">SUM(G184:G186)</f>
        <v>0</v>
      </c>
      <c r="H183" s="214">
        <f t="shared" si="251"/>
        <v>0</v>
      </c>
      <c r="I183" s="91">
        <f>SUM(I184:I186)</f>
        <v>0</v>
      </c>
      <c r="J183" s="215">
        <f t="shared" ref="J183:K183" si="252">SUM(J184:J186)</f>
        <v>0</v>
      </c>
      <c r="K183" s="214">
        <f t="shared" si="252"/>
        <v>0</v>
      </c>
      <c r="L183" s="91">
        <f>SUM(L184:L186)</f>
        <v>0</v>
      </c>
      <c r="M183" s="213">
        <f t="shared" ref="M183:O183" si="253">SUM(M184:M186)</f>
        <v>0</v>
      </c>
      <c r="N183" s="214">
        <f t="shared" si="253"/>
        <v>0</v>
      </c>
      <c r="O183" s="91">
        <f t="shared" si="253"/>
        <v>0</v>
      </c>
      <c r="P183" s="239"/>
    </row>
    <row r="184" spans="1:16" hidden="1" x14ac:dyDescent="0.25">
      <c r="A184" s="238">
        <v>5110</v>
      </c>
      <c r="B184" s="94" t="s">
        <v>206</v>
      </c>
      <c r="C184" s="95">
        <f t="shared" si="189"/>
        <v>0</v>
      </c>
      <c r="D184" s="221"/>
      <c r="E184" s="222"/>
      <c r="F184" s="101">
        <f t="shared" ref="F184:F186" si="254">D184+E184</f>
        <v>0</v>
      </c>
      <c r="G184" s="221"/>
      <c r="H184" s="222"/>
      <c r="I184" s="101">
        <f t="shared" ref="I184:I186" si="255">G184+H184</f>
        <v>0</v>
      </c>
      <c r="J184" s="223"/>
      <c r="K184" s="222"/>
      <c r="L184" s="101">
        <f t="shared" ref="L184:L186" si="256">J184+K184</f>
        <v>0</v>
      </c>
      <c r="M184" s="221"/>
      <c r="N184" s="222"/>
      <c r="O184" s="101">
        <f t="shared" ref="O184:O186" si="257">M184+N184</f>
        <v>0</v>
      </c>
      <c r="P184" s="224"/>
    </row>
    <row r="185" spans="1:16" ht="24" hidden="1" x14ac:dyDescent="0.25">
      <c r="A185" s="229">
        <v>5120</v>
      </c>
      <c r="B185" s="104" t="s">
        <v>207</v>
      </c>
      <c r="C185" s="105">
        <f t="shared" si="189"/>
        <v>0</v>
      </c>
      <c r="D185" s="225"/>
      <c r="E185" s="226"/>
      <c r="F185" s="111">
        <f t="shared" si="254"/>
        <v>0</v>
      </c>
      <c r="G185" s="225"/>
      <c r="H185" s="226"/>
      <c r="I185" s="111">
        <f t="shared" si="255"/>
        <v>0</v>
      </c>
      <c r="J185" s="227"/>
      <c r="K185" s="226"/>
      <c r="L185" s="111">
        <f t="shared" si="256"/>
        <v>0</v>
      </c>
      <c r="M185" s="225"/>
      <c r="N185" s="226"/>
      <c r="O185" s="111">
        <f t="shared" si="257"/>
        <v>0</v>
      </c>
      <c r="P185" s="233"/>
    </row>
    <row r="186" spans="1:16" hidden="1" x14ac:dyDescent="0.25">
      <c r="A186" s="229">
        <v>5140</v>
      </c>
      <c r="B186" s="104" t="s">
        <v>208</v>
      </c>
      <c r="C186" s="105">
        <f t="shared" si="189"/>
        <v>0</v>
      </c>
      <c r="D186" s="225"/>
      <c r="E186" s="226"/>
      <c r="F186" s="111">
        <f t="shared" si="254"/>
        <v>0</v>
      </c>
      <c r="G186" s="225"/>
      <c r="H186" s="226"/>
      <c r="I186" s="111">
        <f t="shared" si="255"/>
        <v>0</v>
      </c>
      <c r="J186" s="227"/>
      <c r="K186" s="226"/>
      <c r="L186" s="111">
        <f t="shared" si="256"/>
        <v>0</v>
      </c>
      <c r="M186" s="225"/>
      <c r="N186" s="226"/>
      <c r="O186" s="111">
        <f t="shared" si="257"/>
        <v>0</v>
      </c>
      <c r="P186" s="233"/>
    </row>
    <row r="187" spans="1:16" ht="24" x14ac:dyDescent="0.25">
      <c r="A187" s="79">
        <v>5200</v>
      </c>
      <c r="B187" s="212" t="s">
        <v>209</v>
      </c>
      <c r="C187" s="80">
        <f t="shared" si="189"/>
        <v>15031</v>
      </c>
      <c r="D187" s="213">
        <f t="shared" ref="D187:E187" si="258">D188+D198+D199+D206+D207+D208+D210</f>
        <v>9881</v>
      </c>
      <c r="E187" s="214">
        <f t="shared" si="258"/>
        <v>0</v>
      </c>
      <c r="F187" s="91">
        <f>F188+F198+F199+F206+F207+F208+F210</f>
        <v>9881</v>
      </c>
      <c r="G187" s="213">
        <f t="shared" ref="G187:H187" si="259">G188+G198+G199+G206+G207+G208+G210</f>
        <v>5150</v>
      </c>
      <c r="H187" s="214">
        <f t="shared" si="259"/>
        <v>0</v>
      </c>
      <c r="I187" s="91">
        <f>I188+I198+I199+I206+I207+I208+I210</f>
        <v>5150</v>
      </c>
      <c r="J187" s="215">
        <f t="shared" ref="J187:K187" si="260">J188+J198+J199+J206+J207+J208+J210</f>
        <v>0</v>
      </c>
      <c r="K187" s="214">
        <f t="shared" si="260"/>
        <v>0</v>
      </c>
      <c r="L187" s="91">
        <f>L188+L198+L199+L206+L207+L208+L210</f>
        <v>0</v>
      </c>
      <c r="M187" s="213">
        <f t="shared" ref="M187:O187" si="261">M188+M198+M199+M206+M207+M208+M210</f>
        <v>0</v>
      </c>
      <c r="N187" s="214">
        <f t="shared" si="261"/>
        <v>0</v>
      </c>
      <c r="O187" s="91">
        <f t="shared" si="261"/>
        <v>0</v>
      </c>
      <c r="P187" s="239"/>
    </row>
    <row r="188" spans="1:16" hidden="1" x14ac:dyDescent="0.25">
      <c r="A188" s="217">
        <v>5210</v>
      </c>
      <c r="B188" s="168" t="s">
        <v>210</v>
      </c>
      <c r="C188" s="173">
        <f t="shared" si="189"/>
        <v>0</v>
      </c>
      <c r="D188" s="174">
        <f t="shared" ref="D188:E188" si="262">SUM(D189:D197)</f>
        <v>0</v>
      </c>
      <c r="E188" s="175">
        <f t="shared" si="262"/>
        <v>0</v>
      </c>
      <c r="F188" s="218">
        <f>SUM(F189:F197)</f>
        <v>0</v>
      </c>
      <c r="G188" s="174">
        <f t="shared" ref="G188:H188" si="263">SUM(G189:G197)</f>
        <v>0</v>
      </c>
      <c r="H188" s="175">
        <f t="shared" si="263"/>
        <v>0</v>
      </c>
      <c r="I188" s="218">
        <f>SUM(I189:I197)</f>
        <v>0</v>
      </c>
      <c r="J188" s="219">
        <f t="shared" ref="J188:K188" si="264">SUM(J189:J197)</f>
        <v>0</v>
      </c>
      <c r="K188" s="175">
        <f t="shared" si="264"/>
        <v>0</v>
      </c>
      <c r="L188" s="218">
        <f>SUM(L189:L197)</f>
        <v>0</v>
      </c>
      <c r="M188" s="174">
        <f t="shared" ref="M188:O188" si="265">SUM(M189:M197)</f>
        <v>0</v>
      </c>
      <c r="N188" s="175">
        <f t="shared" si="265"/>
        <v>0</v>
      </c>
      <c r="O188" s="218">
        <f t="shared" si="265"/>
        <v>0</v>
      </c>
      <c r="P188" s="220"/>
    </row>
    <row r="189" spans="1:16" hidden="1" x14ac:dyDescent="0.25">
      <c r="A189" s="52">
        <v>5211</v>
      </c>
      <c r="B189" s="94" t="s">
        <v>211</v>
      </c>
      <c r="C189" s="95">
        <f t="shared" si="189"/>
        <v>0</v>
      </c>
      <c r="D189" s="221"/>
      <c r="E189" s="222"/>
      <c r="F189" s="101">
        <f t="shared" ref="F189:F198" si="266">D189+E189</f>
        <v>0</v>
      </c>
      <c r="G189" s="221"/>
      <c r="H189" s="222"/>
      <c r="I189" s="101">
        <f t="shared" ref="I189:I198" si="267">G189+H189</f>
        <v>0</v>
      </c>
      <c r="J189" s="223"/>
      <c r="K189" s="222"/>
      <c r="L189" s="101">
        <f t="shared" ref="L189:L198" si="268">J189+K189</f>
        <v>0</v>
      </c>
      <c r="M189" s="221"/>
      <c r="N189" s="222"/>
      <c r="O189" s="101">
        <f t="shared" ref="O189:O198" si="269">M189+N189</f>
        <v>0</v>
      </c>
      <c r="P189" s="224"/>
    </row>
    <row r="190" spans="1:16" hidden="1" x14ac:dyDescent="0.25">
      <c r="A190" s="60">
        <v>5212</v>
      </c>
      <c r="B190" s="104" t="s">
        <v>212</v>
      </c>
      <c r="C190" s="105">
        <f t="shared" si="189"/>
        <v>0</v>
      </c>
      <c r="D190" s="225"/>
      <c r="E190" s="226"/>
      <c r="F190" s="111">
        <f t="shared" si="266"/>
        <v>0</v>
      </c>
      <c r="G190" s="225"/>
      <c r="H190" s="226"/>
      <c r="I190" s="111">
        <f t="shared" si="267"/>
        <v>0</v>
      </c>
      <c r="J190" s="227"/>
      <c r="K190" s="226"/>
      <c r="L190" s="111">
        <f t="shared" si="268"/>
        <v>0</v>
      </c>
      <c r="M190" s="225"/>
      <c r="N190" s="226"/>
      <c r="O190" s="111">
        <f t="shared" si="269"/>
        <v>0</v>
      </c>
      <c r="P190" s="233"/>
    </row>
    <row r="191" spans="1:16" hidden="1" x14ac:dyDescent="0.25">
      <c r="A191" s="60">
        <v>5213</v>
      </c>
      <c r="B191" s="104" t="s">
        <v>213</v>
      </c>
      <c r="C191" s="105">
        <f t="shared" si="189"/>
        <v>0</v>
      </c>
      <c r="D191" s="225"/>
      <c r="E191" s="226"/>
      <c r="F191" s="111">
        <f t="shared" si="266"/>
        <v>0</v>
      </c>
      <c r="G191" s="225"/>
      <c r="H191" s="226"/>
      <c r="I191" s="111">
        <f t="shared" si="267"/>
        <v>0</v>
      </c>
      <c r="J191" s="227"/>
      <c r="K191" s="226"/>
      <c r="L191" s="111">
        <f t="shared" si="268"/>
        <v>0</v>
      </c>
      <c r="M191" s="225"/>
      <c r="N191" s="226"/>
      <c r="O191" s="111">
        <f t="shared" si="269"/>
        <v>0</v>
      </c>
      <c r="P191" s="233"/>
    </row>
    <row r="192" spans="1:16" hidden="1" x14ac:dyDescent="0.25">
      <c r="A192" s="60">
        <v>5214</v>
      </c>
      <c r="B192" s="104" t="s">
        <v>214</v>
      </c>
      <c r="C192" s="105">
        <f t="shared" si="189"/>
        <v>0</v>
      </c>
      <c r="D192" s="225"/>
      <c r="E192" s="226"/>
      <c r="F192" s="111">
        <f t="shared" si="266"/>
        <v>0</v>
      </c>
      <c r="G192" s="225"/>
      <c r="H192" s="226"/>
      <c r="I192" s="111">
        <f t="shared" si="267"/>
        <v>0</v>
      </c>
      <c r="J192" s="227"/>
      <c r="K192" s="226"/>
      <c r="L192" s="111">
        <f t="shared" si="268"/>
        <v>0</v>
      </c>
      <c r="M192" s="225"/>
      <c r="N192" s="226"/>
      <c r="O192" s="111">
        <f t="shared" si="269"/>
        <v>0</v>
      </c>
      <c r="P192" s="233"/>
    </row>
    <row r="193" spans="1:16" hidden="1" x14ac:dyDescent="0.25">
      <c r="A193" s="60">
        <v>5215</v>
      </c>
      <c r="B193" s="104" t="s">
        <v>215</v>
      </c>
      <c r="C193" s="105">
        <f t="shared" si="189"/>
        <v>0</v>
      </c>
      <c r="D193" s="225"/>
      <c r="E193" s="226"/>
      <c r="F193" s="111">
        <f t="shared" si="266"/>
        <v>0</v>
      </c>
      <c r="G193" s="225"/>
      <c r="H193" s="226"/>
      <c r="I193" s="111">
        <f t="shared" si="267"/>
        <v>0</v>
      </c>
      <c r="J193" s="227"/>
      <c r="K193" s="226"/>
      <c r="L193" s="111">
        <f t="shared" si="268"/>
        <v>0</v>
      </c>
      <c r="M193" s="225"/>
      <c r="N193" s="226"/>
      <c r="O193" s="111">
        <f t="shared" si="269"/>
        <v>0</v>
      </c>
      <c r="P193" s="233"/>
    </row>
    <row r="194" spans="1:16" ht="14.25" hidden="1" customHeight="1" x14ac:dyDescent="0.25">
      <c r="A194" s="60">
        <v>5216</v>
      </c>
      <c r="B194" s="104" t="s">
        <v>216</v>
      </c>
      <c r="C194" s="105">
        <f t="shared" si="189"/>
        <v>0</v>
      </c>
      <c r="D194" s="225"/>
      <c r="E194" s="226"/>
      <c r="F194" s="111">
        <f t="shared" si="266"/>
        <v>0</v>
      </c>
      <c r="G194" s="225"/>
      <c r="H194" s="226"/>
      <c r="I194" s="111">
        <f t="shared" si="267"/>
        <v>0</v>
      </c>
      <c r="J194" s="227"/>
      <c r="K194" s="226"/>
      <c r="L194" s="111">
        <f t="shared" si="268"/>
        <v>0</v>
      </c>
      <c r="M194" s="225"/>
      <c r="N194" s="226"/>
      <c r="O194" s="111">
        <f t="shared" si="269"/>
        <v>0</v>
      </c>
      <c r="P194" s="233"/>
    </row>
    <row r="195" spans="1:16" hidden="1" x14ac:dyDescent="0.25">
      <c r="A195" s="60">
        <v>5217</v>
      </c>
      <c r="B195" s="104" t="s">
        <v>217</v>
      </c>
      <c r="C195" s="105">
        <f t="shared" si="189"/>
        <v>0</v>
      </c>
      <c r="D195" s="225"/>
      <c r="E195" s="226"/>
      <c r="F195" s="111">
        <f t="shared" si="266"/>
        <v>0</v>
      </c>
      <c r="G195" s="225"/>
      <c r="H195" s="226"/>
      <c r="I195" s="111">
        <f t="shared" si="267"/>
        <v>0</v>
      </c>
      <c r="J195" s="227"/>
      <c r="K195" s="226"/>
      <c r="L195" s="111">
        <f t="shared" si="268"/>
        <v>0</v>
      </c>
      <c r="M195" s="225"/>
      <c r="N195" s="226"/>
      <c r="O195" s="111">
        <f t="shared" si="269"/>
        <v>0</v>
      </c>
      <c r="P195" s="233"/>
    </row>
    <row r="196" spans="1:16" hidden="1" x14ac:dyDescent="0.25">
      <c r="A196" s="60">
        <v>5218</v>
      </c>
      <c r="B196" s="104" t="s">
        <v>218</v>
      </c>
      <c r="C196" s="105">
        <f t="shared" si="189"/>
        <v>0</v>
      </c>
      <c r="D196" s="225"/>
      <c r="E196" s="226"/>
      <c r="F196" s="111">
        <f t="shared" si="266"/>
        <v>0</v>
      </c>
      <c r="G196" s="225"/>
      <c r="H196" s="226"/>
      <c r="I196" s="111">
        <f t="shared" si="267"/>
        <v>0</v>
      </c>
      <c r="J196" s="227"/>
      <c r="K196" s="226"/>
      <c r="L196" s="111">
        <f t="shared" si="268"/>
        <v>0</v>
      </c>
      <c r="M196" s="225"/>
      <c r="N196" s="226"/>
      <c r="O196" s="111">
        <f t="shared" si="269"/>
        <v>0</v>
      </c>
      <c r="P196" s="233"/>
    </row>
    <row r="197" spans="1:16" hidden="1" x14ac:dyDescent="0.25">
      <c r="A197" s="60">
        <v>5219</v>
      </c>
      <c r="B197" s="104" t="s">
        <v>219</v>
      </c>
      <c r="C197" s="105">
        <f t="shared" si="189"/>
        <v>0</v>
      </c>
      <c r="D197" s="225"/>
      <c r="E197" s="226"/>
      <c r="F197" s="111">
        <f t="shared" si="266"/>
        <v>0</v>
      </c>
      <c r="G197" s="225"/>
      <c r="H197" s="226"/>
      <c r="I197" s="111">
        <f t="shared" si="267"/>
        <v>0</v>
      </c>
      <c r="J197" s="227"/>
      <c r="K197" s="226"/>
      <c r="L197" s="111">
        <f t="shared" si="268"/>
        <v>0</v>
      </c>
      <c r="M197" s="225"/>
      <c r="N197" s="226"/>
      <c r="O197" s="111">
        <f t="shared" si="269"/>
        <v>0</v>
      </c>
      <c r="P197" s="233"/>
    </row>
    <row r="198" spans="1:16" ht="13.5" hidden="1" customHeight="1" x14ac:dyDescent="0.25">
      <c r="A198" s="229">
        <v>5220</v>
      </c>
      <c r="B198" s="104" t="s">
        <v>220</v>
      </c>
      <c r="C198" s="105">
        <f t="shared" si="189"/>
        <v>0</v>
      </c>
      <c r="D198" s="225"/>
      <c r="E198" s="226"/>
      <c r="F198" s="111">
        <f t="shared" si="266"/>
        <v>0</v>
      </c>
      <c r="G198" s="225"/>
      <c r="H198" s="226"/>
      <c r="I198" s="111">
        <f t="shared" si="267"/>
        <v>0</v>
      </c>
      <c r="J198" s="227"/>
      <c r="K198" s="226"/>
      <c r="L198" s="111">
        <f t="shared" si="268"/>
        <v>0</v>
      </c>
      <c r="M198" s="225"/>
      <c r="N198" s="226"/>
      <c r="O198" s="111">
        <f t="shared" si="269"/>
        <v>0</v>
      </c>
      <c r="P198" s="233"/>
    </row>
    <row r="199" spans="1:16" x14ac:dyDescent="0.25">
      <c r="A199" s="229">
        <v>5230</v>
      </c>
      <c r="B199" s="104" t="s">
        <v>221</v>
      </c>
      <c r="C199" s="105">
        <f t="shared" si="189"/>
        <v>15031</v>
      </c>
      <c r="D199" s="230">
        <f t="shared" ref="D199:E199" si="270">SUM(D200:D205)</f>
        <v>9881</v>
      </c>
      <c r="E199" s="231">
        <f t="shared" si="270"/>
        <v>0</v>
      </c>
      <c r="F199" s="111">
        <f>SUM(F200:F205)</f>
        <v>9881</v>
      </c>
      <c r="G199" s="230">
        <f t="shared" ref="G199:H199" si="271">SUM(G200:G205)</f>
        <v>5150</v>
      </c>
      <c r="H199" s="231">
        <f t="shared" si="271"/>
        <v>0</v>
      </c>
      <c r="I199" s="111">
        <f>SUM(I200:I205)</f>
        <v>5150</v>
      </c>
      <c r="J199" s="232">
        <f t="shared" ref="J199:K199" si="272">SUM(J200:J205)</f>
        <v>0</v>
      </c>
      <c r="K199" s="231">
        <f t="shared" si="272"/>
        <v>0</v>
      </c>
      <c r="L199" s="111">
        <f>SUM(L200:L205)</f>
        <v>0</v>
      </c>
      <c r="M199" s="230">
        <f t="shared" ref="M199:O199" si="273">SUM(M200:M205)</f>
        <v>0</v>
      </c>
      <c r="N199" s="231">
        <f t="shared" si="273"/>
        <v>0</v>
      </c>
      <c r="O199" s="111">
        <f t="shared" si="273"/>
        <v>0</v>
      </c>
      <c r="P199" s="233"/>
    </row>
    <row r="200" spans="1:16" hidden="1" x14ac:dyDescent="0.25">
      <c r="A200" s="60">
        <v>5231</v>
      </c>
      <c r="B200" s="104" t="s">
        <v>222</v>
      </c>
      <c r="C200" s="105">
        <f t="shared" si="189"/>
        <v>0</v>
      </c>
      <c r="D200" s="225"/>
      <c r="E200" s="226"/>
      <c r="F200" s="111">
        <f t="shared" ref="F200:F207" si="274">D200+E200</f>
        <v>0</v>
      </c>
      <c r="G200" s="225"/>
      <c r="H200" s="226"/>
      <c r="I200" s="111">
        <f t="shared" ref="I200:I207" si="275">G200+H200</f>
        <v>0</v>
      </c>
      <c r="J200" s="227"/>
      <c r="K200" s="226"/>
      <c r="L200" s="111">
        <f t="shared" ref="L200:L207" si="276">J200+K200</f>
        <v>0</v>
      </c>
      <c r="M200" s="225"/>
      <c r="N200" s="226"/>
      <c r="O200" s="111">
        <f t="shared" ref="O200:O207" si="277">M200+N200</f>
        <v>0</v>
      </c>
      <c r="P200" s="233"/>
    </row>
    <row r="201" spans="1:16" x14ac:dyDescent="0.25">
      <c r="A201" s="60">
        <v>5233</v>
      </c>
      <c r="B201" s="104" t="s">
        <v>223</v>
      </c>
      <c r="C201" s="105">
        <f t="shared" si="189"/>
        <v>8359</v>
      </c>
      <c r="D201" s="225">
        <v>3209</v>
      </c>
      <c r="E201" s="226"/>
      <c r="F201" s="111">
        <f t="shared" si="274"/>
        <v>3209</v>
      </c>
      <c r="G201" s="225">
        <v>5150</v>
      </c>
      <c r="H201" s="226"/>
      <c r="I201" s="111">
        <f t="shared" si="275"/>
        <v>5150</v>
      </c>
      <c r="J201" s="227"/>
      <c r="K201" s="226"/>
      <c r="L201" s="111">
        <f t="shared" si="276"/>
        <v>0</v>
      </c>
      <c r="M201" s="225"/>
      <c r="N201" s="226"/>
      <c r="O201" s="111">
        <f t="shared" si="277"/>
        <v>0</v>
      </c>
      <c r="P201" s="233"/>
    </row>
    <row r="202" spans="1:16" ht="24" hidden="1" x14ac:dyDescent="0.25">
      <c r="A202" s="60">
        <v>5234</v>
      </c>
      <c r="B202" s="104" t="s">
        <v>224</v>
      </c>
      <c r="C202" s="105">
        <f t="shared" si="189"/>
        <v>0</v>
      </c>
      <c r="D202" s="225"/>
      <c r="E202" s="226"/>
      <c r="F202" s="111">
        <f t="shared" si="274"/>
        <v>0</v>
      </c>
      <c r="G202" s="225"/>
      <c r="H202" s="226"/>
      <c r="I202" s="111">
        <f t="shared" si="275"/>
        <v>0</v>
      </c>
      <c r="J202" s="227"/>
      <c r="K202" s="226"/>
      <c r="L202" s="111">
        <f t="shared" si="276"/>
        <v>0</v>
      </c>
      <c r="M202" s="225"/>
      <c r="N202" s="226"/>
      <c r="O202" s="111">
        <f t="shared" si="277"/>
        <v>0</v>
      </c>
      <c r="P202" s="233"/>
    </row>
    <row r="203" spans="1:16" ht="14.25" hidden="1" customHeight="1" x14ac:dyDescent="0.25">
      <c r="A203" s="60">
        <v>5236</v>
      </c>
      <c r="B203" s="104" t="s">
        <v>225</v>
      </c>
      <c r="C203" s="105">
        <f t="shared" si="189"/>
        <v>0</v>
      </c>
      <c r="D203" s="225"/>
      <c r="E203" s="226"/>
      <c r="F203" s="111">
        <f t="shared" si="274"/>
        <v>0</v>
      </c>
      <c r="G203" s="225"/>
      <c r="H203" s="226"/>
      <c r="I203" s="111">
        <f t="shared" si="275"/>
        <v>0</v>
      </c>
      <c r="J203" s="227"/>
      <c r="K203" s="226"/>
      <c r="L203" s="111">
        <f t="shared" si="276"/>
        <v>0</v>
      </c>
      <c r="M203" s="225"/>
      <c r="N203" s="226"/>
      <c r="O203" s="111">
        <f t="shared" si="277"/>
        <v>0</v>
      </c>
      <c r="P203" s="233"/>
    </row>
    <row r="204" spans="1:16" ht="24" x14ac:dyDescent="0.25">
      <c r="A204" s="60">
        <v>5238</v>
      </c>
      <c r="B204" s="104" t="s">
        <v>226</v>
      </c>
      <c r="C204" s="105">
        <f t="shared" si="189"/>
        <v>6672</v>
      </c>
      <c r="D204" s="225">
        <v>6672</v>
      </c>
      <c r="E204" s="226"/>
      <c r="F204" s="111">
        <f t="shared" si="274"/>
        <v>6672</v>
      </c>
      <c r="G204" s="225"/>
      <c r="H204" s="226"/>
      <c r="I204" s="111">
        <f t="shared" si="275"/>
        <v>0</v>
      </c>
      <c r="J204" s="227"/>
      <c r="K204" s="226"/>
      <c r="L204" s="111">
        <f t="shared" si="276"/>
        <v>0</v>
      </c>
      <c r="M204" s="225"/>
      <c r="N204" s="226"/>
      <c r="O204" s="111">
        <f t="shared" si="277"/>
        <v>0</v>
      </c>
      <c r="P204" s="233"/>
    </row>
    <row r="205" spans="1:16" ht="24" hidden="1" x14ac:dyDescent="0.25">
      <c r="A205" s="60">
        <v>5239</v>
      </c>
      <c r="B205" s="104" t="s">
        <v>227</v>
      </c>
      <c r="C205" s="105">
        <f t="shared" si="189"/>
        <v>0</v>
      </c>
      <c r="D205" s="225"/>
      <c r="E205" s="226"/>
      <c r="F205" s="111">
        <f t="shared" si="274"/>
        <v>0</v>
      </c>
      <c r="G205" s="225"/>
      <c r="H205" s="226"/>
      <c r="I205" s="111">
        <f t="shared" si="275"/>
        <v>0</v>
      </c>
      <c r="J205" s="227"/>
      <c r="K205" s="226"/>
      <c r="L205" s="111">
        <f t="shared" si="276"/>
        <v>0</v>
      </c>
      <c r="M205" s="225"/>
      <c r="N205" s="226"/>
      <c r="O205" s="111">
        <f t="shared" si="277"/>
        <v>0</v>
      </c>
      <c r="P205" s="233"/>
    </row>
    <row r="206" spans="1:16" ht="36" hidden="1" x14ac:dyDescent="0.25">
      <c r="A206" s="229">
        <v>5240</v>
      </c>
      <c r="B206" s="104" t="s">
        <v>228</v>
      </c>
      <c r="C206" s="105">
        <f t="shared" si="189"/>
        <v>0</v>
      </c>
      <c r="D206" s="225"/>
      <c r="E206" s="226"/>
      <c r="F206" s="111">
        <f t="shared" si="274"/>
        <v>0</v>
      </c>
      <c r="G206" s="225"/>
      <c r="H206" s="226"/>
      <c r="I206" s="111">
        <f t="shared" si="275"/>
        <v>0</v>
      </c>
      <c r="J206" s="227"/>
      <c r="K206" s="226"/>
      <c r="L206" s="111">
        <f t="shared" si="276"/>
        <v>0</v>
      </c>
      <c r="M206" s="225"/>
      <c r="N206" s="226"/>
      <c r="O206" s="111">
        <f t="shared" si="277"/>
        <v>0</v>
      </c>
      <c r="P206" s="233"/>
    </row>
    <row r="207" spans="1:16" hidden="1" x14ac:dyDescent="0.25">
      <c r="A207" s="229">
        <v>5250</v>
      </c>
      <c r="B207" s="104" t="s">
        <v>229</v>
      </c>
      <c r="C207" s="105">
        <f t="shared" si="189"/>
        <v>0</v>
      </c>
      <c r="D207" s="225"/>
      <c r="E207" s="226"/>
      <c r="F207" s="111">
        <f t="shared" si="274"/>
        <v>0</v>
      </c>
      <c r="G207" s="225"/>
      <c r="H207" s="226"/>
      <c r="I207" s="111">
        <f t="shared" si="275"/>
        <v>0</v>
      </c>
      <c r="J207" s="227"/>
      <c r="K207" s="226"/>
      <c r="L207" s="111">
        <f t="shared" si="276"/>
        <v>0</v>
      </c>
      <c r="M207" s="225"/>
      <c r="N207" s="226"/>
      <c r="O207" s="111">
        <f t="shared" si="277"/>
        <v>0</v>
      </c>
      <c r="P207" s="233"/>
    </row>
    <row r="208" spans="1:16" hidden="1" x14ac:dyDescent="0.25">
      <c r="A208" s="229">
        <v>5260</v>
      </c>
      <c r="B208" s="104" t="s">
        <v>230</v>
      </c>
      <c r="C208" s="105">
        <f t="shared" si="189"/>
        <v>0</v>
      </c>
      <c r="D208" s="230">
        <f t="shared" ref="D208:E208" si="278">SUM(D209)</f>
        <v>0</v>
      </c>
      <c r="E208" s="231">
        <f t="shared" si="278"/>
        <v>0</v>
      </c>
      <c r="F208" s="111">
        <f>SUM(F209)</f>
        <v>0</v>
      </c>
      <c r="G208" s="230">
        <f t="shared" ref="G208:H208" si="279">SUM(G209)</f>
        <v>0</v>
      </c>
      <c r="H208" s="231">
        <f t="shared" si="279"/>
        <v>0</v>
      </c>
      <c r="I208" s="111">
        <f>SUM(I209)</f>
        <v>0</v>
      </c>
      <c r="J208" s="232">
        <f t="shared" ref="J208:K208" si="280">SUM(J209)</f>
        <v>0</v>
      </c>
      <c r="K208" s="231">
        <f t="shared" si="280"/>
        <v>0</v>
      </c>
      <c r="L208" s="111">
        <f>SUM(L209)</f>
        <v>0</v>
      </c>
      <c r="M208" s="230">
        <f t="shared" ref="M208:O208" si="281">SUM(M209)</f>
        <v>0</v>
      </c>
      <c r="N208" s="231">
        <f t="shared" si="281"/>
        <v>0</v>
      </c>
      <c r="O208" s="111">
        <f t="shared" si="281"/>
        <v>0</v>
      </c>
      <c r="P208" s="233"/>
    </row>
    <row r="209" spans="1:16" ht="24" hidden="1" x14ac:dyDescent="0.25">
      <c r="A209" s="60">
        <v>5269</v>
      </c>
      <c r="B209" s="104" t="s">
        <v>231</v>
      </c>
      <c r="C209" s="105">
        <f t="shared" si="189"/>
        <v>0</v>
      </c>
      <c r="D209" s="225"/>
      <c r="E209" s="226"/>
      <c r="F209" s="111">
        <f t="shared" ref="F209:F210" si="282">D209+E209</f>
        <v>0</v>
      </c>
      <c r="G209" s="225"/>
      <c r="H209" s="226"/>
      <c r="I209" s="111">
        <f t="shared" ref="I209:I210" si="283">G209+H209</f>
        <v>0</v>
      </c>
      <c r="J209" s="227"/>
      <c r="K209" s="226"/>
      <c r="L209" s="111">
        <f t="shared" ref="L209:L210" si="284">J209+K209</f>
        <v>0</v>
      </c>
      <c r="M209" s="225"/>
      <c r="N209" s="226"/>
      <c r="O209" s="111">
        <f t="shared" ref="O209:O210" si="285">M209+N209</f>
        <v>0</v>
      </c>
      <c r="P209" s="233"/>
    </row>
    <row r="210" spans="1:16" ht="24" hidden="1" x14ac:dyDescent="0.25">
      <c r="A210" s="217">
        <v>5270</v>
      </c>
      <c r="B210" s="168" t="s">
        <v>232</v>
      </c>
      <c r="C210" s="173">
        <f t="shared" si="189"/>
        <v>0</v>
      </c>
      <c r="D210" s="234"/>
      <c r="E210" s="235"/>
      <c r="F210" s="218">
        <f t="shared" si="282"/>
        <v>0</v>
      </c>
      <c r="G210" s="234"/>
      <c r="H210" s="235"/>
      <c r="I210" s="218">
        <f t="shared" si="283"/>
        <v>0</v>
      </c>
      <c r="J210" s="236"/>
      <c r="K210" s="235"/>
      <c r="L210" s="218">
        <f t="shared" si="284"/>
        <v>0</v>
      </c>
      <c r="M210" s="234"/>
      <c r="N210" s="235"/>
      <c r="O210" s="218">
        <f t="shared" si="285"/>
        <v>0</v>
      </c>
      <c r="P210" s="220"/>
    </row>
    <row r="211" spans="1:16" ht="24" hidden="1" x14ac:dyDescent="0.25">
      <c r="A211" s="205">
        <v>6000</v>
      </c>
      <c r="B211" s="205" t="s">
        <v>233</v>
      </c>
      <c r="C211" s="206">
        <f t="shared" si="189"/>
        <v>0</v>
      </c>
      <c r="D211" s="207">
        <f t="shared" ref="D211:O211" si="286">D212+D232+D240+D250</f>
        <v>0</v>
      </c>
      <c r="E211" s="208">
        <f t="shared" si="286"/>
        <v>0</v>
      </c>
      <c r="F211" s="209">
        <f t="shared" si="286"/>
        <v>0</v>
      </c>
      <c r="G211" s="207">
        <f t="shared" si="286"/>
        <v>0</v>
      </c>
      <c r="H211" s="208">
        <f t="shared" si="286"/>
        <v>0</v>
      </c>
      <c r="I211" s="209">
        <f t="shared" si="286"/>
        <v>0</v>
      </c>
      <c r="J211" s="210">
        <f t="shared" si="286"/>
        <v>0</v>
      </c>
      <c r="K211" s="208">
        <f t="shared" si="286"/>
        <v>0</v>
      </c>
      <c r="L211" s="209">
        <f t="shared" si="286"/>
        <v>0</v>
      </c>
      <c r="M211" s="207">
        <f t="shared" si="286"/>
        <v>0</v>
      </c>
      <c r="N211" s="208">
        <f t="shared" si="286"/>
        <v>0</v>
      </c>
      <c r="O211" s="209">
        <f t="shared" si="286"/>
        <v>0</v>
      </c>
      <c r="P211" s="211"/>
    </row>
    <row r="212" spans="1:16" ht="14.25" hidden="1" customHeight="1" x14ac:dyDescent="0.25">
      <c r="A212" s="262">
        <v>6200</v>
      </c>
      <c r="B212" s="254" t="s">
        <v>234</v>
      </c>
      <c r="C212" s="263">
        <f t="shared" si="189"/>
        <v>0</v>
      </c>
      <c r="D212" s="264">
        <f t="shared" ref="D212:E212" si="287">SUM(D213,D214,D216,D219,D225,D226,D227)</f>
        <v>0</v>
      </c>
      <c r="E212" s="265">
        <f t="shared" si="287"/>
        <v>0</v>
      </c>
      <c r="F212" s="266">
        <f>SUM(F213,F214,F216,F219,F225,F226,F227)</f>
        <v>0</v>
      </c>
      <c r="G212" s="264">
        <f t="shared" ref="G212:H212" si="288">SUM(G213,G214,G216,G219,G225,G226,G227)</f>
        <v>0</v>
      </c>
      <c r="H212" s="265">
        <f t="shared" si="288"/>
        <v>0</v>
      </c>
      <c r="I212" s="266">
        <f>SUM(I213,I214,I216,I219,I225,I226,I227)</f>
        <v>0</v>
      </c>
      <c r="J212" s="267">
        <f t="shared" ref="J212:K212" si="289">SUM(J213,J214,J216,J219,J225,J226,J227)</f>
        <v>0</v>
      </c>
      <c r="K212" s="265">
        <f t="shared" si="289"/>
        <v>0</v>
      </c>
      <c r="L212" s="266">
        <f>SUM(L213,L214,L216,L219,L225,L226,L227)</f>
        <v>0</v>
      </c>
      <c r="M212" s="264">
        <f t="shared" ref="M212:O212" si="290">SUM(M213,M214,M216,M219,M225,M226,M227)</f>
        <v>0</v>
      </c>
      <c r="N212" s="265">
        <f t="shared" si="290"/>
        <v>0</v>
      </c>
      <c r="O212" s="266">
        <f t="shared" si="290"/>
        <v>0</v>
      </c>
      <c r="P212" s="216"/>
    </row>
    <row r="213" spans="1:16" ht="24" hidden="1" x14ac:dyDescent="0.25">
      <c r="A213" s="238">
        <v>6220</v>
      </c>
      <c r="B213" s="94" t="s">
        <v>235</v>
      </c>
      <c r="C213" s="95">
        <f t="shared" ref="C213:C276" si="291">F213+I213+L213+O213</f>
        <v>0</v>
      </c>
      <c r="D213" s="221"/>
      <c r="E213" s="222"/>
      <c r="F213" s="101">
        <f>D213+E213</f>
        <v>0</v>
      </c>
      <c r="G213" s="221"/>
      <c r="H213" s="222"/>
      <c r="I213" s="101">
        <f>G213+H213</f>
        <v>0</v>
      </c>
      <c r="J213" s="223"/>
      <c r="K213" s="222"/>
      <c r="L213" s="101">
        <f>J213+K213</f>
        <v>0</v>
      </c>
      <c r="M213" s="221"/>
      <c r="N213" s="222"/>
      <c r="O213" s="101">
        <f t="shared" ref="O213" si="292">M213+N213</f>
        <v>0</v>
      </c>
      <c r="P213" s="224"/>
    </row>
    <row r="214" spans="1:16" hidden="1" x14ac:dyDescent="0.25">
      <c r="A214" s="229">
        <v>6230</v>
      </c>
      <c r="B214" s="104" t="s">
        <v>236</v>
      </c>
      <c r="C214" s="105">
        <f t="shared" si="291"/>
        <v>0</v>
      </c>
      <c r="D214" s="230">
        <f t="shared" ref="D214:O214" si="293">SUM(D215)</f>
        <v>0</v>
      </c>
      <c r="E214" s="231">
        <f t="shared" si="293"/>
        <v>0</v>
      </c>
      <c r="F214" s="111">
        <f t="shared" si="293"/>
        <v>0</v>
      </c>
      <c r="G214" s="230">
        <f t="shared" si="293"/>
        <v>0</v>
      </c>
      <c r="H214" s="231">
        <f t="shared" si="293"/>
        <v>0</v>
      </c>
      <c r="I214" s="111">
        <f t="shared" si="293"/>
        <v>0</v>
      </c>
      <c r="J214" s="232">
        <f t="shared" si="293"/>
        <v>0</v>
      </c>
      <c r="K214" s="231">
        <f t="shared" si="293"/>
        <v>0</v>
      </c>
      <c r="L214" s="111">
        <f t="shared" si="293"/>
        <v>0</v>
      </c>
      <c r="M214" s="230">
        <f t="shared" si="293"/>
        <v>0</v>
      </c>
      <c r="N214" s="231">
        <f t="shared" si="293"/>
        <v>0</v>
      </c>
      <c r="O214" s="111">
        <f t="shared" si="293"/>
        <v>0</v>
      </c>
      <c r="P214" s="233"/>
    </row>
    <row r="215" spans="1:16" ht="24" hidden="1" x14ac:dyDescent="0.25">
      <c r="A215" s="60">
        <v>6239</v>
      </c>
      <c r="B215" s="94" t="s">
        <v>237</v>
      </c>
      <c r="C215" s="105">
        <f t="shared" si="291"/>
        <v>0</v>
      </c>
      <c r="D215" s="221"/>
      <c r="E215" s="222"/>
      <c r="F215" s="101">
        <f>D215+E215</f>
        <v>0</v>
      </c>
      <c r="G215" s="221"/>
      <c r="H215" s="222"/>
      <c r="I215" s="101">
        <f>G215+H215</f>
        <v>0</v>
      </c>
      <c r="J215" s="223"/>
      <c r="K215" s="222"/>
      <c r="L215" s="101">
        <f>J215+K215</f>
        <v>0</v>
      </c>
      <c r="M215" s="221"/>
      <c r="N215" s="222"/>
      <c r="O215" s="101">
        <f t="shared" ref="O215" si="294">M215+N215</f>
        <v>0</v>
      </c>
      <c r="P215" s="224"/>
    </row>
    <row r="216" spans="1:16" ht="24" hidden="1" x14ac:dyDescent="0.25">
      <c r="A216" s="229">
        <v>6240</v>
      </c>
      <c r="B216" s="104" t="s">
        <v>238</v>
      </c>
      <c r="C216" s="105">
        <f t="shared" si="291"/>
        <v>0</v>
      </c>
      <c r="D216" s="230">
        <f t="shared" ref="D216:E216" si="295">SUM(D217:D218)</f>
        <v>0</v>
      </c>
      <c r="E216" s="231">
        <f t="shared" si="295"/>
        <v>0</v>
      </c>
      <c r="F216" s="111">
        <f>SUM(F217:F218)</f>
        <v>0</v>
      </c>
      <c r="G216" s="230">
        <f t="shared" ref="G216:H216" si="296">SUM(G217:G218)</f>
        <v>0</v>
      </c>
      <c r="H216" s="231">
        <f t="shared" si="296"/>
        <v>0</v>
      </c>
      <c r="I216" s="111">
        <f>SUM(I217:I218)</f>
        <v>0</v>
      </c>
      <c r="J216" s="232">
        <f t="shared" ref="J216:K216" si="297">SUM(J217:J218)</f>
        <v>0</v>
      </c>
      <c r="K216" s="231">
        <f t="shared" si="297"/>
        <v>0</v>
      </c>
      <c r="L216" s="111">
        <f>SUM(L217:L218)</f>
        <v>0</v>
      </c>
      <c r="M216" s="230">
        <f t="shared" ref="M216:O216" si="298">SUM(M217:M218)</f>
        <v>0</v>
      </c>
      <c r="N216" s="231">
        <f t="shared" si="298"/>
        <v>0</v>
      </c>
      <c r="O216" s="111">
        <f t="shared" si="298"/>
        <v>0</v>
      </c>
      <c r="P216" s="233"/>
    </row>
    <row r="217" spans="1:16" hidden="1" x14ac:dyDescent="0.25">
      <c r="A217" s="60">
        <v>6241</v>
      </c>
      <c r="B217" s="104" t="s">
        <v>239</v>
      </c>
      <c r="C217" s="105">
        <f t="shared" si="291"/>
        <v>0</v>
      </c>
      <c r="D217" s="225"/>
      <c r="E217" s="226"/>
      <c r="F217" s="111">
        <f t="shared" ref="F217:F218" si="299">D217+E217</f>
        <v>0</v>
      </c>
      <c r="G217" s="225"/>
      <c r="H217" s="226"/>
      <c r="I217" s="111">
        <f t="shared" ref="I217:I218" si="300">G217+H217</f>
        <v>0</v>
      </c>
      <c r="J217" s="227"/>
      <c r="K217" s="226"/>
      <c r="L217" s="111">
        <f t="shared" ref="L217:L218" si="301">J217+K217</f>
        <v>0</v>
      </c>
      <c r="M217" s="225"/>
      <c r="N217" s="226"/>
      <c r="O217" s="111">
        <f t="shared" ref="O217:O218" si="302">M217+N217</f>
        <v>0</v>
      </c>
      <c r="P217" s="233"/>
    </row>
    <row r="218" spans="1:16" hidden="1" x14ac:dyDescent="0.25">
      <c r="A218" s="60">
        <v>6242</v>
      </c>
      <c r="B218" s="104" t="s">
        <v>240</v>
      </c>
      <c r="C218" s="105">
        <f t="shared" si="291"/>
        <v>0</v>
      </c>
      <c r="D218" s="225"/>
      <c r="E218" s="226"/>
      <c r="F218" s="111">
        <f t="shared" si="299"/>
        <v>0</v>
      </c>
      <c r="G218" s="225"/>
      <c r="H218" s="226"/>
      <c r="I218" s="111">
        <f t="shared" si="300"/>
        <v>0</v>
      </c>
      <c r="J218" s="227"/>
      <c r="K218" s="226"/>
      <c r="L218" s="111">
        <f t="shared" si="301"/>
        <v>0</v>
      </c>
      <c r="M218" s="225"/>
      <c r="N218" s="226"/>
      <c r="O218" s="111">
        <f t="shared" si="302"/>
        <v>0</v>
      </c>
      <c r="P218" s="233"/>
    </row>
    <row r="219" spans="1:16" ht="25.5" hidden="1" customHeight="1" x14ac:dyDescent="0.25">
      <c r="A219" s="229">
        <v>6250</v>
      </c>
      <c r="B219" s="104" t="s">
        <v>241</v>
      </c>
      <c r="C219" s="105">
        <f t="shared" si="291"/>
        <v>0</v>
      </c>
      <c r="D219" s="230">
        <f t="shared" ref="D219:E219" si="303">SUM(D220:D224)</f>
        <v>0</v>
      </c>
      <c r="E219" s="231">
        <f t="shared" si="303"/>
        <v>0</v>
      </c>
      <c r="F219" s="111">
        <f>SUM(F220:F224)</f>
        <v>0</v>
      </c>
      <c r="G219" s="230">
        <f t="shared" ref="G219:H219" si="304">SUM(G220:G224)</f>
        <v>0</v>
      </c>
      <c r="H219" s="231">
        <f t="shared" si="304"/>
        <v>0</v>
      </c>
      <c r="I219" s="111">
        <f>SUM(I220:I224)</f>
        <v>0</v>
      </c>
      <c r="J219" s="232">
        <f t="shared" ref="J219:K219" si="305">SUM(J220:J224)</f>
        <v>0</v>
      </c>
      <c r="K219" s="231">
        <f t="shared" si="305"/>
        <v>0</v>
      </c>
      <c r="L219" s="111">
        <f>SUM(L220:L224)</f>
        <v>0</v>
      </c>
      <c r="M219" s="230">
        <f t="shared" ref="M219:O219" si="306">SUM(M220:M224)</f>
        <v>0</v>
      </c>
      <c r="N219" s="231">
        <f t="shared" si="306"/>
        <v>0</v>
      </c>
      <c r="O219" s="111">
        <f t="shared" si="306"/>
        <v>0</v>
      </c>
      <c r="P219" s="233"/>
    </row>
    <row r="220" spans="1:16" ht="14.25" hidden="1" customHeight="1" x14ac:dyDescent="0.25">
      <c r="A220" s="60">
        <v>6252</v>
      </c>
      <c r="B220" s="104" t="s">
        <v>242</v>
      </c>
      <c r="C220" s="105">
        <f t="shared" si="291"/>
        <v>0</v>
      </c>
      <c r="D220" s="225"/>
      <c r="E220" s="226"/>
      <c r="F220" s="111">
        <f t="shared" ref="F220:F226" si="307">D220+E220</f>
        <v>0</v>
      </c>
      <c r="G220" s="225"/>
      <c r="H220" s="226"/>
      <c r="I220" s="111">
        <f t="shared" ref="I220:I226" si="308">G220+H220</f>
        <v>0</v>
      </c>
      <c r="J220" s="227"/>
      <c r="K220" s="226"/>
      <c r="L220" s="111">
        <f t="shared" ref="L220:L226" si="309">J220+K220</f>
        <v>0</v>
      </c>
      <c r="M220" s="225"/>
      <c r="N220" s="226"/>
      <c r="O220" s="111">
        <f t="shared" ref="O220:O226" si="310">M220+N220</f>
        <v>0</v>
      </c>
      <c r="P220" s="233"/>
    </row>
    <row r="221" spans="1:16" ht="14.25" hidden="1" customHeight="1" x14ac:dyDescent="0.25">
      <c r="A221" s="60">
        <v>6253</v>
      </c>
      <c r="B221" s="104" t="s">
        <v>243</v>
      </c>
      <c r="C221" s="105">
        <f t="shared" si="291"/>
        <v>0</v>
      </c>
      <c r="D221" s="225"/>
      <c r="E221" s="226"/>
      <c r="F221" s="111">
        <f t="shared" si="307"/>
        <v>0</v>
      </c>
      <c r="G221" s="225"/>
      <c r="H221" s="226"/>
      <c r="I221" s="111">
        <f t="shared" si="308"/>
        <v>0</v>
      </c>
      <c r="J221" s="227"/>
      <c r="K221" s="226"/>
      <c r="L221" s="111">
        <f t="shared" si="309"/>
        <v>0</v>
      </c>
      <c r="M221" s="225"/>
      <c r="N221" s="226"/>
      <c r="O221" s="111">
        <f t="shared" si="310"/>
        <v>0</v>
      </c>
      <c r="P221" s="233"/>
    </row>
    <row r="222" spans="1:16" ht="24" hidden="1" x14ac:dyDescent="0.25">
      <c r="A222" s="60">
        <v>6254</v>
      </c>
      <c r="B222" s="104" t="s">
        <v>244</v>
      </c>
      <c r="C222" s="105">
        <f t="shared" si="291"/>
        <v>0</v>
      </c>
      <c r="D222" s="225"/>
      <c r="E222" s="226"/>
      <c r="F222" s="111">
        <f t="shared" si="307"/>
        <v>0</v>
      </c>
      <c r="G222" s="225"/>
      <c r="H222" s="226"/>
      <c r="I222" s="111">
        <f t="shared" si="308"/>
        <v>0</v>
      </c>
      <c r="J222" s="227"/>
      <c r="K222" s="226"/>
      <c r="L222" s="111">
        <f t="shared" si="309"/>
        <v>0</v>
      </c>
      <c r="M222" s="225"/>
      <c r="N222" s="226"/>
      <c r="O222" s="111">
        <f t="shared" si="310"/>
        <v>0</v>
      </c>
      <c r="P222" s="233"/>
    </row>
    <row r="223" spans="1:16" ht="24" hidden="1" x14ac:dyDescent="0.25">
      <c r="A223" s="60">
        <v>6255</v>
      </c>
      <c r="B223" s="104" t="s">
        <v>245</v>
      </c>
      <c r="C223" s="105">
        <f t="shared" si="291"/>
        <v>0</v>
      </c>
      <c r="D223" s="225"/>
      <c r="E223" s="226"/>
      <c r="F223" s="111">
        <f t="shared" si="307"/>
        <v>0</v>
      </c>
      <c r="G223" s="225"/>
      <c r="H223" s="226"/>
      <c r="I223" s="111">
        <f t="shared" si="308"/>
        <v>0</v>
      </c>
      <c r="J223" s="227"/>
      <c r="K223" s="226"/>
      <c r="L223" s="111">
        <f t="shared" si="309"/>
        <v>0</v>
      </c>
      <c r="M223" s="225"/>
      <c r="N223" s="226"/>
      <c r="O223" s="111">
        <f t="shared" si="310"/>
        <v>0</v>
      </c>
      <c r="P223" s="233"/>
    </row>
    <row r="224" spans="1:16" hidden="1" x14ac:dyDescent="0.25">
      <c r="A224" s="60">
        <v>6259</v>
      </c>
      <c r="B224" s="104" t="s">
        <v>246</v>
      </c>
      <c r="C224" s="105">
        <f t="shared" si="291"/>
        <v>0</v>
      </c>
      <c r="D224" s="225"/>
      <c r="E224" s="226"/>
      <c r="F224" s="111">
        <f t="shared" si="307"/>
        <v>0</v>
      </c>
      <c r="G224" s="225"/>
      <c r="H224" s="226"/>
      <c r="I224" s="111">
        <f t="shared" si="308"/>
        <v>0</v>
      </c>
      <c r="J224" s="227"/>
      <c r="K224" s="226"/>
      <c r="L224" s="111">
        <f t="shared" si="309"/>
        <v>0</v>
      </c>
      <c r="M224" s="225"/>
      <c r="N224" s="226"/>
      <c r="O224" s="111">
        <f t="shared" si="310"/>
        <v>0</v>
      </c>
      <c r="P224" s="233"/>
    </row>
    <row r="225" spans="1:16" ht="24" hidden="1" x14ac:dyDescent="0.25">
      <c r="A225" s="229">
        <v>6260</v>
      </c>
      <c r="B225" s="104" t="s">
        <v>247</v>
      </c>
      <c r="C225" s="105">
        <f t="shared" si="291"/>
        <v>0</v>
      </c>
      <c r="D225" s="225"/>
      <c r="E225" s="226"/>
      <c r="F225" s="111">
        <f t="shared" si="307"/>
        <v>0</v>
      </c>
      <c r="G225" s="225"/>
      <c r="H225" s="226"/>
      <c r="I225" s="111">
        <f t="shared" si="308"/>
        <v>0</v>
      </c>
      <c r="J225" s="227"/>
      <c r="K225" s="226"/>
      <c r="L225" s="111">
        <f t="shared" si="309"/>
        <v>0</v>
      </c>
      <c r="M225" s="225"/>
      <c r="N225" s="226"/>
      <c r="O225" s="111">
        <f t="shared" si="310"/>
        <v>0</v>
      </c>
      <c r="P225" s="233"/>
    </row>
    <row r="226" spans="1:16" hidden="1" x14ac:dyDescent="0.25">
      <c r="A226" s="229">
        <v>6270</v>
      </c>
      <c r="B226" s="104" t="s">
        <v>248</v>
      </c>
      <c r="C226" s="105">
        <f t="shared" si="291"/>
        <v>0</v>
      </c>
      <c r="D226" s="225"/>
      <c r="E226" s="226"/>
      <c r="F226" s="111">
        <f t="shared" si="307"/>
        <v>0</v>
      </c>
      <c r="G226" s="225"/>
      <c r="H226" s="226"/>
      <c r="I226" s="111">
        <f t="shared" si="308"/>
        <v>0</v>
      </c>
      <c r="J226" s="227"/>
      <c r="K226" s="226"/>
      <c r="L226" s="111">
        <f t="shared" si="309"/>
        <v>0</v>
      </c>
      <c r="M226" s="225"/>
      <c r="N226" s="226"/>
      <c r="O226" s="111">
        <f t="shared" si="310"/>
        <v>0</v>
      </c>
      <c r="P226" s="233"/>
    </row>
    <row r="227" spans="1:16" ht="24" hidden="1" x14ac:dyDescent="0.25">
      <c r="A227" s="238">
        <v>6290</v>
      </c>
      <c r="B227" s="94" t="s">
        <v>249</v>
      </c>
      <c r="C227" s="255">
        <f t="shared" si="291"/>
        <v>0</v>
      </c>
      <c r="D227" s="240">
        <f t="shared" ref="D227:E227" si="311">SUM(D228:D231)</f>
        <v>0</v>
      </c>
      <c r="E227" s="241">
        <f t="shared" si="311"/>
        <v>0</v>
      </c>
      <c r="F227" s="101">
        <f>SUM(F228:F231)</f>
        <v>0</v>
      </c>
      <c r="G227" s="240">
        <f t="shared" ref="G227:O227" si="312">SUM(G228:G231)</f>
        <v>0</v>
      </c>
      <c r="H227" s="241">
        <f t="shared" si="312"/>
        <v>0</v>
      </c>
      <c r="I227" s="101">
        <f t="shared" si="312"/>
        <v>0</v>
      </c>
      <c r="J227" s="242">
        <f t="shared" si="312"/>
        <v>0</v>
      </c>
      <c r="K227" s="241">
        <f t="shared" si="312"/>
        <v>0</v>
      </c>
      <c r="L227" s="101">
        <f t="shared" si="312"/>
        <v>0</v>
      </c>
      <c r="M227" s="240">
        <f t="shared" si="312"/>
        <v>0</v>
      </c>
      <c r="N227" s="241">
        <f t="shared" si="312"/>
        <v>0</v>
      </c>
      <c r="O227" s="101">
        <f t="shared" si="312"/>
        <v>0</v>
      </c>
      <c r="P227" s="256"/>
    </row>
    <row r="228" spans="1:16" hidden="1" x14ac:dyDescent="0.25">
      <c r="A228" s="60">
        <v>6291</v>
      </c>
      <c r="B228" s="104" t="s">
        <v>250</v>
      </c>
      <c r="C228" s="105">
        <f t="shared" si="291"/>
        <v>0</v>
      </c>
      <c r="D228" s="225"/>
      <c r="E228" s="226"/>
      <c r="F228" s="111">
        <f t="shared" ref="F228:F231" si="313">D228+E228</f>
        <v>0</v>
      </c>
      <c r="G228" s="225"/>
      <c r="H228" s="226"/>
      <c r="I228" s="111">
        <f t="shared" ref="I228:I231" si="314">G228+H228</f>
        <v>0</v>
      </c>
      <c r="J228" s="227"/>
      <c r="K228" s="226"/>
      <c r="L228" s="111">
        <f t="shared" ref="L228:L231" si="315">J228+K228</f>
        <v>0</v>
      </c>
      <c r="M228" s="225"/>
      <c r="N228" s="226"/>
      <c r="O228" s="111">
        <f t="shared" ref="O228:O231" si="316">M228+N228</f>
        <v>0</v>
      </c>
      <c r="P228" s="233"/>
    </row>
    <row r="229" spans="1:16" hidden="1" x14ac:dyDescent="0.25">
      <c r="A229" s="60">
        <v>6292</v>
      </c>
      <c r="B229" s="104" t="s">
        <v>251</v>
      </c>
      <c r="C229" s="105">
        <f t="shared" si="291"/>
        <v>0</v>
      </c>
      <c r="D229" s="225"/>
      <c r="E229" s="226"/>
      <c r="F229" s="111">
        <f t="shared" si="313"/>
        <v>0</v>
      </c>
      <c r="G229" s="225"/>
      <c r="H229" s="226"/>
      <c r="I229" s="111">
        <f t="shared" si="314"/>
        <v>0</v>
      </c>
      <c r="J229" s="227"/>
      <c r="K229" s="226"/>
      <c r="L229" s="111">
        <f t="shared" si="315"/>
        <v>0</v>
      </c>
      <c r="M229" s="225"/>
      <c r="N229" s="226"/>
      <c r="O229" s="111">
        <f t="shared" si="316"/>
        <v>0</v>
      </c>
      <c r="P229" s="233"/>
    </row>
    <row r="230" spans="1:16" ht="72" hidden="1" x14ac:dyDescent="0.25">
      <c r="A230" s="60">
        <v>6296</v>
      </c>
      <c r="B230" s="104" t="s">
        <v>252</v>
      </c>
      <c r="C230" s="105">
        <f t="shared" si="291"/>
        <v>0</v>
      </c>
      <c r="D230" s="225"/>
      <c r="E230" s="226"/>
      <c r="F230" s="111">
        <f t="shared" si="313"/>
        <v>0</v>
      </c>
      <c r="G230" s="225"/>
      <c r="H230" s="226"/>
      <c r="I230" s="111">
        <f t="shared" si="314"/>
        <v>0</v>
      </c>
      <c r="J230" s="227"/>
      <c r="K230" s="226"/>
      <c r="L230" s="111">
        <f t="shared" si="315"/>
        <v>0</v>
      </c>
      <c r="M230" s="225"/>
      <c r="N230" s="226"/>
      <c r="O230" s="111">
        <f t="shared" si="316"/>
        <v>0</v>
      </c>
      <c r="P230" s="233"/>
    </row>
    <row r="231" spans="1:16" ht="39.75" hidden="1" customHeight="1" x14ac:dyDescent="0.25">
      <c r="A231" s="60">
        <v>6299</v>
      </c>
      <c r="B231" s="104" t="s">
        <v>253</v>
      </c>
      <c r="C231" s="105">
        <f t="shared" si="291"/>
        <v>0</v>
      </c>
      <c r="D231" s="225"/>
      <c r="E231" s="226"/>
      <c r="F231" s="111">
        <f t="shared" si="313"/>
        <v>0</v>
      </c>
      <c r="G231" s="225"/>
      <c r="H231" s="226"/>
      <c r="I231" s="111">
        <f t="shared" si="314"/>
        <v>0</v>
      </c>
      <c r="J231" s="227"/>
      <c r="K231" s="226"/>
      <c r="L231" s="111">
        <f t="shared" si="315"/>
        <v>0</v>
      </c>
      <c r="M231" s="225"/>
      <c r="N231" s="226"/>
      <c r="O231" s="111">
        <f t="shared" si="316"/>
        <v>0</v>
      </c>
      <c r="P231" s="233"/>
    </row>
    <row r="232" spans="1:16" hidden="1" x14ac:dyDescent="0.25">
      <c r="A232" s="79">
        <v>6300</v>
      </c>
      <c r="B232" s="212" t="s">
        <v>254</v>
      </c>
      <c r="C232" s="80">
        <f t="shared" si="291"/>
        <v>0</v>
      </c>
      <c r="D232" s="213">
        <f t="shared" ref="D232:E232" si="317">SUM(D233,D238,D239)</f>
        <v>0</v>
      </c>
      <c r="E232" s="214">
        <f t="shared" si="317"/>
        <v>0</v>
      </c>
      <c r="F232" s="91">
        <f>SUM(F233,F238,F239)</f>
        <v>0</v>
      </c>
      <c r="G232" s="213">
        <f t="shared" ref="G232:O232" si="318">SUM(G233,G238,G239)</f>
        <v>0</v>
      </c>
      <c r="H232" s="214">
        <f t="shared" si="318"/>
        <v>0</v>
      </c>
      <c r="I232" s="91">
        <f t="shared" si="318"/>
        <v>0</v>
      </c>
      <c r="J232" s="215">
        <f t="shared" si="318"/>
        <v>0</v>
      </c>
      <c r="K232" s="214">
        <f t="shared" si="318"/>
        <v>0</v>
      </c>
      <c r="L232" s="91">
        <f t="shared" si="318"/>
        <v>0</v>
      </c>
      <c r="M232" s="213">
        <f t="shared" si="318"/>
        <v>0</v>
      </c>
      <c r="N232" s="214">
        <f t="shared" si="318"/>
        <v>0</v>
      </c>
      <c r="O232" s="91">
        <f t="shared" si="318"/>
        <v>0</v>
      </c>
      <c r="P232" s="243"/>
    </row>
    <row r="233" spans="1:16" ht="24" hidden="1" x14ac:dyDescent="0.25">
      <c r="A233" s="238">
        <v>6320</v>
      </c>
      <c r="B233" s="94" t="s">
        <v>255</v>
      </c>
      <c r="C233" s="255">
        <f t="shared" si="291"/>
        <v>0</v>
      </c>
      <c r="D233" s="240">
        <f t="shared" ref="D233:E233" si="319">SUM(D234:D237)</f>
        <v>0</v>
      </c>
      <c r="E233" s="241">
        <f t="shared" si="319"/>
        <v>0</v>
      </c>
      <c r="F233" s="101">
        <f>SUM(F234:F237)</f>
        <v>0</v>
      </c>
      <c r="G233" s="240">
        <f t="shared" ref="G233:O233" si="320">SUM(G234:G237)</f>
        <v>0</v>
      </c>
      <c r="H233" s="241">
        <f t="shared" si="320"/>
        <v>0</v>
      </c>
      <c r="I233" s="101">
        <f t="shared" si="320"/>
        <v>0</v>
      </c>
      <c r="J233" s="242">
        <f t="shared" si="320"/>
        <v>0</v>
      </c>
      <c r="K233" s="241">
        <f t="shared" si="320"/>
        <v>0</v>
      </c>
      <c r="L233" s="101">
        <f t="shared" si="320"/>
        <v>0</v>
      </c>
      <c r="M233" s="240">
        <f t="shared" si="320"/>
        <v>0</v>
      </c>
      <c r="N233" s="241">
        <f t="shared" si="320"/>
        <v>0</v>
      </c>
      <c r="O233" s="101">
        <f t="shared" si="320"/>
        <v>0</v>
      </c>
      <c r="P233" s="224"/>
    </row>
    <row r="234" spans="1:16" hidden="1" x14ac:dyDescent="0.25">
      <c r="A234" s="60">
        <v>6322</v>
      </c>
      <c r="B234" s="104" t="s">
        <v>256</v>
      </c>
      <c r="C234" s="105">
        <f t="shared" si="291"/>
        <v>0</v>
      </c>
      <c r="D234" s="225"/>
      <c r="E234" s="226"/>
      <c r="F234" s="111">
        <f t="shared" ref="F234:F239" si="321">D234+E234</f>
        <v>0</v>
      </c>
      <c r="G234" s="225"/>
      <c r="H234" s="226"/>
      <c r="I234" s="111">
        <f t="shared" ref="I234:I239" si="322">G234+H234</f>
        <v>0</v>
      </c>
      <c r="J234" s="227"/>
      <c r="K234" s="226"/>
      <c r="L234" s="111">
        <f t="shared" ref="L234:L239" si="323">J234+K234</f>
        <v>0</v>
      </c>
      <c r="M234" s="225"/>
      <c r="N234" s="226"/>
      <c r="O234" s="111">
        <f t="shared" ref="O234:O239" si="324">M234+N234</f>
        <v>0</v>
      </c>
      <c r="P234" s="233"/>
    </row>
    <row r="235" spans="1:16" ht="24" hidden="1" x14ac:dyDescent="0.25">
      <c r="A235" s="60">
        <v>6323</v>
      </c>
      <c r="B235" s="104" t="s">
        <v>257</v>
      </c>
      <c r="C235" s="105">
        <f t="shared" si="291"/>
        <v>0</v>
      </c>
      <c r="D235" s="225"/>
      <c r="E235" s="226"/>
      <c r="F235" s="111">
        <f t="shared" si="321"/>
        <v>0</v>
      </c>
      <c r="G235" s="225"/>
      <c r="H235" s="226"/>
      <c r="I235" s="111">
        <f t="shared" si="322"/>
        <v>0</v>
      </c>
      <c r="J235" s="227"/>
      <c r="K235" s="226"/>
      <c r="L235" s="111">
        <f t="shared" si="323"/>
        <v>0</v>
      </c>
      <c r="M235" s="225"/>
      <c r="N235" s="226"/>
      <c r="O235" s="111">
        <f t="shared" si="324"/>
        <v>0</v>
      </c>
      <c r="P235" s="233"/>
    </row>
    <row r="236" spans="1:16" ht="24" hidden="1" x14ac:dyDescent="0.25">
      <c r="A236" s="60">
        <v>6324</v>
      </c>
      <c r="B236" s="104" t="s">
        <v>258</v>
      </c>
      <c r="C236" s="105">
        <f t="shared" si="291"/>
        <v>0</v>
      </c>
      <c r="D236" s="225"/>
      <c r="E236" s="226"/>
      <c r="F236" s="111">
        <f t="shared" si="321"/>
        <v>0</v>
      </c>
      <c r="G236" s="225"/>
      <c r="H236" s="226"/>
      <c r="I236" s="111">
        <f t="shared" si="322"/>
        <v>0</v>
      </c>
      <c r="J236" s="227"/>
      <c r="K236" s="226"/>
      <c r="L236" s="111">
        <f t="shared" si="323"/>
        <v>0</v>
      </c>
      <c r="M236" s="225"/>
      <c r="N236" s="226"/>
      <c r="O236" s="111">
        <f t="shared" si="324"/>
        <v>0</v>
      </c>
      <c r="P236" s="233"/>
    </row>
    <row r="237" spans="1:16" hidden="1" x14ac:dyDescent="0.25">
      <c r="A237" s="52">
        <v>6329</v>
      </c>
      <c r="B237" s="94" t="s">
        <v>259</v>
      </c>
      <c r="C237" s="95">
        <f t="shared" si="291"/>
        <v>0</v>
      </c>
      <c r="D237" s="221"/>
      <c r="E237" s="222"/>
      <c r="F237" s="101">
        <f t="shared" si="321"/>
        <v>0</v>
      </c>
      <c r="G237" s="221"/>
      <c r="H237" s="222"/>
      <c r="I237" s="101">
        <f t="shared" si="322"/>
        <v>0</v>
      </c>
      <c r="J237" s="223"/>
      <c r="K237" s="222"/>
      <c r="L237" s="101">
        <f t="shared" si="323"/>
        <v>0</v>
      </c>
      <c r="M237" s="221"/>
      <c r="N237" s="222"/>
      <c r="O237" s="101">
        <f t="shared" si="324"/>
        <v>0</v>
      </c>
      <c r="P237" s="224"/>
    </row>
    <row r="238" spans="1:16" ht="24" hidden="1" x14ac:dyDescent="0.25">
      <c r="A238" s="272">
        <v>6330</v>
      </c>
      <c r="B238" s="273" t="s">
        <v>260</v>
      </c>
      <c r="C238" s="255">
        <f t="shared" si="291"/>
        <v>0</v>
      </c>
      <c r="D238" s="258"/>
      <c r="E238" s="259"/>
      <c r="F238" s="260">
        <f t="shared" si="321"/>
        <v>0</v>
      </c>
      <c r="G238" s="258"/>
      <c r="H238" s="259"/>
      <c r="I238" s="260">
        <f t="shared" si="322"/>
        <v>0</v>
      </c>
      <c r="J238" s="261"/>
      <c r="K238" s="259"/>
      <c r="L238" s="260">
        <f t="shared" si="323"/>
        <v>0</v>
      </c>
      <c r="M238" s="258"/>
      <c r="N238" s="259"/>
      <c r="O238" s="260">
        <f t="shared" si="324"/>
        <v>0</v>
      </c>
      <c r="P238" s="256"/>
    </row>
    <row r="239" spans="1:16" hidden="1" x14ac:dyDescent="0.25">
      <c r="A239" s="229">
        <v>6360</v>
      </c>
      <c r="B239" s="104" t="s">
        <v>261</v>
      </c>
      <c r="C239" s="105">
        <f t="shared" si="291"/>
        <v>0</v>
      </c>
      <c r="D239" s="225"/>
      <c r="E239" s="226"/>
      <c r="F239" s="111">
        <f t="shared" si="321"/>
        <v>0</v>
      </c>
      <c r="G239" s="225"/>
      <c r="H239" s="226"/>
      <c r="I239" s="111">
        <f t="shared" si="322"/>
        <v>0</v>
      </c>
      <c r="J239" s="227"/>
      <c r="K239" s="226"/>
      <c r="L239" s="111">
        <f t="shared" si="323"/>
        <v>0</v>
      </c>
      <c r="M239" s="225"/>
      <c r="N239" s="226"/>
      <c r="O239" s="111">
        <f t="shared" si="324"/>
        <v>0</v>
      </c>
      <c r="P239" s="233"/>
    </row>
    <row r="240" spans="1:16" ht="36" hidden="1" x14ac:dyDescent="0.25">
      <c r="A240" s="79">
        <v>6400</v>
      </c>
      <c r="B240" s="212" t="s">
        <v>262</v>
      </c>
      <c r="C240" s="80">
        <f t="shared" si="291"/>
        <v>0</v>
      </c>
      <c r="D240" s="213">
        <f t="shared" ref="D240:E240" si="325">SUM(D241,D245)</f>
        <v>0</v>
      </c>
      <c r="E240" s="214">
        <f t="shared" si="325"/>
        <v>0</v>
      </c>
      <c r="F240" s="91">
        <f>SUM(F241,F245)</f>
        <v>0</v>
      </c>
      <c r="G240" s="213">
        <f t="shared" ref="G240:O240" si="326">SUM(G241,G245)</f>
        <v>0</v>
      </c>
      <c r="H240" s="214">
        <f t="shared" si="326"/>
        <v>0</v>
      </c>
      <c r="I240" s="91">
        <f t="shared" si="326"/>
        <v>0</v>
      </c>
      <c r="J240" s="215">
        <f t="shared" si="326"/>
        <v>0</v>
      </c>
      <c r="K240" s="214">
        <f t="shared" si="326"/>
        <v>0</v>
      </c>
      <c r="L240" s="91">
        <f t="shared" si="326"/>
        <v>0</v>
      </c>
      <c r="M240" s="213">
        <f t="shared" si="326"/>
        <v>0</v>
      </c>
      <c r="N240" s="214">
        <f t="shared" si="326"/>
        <v>0</v>
      </c>
      <c r="O240" s="91">
        <f t="shared" si="326"/>
        <v>0</v>
      </c>
      <c r="P240" s="243"/>
    </row>
    <row r="241" spans="1:17" ht="24" hidden="1" x14ac:dyDescent="0.25">
      <c r="A241" s="238">
        <v>6410</v>
      </c>
      <c r="B241" s="94" t="s">
        <v>263</v>
      </c>
      <c r="C241" s="95">
        <f t="shared" si="291"/>
        <v>0</v>
      </c>
      <c r="D241" s="240">
        <f t="shared" ref="D241:E241" si="327">SUM(D242:D244)</f>
        <v>0</v>
      </c>
      <c r="E241" s="241">
        <f t="shared" si="327"/>
        <v>0</v>
      </c>
      <c r="F241" s="101">
        <f>SUM(F242:F244)</f>
        <v>0</v>
      </c>
      <c r="G241" s="240">
        <f t="shared" ref="G241:O241" si="328">SUM(G242:G244)</f>
        <v>0</v>
      </c>
      <c r="H241" s="241">
        <f t="shared" si="328"/>
        <v>0</v>
      </c>
      <c r="I241" s="101">
        <f t="shared" si="328"/>
        <v>0</v>
      </c>
      <c r="J241" s="242">
        <f t="shared" si="328"/>
        <v>0</v>
      </c>
      <c r="K241" s="241">
        <f t="shared" si="328"/>
        <v>0</v>
      </c>
      <c r="L241" s="101">
        <f t="shared" si="328"/>
        <v>0</v>
      </c>
      <c r="M241" s="240">
        <f t="shared" si="328"/>
        <v>0</v>
      </c>
      <c r="N241" s="241">
        <f t="shared" si="328"/>
        <v>0</v>
      </c>
      <c r="O241" s="101">
        <f t="shared" si="328"/>
        <v>0</v>
      </c>
      <c r="P241" s="253"/>
    </row>
    <row r="242" spans="1:17" hidden="1" x14ac:dyDescent="0.25">
      <c r="A242" s="60">
        <v>6411</v>
      </c>
      <c r="B242" s="245" t="s">
        <v>264</v>
      </c>
      <c r="C242" s="105">
        <f t="shared" si="291"/>
        <v>0</v>
      </c>
      <c r="D242" s="225"/>
      <c r="E242" s="226"/>
      <c r="F242" s="111">
        <f t="shared" ref="F242:F244" si="329">D242+E242</f>
        <v>0</v>
      </c>
      <c r="G242" s="225"/>
      <c r="H242" s="226"/>
      <c r="I242" s="111">
        <f t="shared" ref="I242:I244" si="330">G242+H242</f>
        <v>0</v>
      </c>
      <c r="J242" s="227"/>
      <c r="K242" s="226"/>
      <c r="L242" s="111">
        <f t="shared" ref="L242:L244" si="331">J242+K242</f>
        <v>0</v>
      </c>
      <c r="M242" s="225"/>
      <c r="N242" s="226"/>
      <c r="O242" s="111">
        <f t="shared" ref="O242:O244" si="332">M242+N242</f>
        <v>0</v>
      </c>
      <c r="P242" s="233"/>
    </row>
    <row r="243" spans="1:17" ht="36" hidden="1" x14ac:dyDescent="0.25">
      <c r="A243" s="60">
        <v>6412</v>
      </c>
      <c r="B243" s="104" t="s">
        <v>265</v>
      </c>
      <c r="C243" s="105">
        <f t="shared" si="291"/>
        <v>0</v>
      </c>
      <c r="D243" s="225"/>
      <c r="E243" s="226"/>
      <c r="F243" s="111">
        <f t="shared" si="329"/>
        <v>0</v>
      </c>
      <c r="G243" s="225"/>
      <c r="H243" s="226"/>
      <c r="I243" s="111">
        <f t="shared" si="330"/>
        <v>0</v>
      </c>
      <c r="J243" s="227"/>
      <c r="K243" s="226"/>
      <c r="L243" s="111">
        <f t="shared" si="331"/>
        <v>0</v>
      </c>
      <c r="M243" s="225"/>
      <c r="N243" s="226"/>
      <c r="O243" s="111">
        <f t="shared" si="332"/>
        <v>0</v>
      </c>
      <c r="P243" s="233"/>
    </row>
    <row r="244" spans="1:17" ht="36" hidden="1" x14ac:dyDescent="0.25">
      <c r="A244" s="60">
        <v>6419</v>
      </c>
      <c r="B244" s="104" t="s">
        <v>266</v>
      </c>
      <c r="C244" s="105">
        <f t="shared" si="291"/>
        <v>0</v>
      </c>
      <c r="D244" s="225"/>
      <c r="E244" s="226"/>
      <c r="F244" s="111">
        <f t="shared" si="329"/>
        <v>0</v>
      </c>
      <c r="G244" s="225"/>
      <c r="H244" s="226"/>
      <c r="I244" s="111">
        <f t="shared" si="330"/>
        <v>0</v>
      </c>
      <c r="J244" s="227"/>
      <c r="K244" s="226"/>
      <c r="L244" s="111">
        <f t="shared" si="331"/>
        <v>0</v>
      </c>
      <c r="M244" s="225"/>
      <c r="N244" s="226"/>
      <c r="O244" s="111">
        <f t="shared" si="332"/>
        <v>0</v>
      </c>
      <c r="P244" s="233"/>
    </row>
    <row r="245" spans="1:17" ht="48" hidden="1" x14ac:dyDescent="0.25">
      <c r="A245" s="229">
        <v>6420</v>
      </c>
      <c r="B245" s="104" t="s">
        <v>267</v>
      </c>
      <c r="C245" s="105">
        <f t="shared" si="291"/>
        <v>0</v>
      </c>
      <c r="D245" s="230">
        <f t="shared" ref="D245:E245" si="333">SUM(D246:D249)</f>
        <v>0</v>
      </c>
      <c r="E245" s="231">
        <f t="shared" si="333"/>
        <v>0</v>
      </c>
      <c r="F245" s="111">
        <f>SUM(F246:F249)</f>
        <v>0</v>
      </c>
      <c r="G245" s="230">
        <f t="shared" ref="G245:H245" si="334">SUM(G246:G249)</f>
        <v>0</v>
      </c>
      <c r="H245" s="231">
        <f t="shared" si="334"/>
        <v>0</v>
      </c>
      <c r="I245" s="111">
        <f>SUM(I246:I249)</f>
        <v>0</v>
      </c>
      <c r="J245" s="232">
        <f t="shared" ref="J245:K245" si="335">SUM(J246:J249)</f>
        <v>0</v>
      </c>
      <c r="K245" s="231">
        <f t="shared" si="335"/>
        <v>0</v>
      </c>
      <c r="L245" s="111">
        <f>SUM(L246:L249)</f>
        <v>0</v>
      </c>
      <c r="M245" s="230">
        <f t="shared" ref="M245:O245" si="336">SUM(M246:M249)</f>
        <v>0</v>
      </c>
      <c r="N245" s="231">
        <f t="shared" si="336"/>
        <v>0</v>
      </c>
      <c r="O245" s="111">
        <f t="shared" si="336"/>
        <v>0</v>
      </c>
      <c r="P245" s="233"/>
    </row>
    <row r="246" spans="1:17" ht="36" hidden="1" x14ac:dyDescent="0.25">
      <c r="A246" s="60">
        <v>6421</v>
      </c>
      <c r="B246" s="104" t="s">
        <v>268</v>
      </c>
      <c r="C246" s="105">
        <f t="shared" si="291"/>
        <v>0</v>
      </c>
      <c r="D246" s="225"/>
      <c r="E246" s="226"/>
      <c r="F246" s="111">
        <f t="shared" ref="F246:F249" si="337">D246+E246</f>
        <v>0</v>
      </c>
      <c r="G246" s="225"/>
      <c r="H246" s="226"/>
      <c r="I246" s="111">
        <f t="shared" ref="I246:I249" si="338">G246+H246</f>
        <v>0</v>
      </c>
      <c r="J246" s="227"/>
      <c r="K246" s="226"/>
      <c r="L246" s="111">
        <f t="shared" ref="L246:L249" si="339">J246+K246</f>
        <v>0</v>
      </c>
      <c r="M246" s="225"/>
      <c r="N246" s="226"/>
      <c r="O246" s="111">
        <f t="shared" ref="O246:O249" si="340">M246+N246</f>
        <v>0</v>
      </c>
      <c r="P246" s="233"/>
    </row>
    <row r="247" spans="1:17" hidden="1" x14ac:dyDescent="0.25">
      <c r="A247" s="60">
        <v>6422</v>
      </c>
      <c r="B247" s="104" t="s">
        <v>269</v>
      </c>
      <c r="C247" s="105">
        <f t="shared" si="291"/>
        <v>0</v>
      </c>
      <c r="D247" s="225"/>
      <c r="E247" s="226"/>
      <c r="F247" s="111">
        <f t="shared" si="337"/>
        <v>0</v>
      </c>
      <c r="G247" s="225"/>
      <c r="H247" s="226"/>
      <c r="I247" s="111">
        <f t="shared" si="338"/>
        <v>0</v>
      </c>
      <c r="J247" s="227"/>
      <c r="K247" s="226"/>
      <c r="L247" s="111">
        <f t="shared" si="339"/>
        <v>0</v>
      </c>
      <c r="M247" s="225"/>
      <c r="N247" s="226"/>
      <c r="O247" s="111">
        <f t="shared" si="340"/>
        <v>0</v>
      </c>
      <c r="P247" s="233"/>
    </row>
    <row r="248" spans="1:17" ht="13.5" hidden="1" customHeight="1" x14ac:dyDescent="0.25">
      <c r="A248" s="60">
        <v>6423</v>
      </c>
      <c r="B248" s="104" t="s">
        <v>270</v>
      </c>
      <c r="C248" s="105">
        <f t="shared" si="291"/>
        <v>0</v>
      </c>
      <c r="D248" s="225"/>
      <c r="E248" s="226"/>
      <c r="F248" s="111">
        <f t="shared" si="337"/>
        <v>0</v>
      </c>
      <c r="G248" s="225"/>
      <c r="H248" s="226"/>
      <c r="I248" s="111">
        <f t="shared" si="338"/>
        <v>0</v>
      </c>
      <c r="J248" s="227"/>
      <c r="K248" s="226"/>
      <c r="L248" s="111">
        <f t="shared" si="339"/>
        <v>0</v>
      </c>
      <c r="M248" s="225"/>
      <c r="N248" s="226"/>
      <c r="O248" s="111">
        <f t="shared" si="340"/>
        <v>0</v>
      </c>
      <c r="P248" s="233"/>
    </row>
    <row r="249" spans="1:17" ht="36" hidden="1" x14ac:dyDescent="0.25">
      <c r="A249" s="60">
        <v>6424</v>
      </c>
      <c r="B249" s="104" t="s">
        <v>271</v>
      </c>
      <c r="C249" s="105">
        <f t="shared" si="291"/>
        <v>0</v>
      </c>
      <c r="D249" s="225"/>
      <c r="E249" s="226"/>
      <c r="F249" s="111">
        <f t="shared" si="337"/>
        <v>0</v>
      </c>
      <c r="G249" s="225"/>
      <c r="H249" s="226"/>
      <c r="I249" s="111">
        <f t="shared" si="338"/>
        <v>0</v>
      </c>
      <c r="J249" s="227"/>
      <c r="K249" s="226"/>
      <c r="L249" s="111">
        <f t="shared" si="339"/>
        <v>0</v>
      </c>
      <c r="M249" s="225"/>
      <c r="N249" s="226"/>
      <c r="O249" s="111">
        <f t="shared" si="340"/>
        <v>0</v>
      </c>
      <c r="P249" s="233"/>
      <c r="Q249" s="274"/>
    </row>
    <row r="250" spans="1:17" ht="60" hidden="1" x14ac:dyDescent="0.25">
      <c r="A250" s="79">
        <v>6500</v>
      </c>
      <c r="B250" s="212" t="s">
        <v>272</v>
      </c>
      <c r="C250" s="128">
        <f t="shared" si="291"/>
        <v>0</v>
      </c>
      <c r="D250" s="247">
        <f t="shared" ref="D250:O250" si="341">SUM(D251)</f>
        <v>0</v>
      </c>
      <c r="E250" s="248">
        <f t="shared" si="341"/>
        <v>0</v>
      </c>
      <c r="F250" s="134">
        <f t="shared" si="341"/>
        <v>0</v>
      </c>
      <c r="G250" s="148">
        <f t="shared" si="341"/>
        <v>0</v>
      </c>
      <c r="H250" s="149">
        <f t="shared" si="341"/>
        <v>0</v>
      </c>
      <c r="I250" s="134">
        <f t="shared" si="341"/>
        <v>0</v>
      </c>
      <c r="J250" s="275">
        <f t="shared" si="341"/>
        <v>0</v>
      </c>
      <c r="K250" s="149">
        <f t="shared" si="341"/>
        <v>0</v>
      </c>
      <c r="L250" s="134">
        <f t="shared" si="341"/>
        <v>0</v>
      </c>
      <c r="M250" s="148">
        <f t="shared" si="341"/>
        <v>0</v>
      </c>
      <c r="N250" s="149">
        <f t="shared" si="341"/>
        <v>0</v>
      </c>
      <c r="O250" s="134">
        <f t="shared" si="341"/>
        <v>0</v>
      </c>
      <c r="P250" s="243"/>
      <c r="Q250" s="274"/>
    </row>
    <row r="251" spans="1:17" ht="48" hidden="1" x14ac:dyDescent="0.25">
      <c r="A251" s="60">
        <v>6510</v>
      </c>
      <c r="B251" s="104" t="s">
        <v>273</v>
      </c>
      <c r="C251" s="105">
        <f t="shared" si="291"/>
        <v>0</v>
      </c>
      <c r="D251" s="234"/>
      <c r="E251" s="235"/>
      <c r="F251" s="122">
        <f>D251+E251</f>
        <v>0</v>
      </c>
      <c r="G251" s="276"/>
      <c r="H251" s="277"/>
      <c r="I251" s="122">
        <f>G251+H251</f>
        <v>0</v>
      </c>
      <c r="J251" s="278"/>
      <c r="K251" s="277"/>
      <c r="L251" s="122">
        <f>J251+K251</f>
        <v>0</v>
      </c>
      <c r="M251" s="276"/>
      <c r="N251" s="277"/>
      <c r="O251" s="122">
        <f t="shared" ref="O251" si="342">M251+N251</f>
        <v>0</v>
      </c>
      <c r="P251" s="253"/>
      <c r="Q251" s="274"/>
    </row>
    <row r="252" spans="1:17" ht="48" hidden="1" x14ac:dyDescent="0.25">
      <c r="A252" s="279">
        <v>7000</v>
      </c>
      <c r="B252" s="279" t="s">
        <v>274</v>
      </c>
      <c r="C252" s="280">
        <f t="shared" si="291"/>
        <v>0</v>
      </c>
      <c r="D252" s="281">
        <f t="shared" ref="D252:E252" si="343">SUM(D253,D263)</f>
        <v>0</v>
      </c>
      <c r="E252" s="282">
        <f t="shared" si="343"/>
        <v>0</v>
      </c>
      <c r="F252" s="283">
        <f>SUM(F253,F263)</f>
        <v>0</v>
      </c>
      <c r="G252" s="281">
        <f t="shared" ref="G252:H252" si="344">SUM(G253,G263)</f>
        <v>0</v>
      </c>
      <c r="H252" s="282">
        <f t="shared" si="344"/>
        <v>0</v>
      </c>
      <c r="I252" s="283">
        <f>SUM(I253,I263)</f>
        <v>0</v>
      </c>
      <c r="J252" s="284">
        <f t="shared" ref="J252:K252" si="345">SUM(J253,J263)</f>
        <v>0</v>
      </c>
      <c r="K252" s="282">
        <f t="shared" si="345"/>
        <v>0</v>
      </c>
      <c r="L252" s="283">
        <f>SUM(L253,L263)</f>
        <v>0</v>
      </c>
      <c r="M252" s="281">
        <f t="shared" ref="M252:O252" si="346">SUM(M253,M263)</f>
        <v>0</v>
      </c>
      <c r="N252" s="282">
        <f t="shared" si="346"/>
        <v>0</v>
      </c>
      <c r="O252" s="283">
        <f t="shared" si="346"/>
        <v>0</v>
      </c>
      <c r="P252" s="285"/>
    </row>
    <row r="253" spans="1:17" ht="24" hidden="1" x14ac:dyDescent="0.25">
      <c r="A253" s="79">
        <v>7200</v>
      </c>
      <c r="B253" s="212" t="s">
        <v>275</v>
      </c>
      <c r="C253" s="80">
        <f t="shared" si="291"/>
        <v>0</v>
      </c>
      <c r="D253" s="213">
        <f t="shared" ref="D253:O253" si="347">SUM(D254,D255,D256,D257,D261,D262)</f>
        <v>0</v>
      </c>
      <c r="E253" s="214">
        <f t="shared" si="347"/>
        <v>0</v>
      </c>
      <c r="F253" s="91">
        <f t="shared" si="347"/>
        <v>0</v>
      </c>
      <c r="G253" s="213">
        <f t="shared" si="347"/>
        <v>0</v>
      </c>
      <c r="H253" s="214">
        <f t="shared" si="347"/>
        <v>0</v>
      </c>
      <c r="I253" s="91">
        <f t="shared" si="347"/>
        <v>0</v>
      </c>
      <c r="J253" s="215">
        <f t="shared" si="347"/>
        <v>0</v>
      </c>
      <c r="K253" s="214">
        <f t="shared" si="347"/>
        <v>0</v>
      </c>
      <c r="L253" s="91">
        <f t="shared" si="347"/>
        <v>0</v>
      </c>
      <c r="M253" s="213">
        <f t="shared" si="347"/>
        <v>0</v>
      </c>
      <c r="N253" s="214">
        <f t="shared" si="347"/>
        <v>0</v>
      </c>
      <c r="O253" s="91">
        <f t="shared" si="347"/>
        <v>0</v>
      </c>
      <c r="P253" s="216"/>
    </row>
    <row r="254" spans="1:17" ht="24" hidden="1" x14ac:dyDescent="0.25">
      <c r="A254" s="238">
        <v>7210</v>
      </c>
      <c r="B254" s="94" t="s">
        <v>276</v>
      </c>
      <c r="C254" s="95">
        <f t="shared" si="291"/>
        <v>0</v>
      </c>
      <c r="D254" s="221"/>
      <c r="E254" s="222"/>
      <c r="F254" s="101">
        <f t="shared" ref="F254:F256" si="348">D254+E254</f>
        <v>0</v>
      </c>
      <c r="G254" s="221"/>
      <c r="H254" s="222"/>
      <c r="I254" s="101">
        <f t="shared" ref="I254:I256" si="349">G254+H254</f>
        <v>0</v>
      </c>
      <c r="J254" s="223"/>
      <c r="K254" s="222"/>
      <c r="L254" s="101">
        <f t="shared" ref="L254:L256" si="350">J254+K254</f>
        <v>0</v>
      </c>
      <c r="M254" s="221"/>
      <c r="N254" s="222"/>
      <c r="O254" s="101">
        <f t="shared" ref="O254:O256" si="351">M254+N254</f>
        <v>0</v>
      </c>
      <c r="P254" s="224"/>
    </row>
    <row r="255" spans="1:17" s="274" customFormat="1" ht="36" hidden="1" x14ac:dyDescent="0.25">
      <c r="A255" s="229">
        <v>7220</v>
      </c>
      <c r="B255" s="104" t="s">
        <v>277</v>
      </c>
      <c r="C255" s="105">
        <f t="shared" si="291"/>
        <v>0</v>
      </c>
      <c r="D255" s="225"/>
      <c r="E255" s="226"/>
      <c r="F255" s="111">
        <f t="shared" si="348"/>
        <v>0</v>
      </c>
      <c r="G255" s="225"/>
      <c r="H255" s="226"/>
      <c r="I255" s="111">
        <f t="shared" si="349"/>
        <v>0</v>
      </c>
      <c r="J255" s="227"/>
      <c r="K255" s="226"/>
      <c r="L255" s="111">
        <f t="shared" si="350"/>
        <v>0</v>
      </c>
      <c r="M255" s="225"/>
      <c r="N255" s="226"/>
      <c r="O255" s="111">
        <f t="shared" si="351"/>
        <v>0</v>
      </c>
      <c r="P255" s="233"/>
    </row>
    <row r="256" spans="1:17" ht="24" hidden="1" x14ac:dyDescent="0.25">
      <c r="A256" s="229">
        <v>7230</v>
      </c>
      <c r="B256" s="104" t="s">
        <v>46</v>
      </c>
      <c r="C256" s="105">
        <f t="shared" si="291"/>
        <v>0</v>
      </c>
      <c r="D256" s="225"/>
      <c r="E256" s="226"/>
      <c r="F256" s="111">
        <f t="shared" si="348"/>
        <v>0</v>
      </c>
      <c r="G256" s="225"/>
      <c r="H256" s="226"/>
      <c r="I256" s="111">
        <f t="shared" si="349"/>
        <v>0</v>
      </c>
      <c r="J256" s="227"/>
      <c r="K256" s="226"/>
      <c r="L256" s="111">
        <f t="shared" si="350"/>
        <v>0</v>
      </c>
      <c r="M256" s="225"/>
      <c r="N256" s="226"/>
      <c r="O256" s="111">
        <f t="shared" si="351"/>
        <v>0</v>
      </c>
      <c r="P256" s="233"/>
    </row>
    <row r="257" spans="1:16" ht="24" hidden="1" x14ac:dyDescent="0.25">
      <c r="A257" s="229">
        <v>7240</v>
      </c>
      <c r="B257" s="104" t="s">
        <v>278</v>
      </c>
      <c r="C257" s="105">
        <f t="shared" si="291"/>
        <v>0</v>
      </c>
      <c r="D257" s="230">
        <f t="shared" ref="D257:K257" si="352">SUM(D258:D260)</f>
        <v>0</v>
      </c>
      <c r="E257" s="231">
        <f t="shared" si="352"/>
        <v>0</v>
      </c>
      <c r="F257" s="111">
        <f t="shared" si="352"/>
        <v>0</v>
      </c>
      <c r="G257" s="230">
        <f t="shared" si="352"/>
        <v>0</v>
      </c>
      <c r="H257" s="231">
        <f t="shared" si="352"/>
        <v>0</v>
      </c>
      <c r="I257" s="111">
        <f t="shared" si="352"/>
        <v>0</v>
      </c>
      <c r="J257" s="232">
        <f t="shared" si="352"/>
        <v>0</v>
      </c>
      <c r="K257" s="231">
        <f t="shared" si="352"/>
        <v>0</v>
      </c>
      <c r="L257" s="111">
        <f>SUM(L258:L260)</f>
        <v>0</v>
      </c>
      <c r="M257" s="230">
        <f t="shared" ref="M257:O257" si="353">SUM(M258:M260)</f>
        <v>0</v>
      </c>
      <c r="N257" s="231">
        <f t="shared" si="353"/>
        <v>0</v>
      </c>
      <c r="O257" s="111">
        <f t="shared" si="353"/>
        <v>0</v>
      </c>
      <c r="P257" s="233"/>
    </row>
    <row r="258" spans="1:16" ht="48" hidden="1" x14ac:dyDescent="0.25">
      <c r="A258" s="60">
        <v>7245</v>
      </c>
      <c r="B258" s="104" t="s">
        <v>279</v>
      </c>
      <c r="C258" s="105">
        <f t="shared" si="291"/>
        <v>0</v>
      </c>
      <c r="D258" s="225"/>
      <c r="E258" s="226"/>
      <c r="F258" s="111">
        <f t="shared" ref="F258:F262" si="354">D258+E258</f>
        <v>0</v>
      </c>
      <c r="G258" s="225"/>
      <c r="H258" s="226"/>
      <c r="I258" s="111">
        <f t="shared" ref="I258:I262" si="355">G258+H258</f>
        <v>0</v>
      </c>
      <c r="J258" s="227"/>
      <c r="K258" s="226"/>
      <c r="L258" s="111">
        <f t="shared" ref="L258:L262" si="356">J258+K258</f>
        <v>0</v>
      </c>
      <c r="M258" s="225"/>
      <c r="N258" s="226"/>
      <c r="O258" s="111">
        <f t="shared" ref="O258:O262" si="357">M258+N258</f>
        <v>0</v>
      </c>
      <c r="P258" s="233"/>
    </row>
    <row r="259" spans="1:16" ht="84.75" hidden="1" customHeight="1" x14ac:dyDescent="0.25">
      <c r="A259" s="60">
        <v>7246</v>
      </c>
      <c r="B259" s="104" t="s">
        <v>280</v>
      </c>
      <c r="C259" s="105">
        <f t="shared" si="291"/>
        <v>0</v>
      </c>
      <c r="D259" s="225"/>
      <c r="E259" s="226"/>
      <c r="F259" s="111">
        <f t="shared" si="354"/>
        <v>0</v>
      </c>
      <c r="G259" s="225"/>
      <c r="H259" s="226"/>
      <c r="I259" s="111">
        <f t="shared" si="355"/>
        <v>0</v>
      </c>
      <c r="J259" s="227"/>
      <c r="K259" s="226"/>
      <c r="L259" s="111">
        <f t="shared" si="356"/>
        <v>0</v>
      </c>
      <c r="M259" s="225"/>
      <c r="N259" s="226"/>
      <c r="O259" s="111">
        <f t="shared" si="357"/>
        <v>0</v>
      </c>
      <c r="P259" s="233"/>
    </row>
    <row r="260" spans="1:16" ht="36" hidden="1" x14ac:dyDescent="0.25">
      <c r="A260" s="60">
        <v>7247</v>
      </c>
      <c r="B260" s="104" t="s">
        <v>281</v>
      </c>
      <c r="C260" s="105">
        <f t="shared" si="291"/>
        <v>0</v>
      </c>
      <c r="D260" s="225"/>
      <c r="E260" s="226"/>
      <c r="F260" s="111">
        <f t="shared" si="354"/>
        <v>0</v>
      </c>
      <c r="G260" s="225"/>
      <c r="H260" s="226"/>
      <c r="I260" s="111">
        <f t="shared" si="355"/>
        <v>0</v>
      </c>
      <c r="J260" s="227"/>
      <c r="K260" s="226"/>
      <c r="L260" s="111">
        <f t="shared" si="356"/>
        <v>0</v>
      </c>
      <c r="M260" s="225"/>
      <c r="N260" s="226"/>
      <c r="O260" s="111">
        <f t="shared" si="357"/>
        <v>0</v>
      </c>
      <c r="P260" s="233"/>
    </row>
    <row r="261" spans="1:16" ht="24" hidden="1" x14ac:dyDescent="0.25">
      <c r="A261" s="229">
        <v>7260</v>
      </c>
      <c r="B261" s="104" t="s">
        <v>282</v>
      </c>
      <c r="C261" s="105">
        <f t="shared" si="291"/>
        <v>0</v>
      </c>
      <c r="D261" s="225"/>
      <c r="E261" s="226"/>
      <c r="F261" s="111">
        <f t="shared" si="354"/>
        <v>0</v>
      </c>
      <c r="G261" s="225"/>
      <c r="H261" s="226"/>
      <c r="I261" s="111">
        <f t="shared" si="355"/>
        <v>0</v>
      </c>
      <c r="J261" s="227"/>
      <c r="K261" s="226"/>
      <c r="L261" s="111">
        <f t="shared" si="356"/>
        <v>0</v>
      </c>
      <c r="M261" s="225"/>
      <c r="N261" s="226"/>
      <c r="O261" s="111">
        <f t="shared" si="357"/>
        <v>0</v>
      </c>
      <c r="P261" s="233"/>
    </row>
    <row r="262" spans="1:16" ht="60" hidden="1" x14ac:dyDescent="0.25">
      <c r="A262" s="229">
        <v>7270</v>
      </c>
      <c r="B262" s="104" t="s">
        <v>283</v>
      </c>
      <c r="C262" s="105">
        <f t="shared" si="291"/>
        <v>0</v>
      </c>
      <c r="D262" s="225"/>
      <c r="E262" s="226"/>
      <c r="F262" s="111">
        <f t="shared" si="354"/>
        <v>0</v>
      </c>
      <c r="G262" s="225"/>
      <c r="H262" s="226"/>
      <c r="I262" s="111">
        <f t="shared" si="355"/>
        <v>0</v>
      </c>
      <c r="J262" s="227"/>
      <c r="K262" s="226"/>
      <c r="L262" s="111">
        <f t="shared" si="356"/>
        <v>0</v>
      </c>
      <c r="M262" s="225"/>
      <c r="N262" s="226"/>
      <c r="O262" s="111">
        <f t="shared" si="357"/>
        <v>0</v>
      </c>
      <c r="P262" s="233"/>
    </row>
    <row r="263" spans="1:16" hidden="1" x14ac:dyDescent="0.25">
      <c r="A263" s="163">
        <v>7700</v>
      </c>
      <c r="B263" s="127" t="s">
        <v>284</v>
      </c>
      <c r="C263" s="128">
        <f t="shared" si="291"/>
        <v>0</v>
      </c>
      <c r="D263" s="247">
        <f t="shared" ref="D263:O263" si="358">D264</f>
        <v>0</v>
      </c>
      <c r="E263" s="248">
        <f t="shared" si="358"/>
        <v>0</v>
      </c>
      <c r="F263" s="134">
        <f t="shared" si="358"/>
        <v>0</v>
      </c>
      <c r="G263" s="247">
        <f t="shared" si="358"/>
        <v>0</v>
      </c>
      <c r="H263" s="248">
        <f t="shared" si="358"/>
        <v>0</v>
      </c>
      <c r="I263" s="134">
        <f t="shared" si="358"/>
        <v>0</v>
      </c>
      <c r="J263" s="249">
        <f t="shared" si="358"/>
        <v>0</v>
      </c>
      <c r="K263" s="248">
        <f t="shared" si="358"/>
        <v>0</v>
      </c>
      <c r="L263" s="134">
        <f t="shared" si="358"/>
        <v>0</v>
      </c>
      <c r="M263" s="247">
        <f t="shared" si="358"/>
        <v>0</v>
      </c>
      <c r="N263" s="248">
        <f t="shared" si="358"/>
        <v>0</v>
      </c>
      <c r="O263" s="134">
        <f t="shared" si="358"/>
        <v>0</v>
      </c>
      <c r="P263" s="243"/>
    </row>
    <row r="264" spans="1:16" hidden="1" x14ac:dyDescent="0.25">
      <c r="A264" s="217">
        <v>7720</v>
      </c>
      <c r="B264" s="94" t="s">
        <v>285</v>
      </c>
      <c r="C264" s="116">
        <f t="shared" si="291"/>
        <v>0</v>
      </c>
      <c r="D264" s="276"/>
      <c r="E264" s="277"/>
      <c r="F264" s="122">
        <f>D264+E264</f>
        <v>0</v>
      </c>
      <c r="G264" s="276"/>
      <c r="H264" s="277"/>
      <c r="I264" s="122">
        <f>G264+H264</f>
        <v>0</v>
      </c>
      <c r="J264" s="278"/>
      <c r="K264" s="277"/>
      <c r="L264" s="122">
        <f>J264+K264</f>
        <v>0</v>
      </c>
      <c r="M264" s="276"/>
      <c r="N264" s="277"/>
      <c r="O264" s="122">
        <f t="shared" ref="O264" si="359">M264+N264</f>
        <v>0</v>
      </c>
      <c r="P264" s="253"/>
    </row>
    <row r="265" spans="1:16" hidden="1" x14ac:dyDescent="0.25">
      <c r="A265" s="286">
        <v>9000</v>
      </c>
      <c r="B265" s="287" t="s">
        <v>286</v>
      </c>
      <c r="C265" s="288">
        <f t="shared" si="291"/>
        <v>0</v>
      </c>
      <c r="D265" s="289">
        <f t="shared" ref="D265:O266" si="360">D266</f>
        <v>0</v>
      </c>
      <c r="E265" s="290">
        <f t="shared" si="360"/>
        <v>0</v>
      </c>
      <c r="F265" s="291">
        <f t="shared" si="360"/>
        <v>0</v>
      </c>
      <c r="G265" s="289">
        <f t="shared" si="360"/>
        <v>0</v>
      </c>
      <c r="H265" s="290">
        <f t="shared" si="360"/>
        <v>0</v>
      </c>
      <c r="I265" s="291">
        <f>I266</f>
        <v>0</v>
      </c>
      <c r="J265" s="292">
        <f t="shared" si="360"/>
        <v>0</v>
      </c>
      <c r="K265" s="290">
        <f t="shared" si="360"/>
        <v>0</v>
      </c>
      <c r="L265" s="291">
        <f t="shared" si="360"/>
        <v>0</v>
      </c>
      <c r="M265" s="289">
        <f t="shared" si="360"/>
        <v>0</v>
      </c>
      <c r="N265" s="290">
        <f t="shared" si="360"/>
        <v>0</v>
      </c>
      <c r="O265" s="291">
        <f t="shared" si="360"/>
        <v>0</v>
      </c>
      <c r="P265" s="293"/>
    </row>
    <row r="266" spans="1:16" ht="24" hidden="1" x14ac:dyDescent="0.25">
      <c r="A266" s="294">
        <v>9200</v>
      </c>
      <c r="B266" s="104" t="s">
        <v>287</v>
      </c>
      <c r="C266" s="173">
        <f t="shared" si="291"/>
        <v>0</v>
      </c>
      <c r="D266" s="174">
        <f t="shared" si="360"/>
        <v>0</v>
      </c>
      <c r="E266" s="175">
        <f t="shared" si="360"/>
        <v>0</v>
      </c>
      <c r="F266" s="218">
        <f t="shared" si="360"/>
        <v>0</v>
      </c>
      <c r="G266" s="174">
        <f t="shared" si="360"/>
        <v>0</v>
      </c>
      <c r="H266" s="175">
        <f t="shared" si="360"/>
        <v>0</v>
      </c>
      <c r="I266" s="218">
        <f t="shared" si="360"/>
        <v>0</v>
      </c>
      <c r="J266" s="219">
        <f t="shared" si="360"/>
        <v>0</v>
      </c>
      <c r="K266" s="175">
        <f t="shared" si="360"/>
        <v>0</v>
      </c>
      <c r="L266" s="218">
        <f t="shared" si="360"/>
        <v>0</v>
      </c>
      <c r="M266" s="174">
        <f t="shared" si="360"/>
        <v>0</v>
      </c>
      <c r="N266" s="175">
        <f t="shared" si="360"/>
        <v>0</v>
      </c>
      <c r="O266" s="218">
        <f t="shared" si="360"/>
        <v>0</v>
      </c>
      <c r="P266" s="220"/>
    </row>
    <row r="267" spans="1:16" ht="24" hidden="1" x14ac:dyDescent="0.25">
      <c r="A267" s="295">
        <v>9260</v>
      </c>
      <c r="B267" s="104" t="s">
        <v>288</v>
      </c>
      <c r="C267" s="173">
        <f t="shared" si="291"/>
        <v>0</v>
      </c>
      <c r="D267" s="174">
        <f t="shared" ref="D267:O267" si="361">SUM(D268)</f>
        <v>0</v>
      </c>
      <c r="E267" s="175">
        <f t="shared" si="361"/>
        <v>0</v>
      </c>
      <c r="F267" s="218">
        <f t="shared" si="361"/>
        <v>0</v>
      </c>
      <c r="G267" s="174">
        <f t="shared" si="361"/>
        <v>0</v>
      </c>
      <c r="H267" s="175">
        <f t="shared" si="361"/>
        <v>0</v>
      </c>
      <c r="I267" s="218">
        <f t="shared" si="361"/>
        <v>0</v>
      </c>
      <c r="J267" s="219">
        <f t="shared" si="361"/>
        <v>0</v>
      </c>
      <c r="K267" s="175">
        <f t="shared" si="361"/>
        <v>0</v>
      </c>
      <c r="L267" s="218">
        <f t="shared" si="361"/>
        <v>0</v>
      </c>
      <c r="M267" s="174">
        <f t="shared" si="361"/>
        <v>0</v>
      </c>
      <c r="N267" s="175">
        <f t="shared" si="361"/>
        <v>0</v>
      </c>
      <c r="O267" s="218">
        <f t="shared" si="361"/>
        <v>0</v>
      </c>
      <c r="P267" s="220"/>
    </row>
    <row r="268" spans="1:16" ht="87" hidden="1" customHeight="1" x14ac:dyDescent="0.25">
      <c r="A268" s="296">
        <v>9263</v>
      </c>
      <c r="B268" s="104" t="s">
        <v>289</v>
      </c>
      <c r="C268" s="173">
        <f t="shared" si="291"/>
        <v>0</v>
      </c>
      <c r="D268" s="234"/>
      <c r="E268" s="235"/>
      <c r="F268" s="218">
        <f>D268+E268</f>
        <v>0</v>
      </c>
      <c r="G268" s="234"/>
      <c r="H268" s="235"/>
      <c r="I268" s="218">
        <f>G268+H268</f>
        <v>0</v>
      </c>
      <c r="J268" s="236"/>
      <c r="K268" s="235"/>
      <c r="L268" s="218">
        <f>J268+K268</f>
        <v>0</v>
      </c>
      <c r="M268" s="234"/>
      <c r="N268" s="235"/>
      <c r="O268" s="218">
        <f t="shared" ref="O268" si="362">M268+N268</f>
        <v>0</v>
      </c>
      <c r="P268" s="220"/>
    </row>
    <row r="269" spans="1:16" hidden="1" x14ac:dyDescent="0.25">
      <c r="A269" s="245"/>
      <c r="B269" s="104" t="s">
        <v>290</v>
      </c>
      <c r="C269" s="105">
        <f t="shared" si="291"/>
        <v>0</v>
      </c>
      <c r="D269" s="230">
        <f t="shared" ref="D269:E269" si="363">SUM(D270:D271)</f>
        <v>0</v>
      </c>
      <c r="E269" s="231">
        <f t="shared" si="363"/>
        <v>0</v>
      </c>
      <c r="F269" s="111">
        <f>SUM(F270:F271)</f>
        <v>0</v>
      </c>
      <c r="G269" s="230">
        <f t="shared" ref="G269:H269" si="364">SUM(G270:G271)</f>
        <v>0</v>
      </c>
      <c r="H269" s="231">
        <f t="shared" si="364"/>
        <v>0</v>
      </c>
      <c r="I269" s="111">
        <f>SUM(I270:I271)</f>
        <v>0</v>
      </c>
      <c r="J269" s="232">
        <f t="shared" ref="J269:K269" si="365">SUM(J270:J271)</f>
        <v>0</v>
      </c>
      <c r="K269" s="231">
        <f t="shared" si="365"/>
        <v>0</v>
      </c>
      <c r="L269" s="111">
        <f>SUM(L270:L271)</f>
        <v>0</v>
      </c>
      <c r="M269" s="230">
        <f t="shared" ref="M269:O269" si="366">SUM(M270:M271)</f>
        <v>0</v>
      </c>
      <c r="N269" s="231">
        <f t="shared" si="366"/>
        <v>0</v>
      </c>
      <c r="O269" s="111">
        <f t="shared" si="366"/>
        <v>0</v>
      </c>
      <c r="P269" s="233"/>
    </row>
    <row r="270" spans="1:16" hidden="1" x14ac:dyDescent="0.25">
      <c r="A270" s="245" t="s">
        <v>291</v>
      </c>
      <c r="B270" s="60" t="s">
        <v>292</v>
      </c>
      <c r="C270" s="105">
        <f t="shared" si="291"/>
        <v>0</v>
      </c>
      <c r="D270" s="225"/>
      <c r="E270" s="226"/>
      <c r="F270" s="111">
        <f t="shared" ref="F270:F271" si="367">D270+E270</f>
        <v>0</v>
      </c>
      <c r="G270" s="225"/>
      <c r="H270" s="226"/>
      <c r="I270" s="111">
        <f t="shared" ref="I270:I271" si="368">G270+H270</f>
        <v>0</v>
      </c>
      <c r="J270" s="227"/>
      <c r="K270" s="226"/>
      <c r="L270" s="111">
        <f t="shared" ref="L270:L271" si="369">J270+K270</f>
        <v>0</v>
      </c>
      <c r="M270" s="225"/>
      <c r="N270" s="226"/>
      <c r="O270" s="111">
        <f t="shared" ref="O270:O271" si="370">M270+N270</f>
        <v>0</v>
      </c>
      <c r="P270" s="233"/>
    </row>
    <row r="271" spans="1:16" ht="24" hidden="1" x14ac:dyDescent="0.25">
      <c r="A271" s="245" t="s">
        <v>293</v>
      </c>
      <c r="B271" s="297" t="s">
        <v>294</v>
      </c>
      <c r="C271" s="95">
        <f t="shared" si="291"/>
        <v>0</v>
      </c>
      <c r="D271" s="221"/>
      <c r="E271" s="222"/>
      <c r="F271" s="101">
        <f t="shared" si="367"/>
        <v>0</v>
      </c>
      <c r="G271" s="221"/>
      <c r="H271" s="222"/>
      <c r="I271" s="101">
        <f t="shared" si="368"/>
        <v>0</v>
      </c>
      <c r="J271" s="223"/>
      <c r="K271" s="222"/>
      <c r="L271" s="101">
        <f t="shared" si="369"/>
        <v>0</v>
      </c>
      <c r="M271" s="221"/>
      <c r="N271" s="222"/>
      <c r="O271" s="101">
        <f t="shared" si="370"/>
        <v>0</v>
      </c>
      <c r="P271" s="224"/>
    </row>
    <row r="272" spans="1:16" ht="12.75" thickBot="1" x14ac:dyDescent="0.3">
      <c r="A272" s="298"/>
      <c r="B272" s="298" t="s">
        <v>295</v>
      </c>
      <c r="C272" s="299">
        <f t="shared" si="291"/>
        <v>1013771</v>
      </c>
      <c r="D272" s="300">
        <f>SUM(D269,D265,D252,D211,D182,D174,D160,D75,D53)</f>
        <v>454918</v>
      </c>
      <c r="E272" s="301">
        <f t="shared" ref="E272:O272" si="371">SUM(E269,E265,E252,E211,E182,E174,E160,E75,E53)</f>
        <v>0</v>
      </c>
      <c r="F272" s="302">
        <f t="shared" si="371"/>
        <v>454918</v>
      </c>
      <c r="G272" s="300">
        <f t="shared" si="371"/>
        <v>545483</v>
      </c>
      <c r="H272" s="301">
        <f t="shared" si="371"/>
        <v>0</v>
      </c>
      <c r="I272" s="302">
        <f t="shared" si="371"/>
        <v>545483</v>
      </c>
      <c r="J272" s="303">
        <f t="shared" si="371"/>
        <v>13370</v>
      </c>
      <c r="K272" s="301">
        <f t="shared" si="371"/>
        <v>0</v>
      </c>
      <c r="L272" s="302">
        <f t="shared" si="371"/>
        <v>13370</v>
      </c>
      <c r="M272" s="300">
        <f t="shared" si="371"/>
        <v>0</v>
      </c>
      <c r="N272" s="301">
        <f t="shared" si="371"/>
        <v>0</v>
      </c>
      <c r="O272" s="302">
        <f t="shared" si="371"/>
        <v>0</v>
      </c>
      <c r="P272" s="304"/>
    </row>
    <row r="273" spans="1:16" s="34" customFormat="1" ht="13.5" thickTop="1" thickBot="1" x14ac:dyDescent="0.3">
      <c r="A273" s="898" t="s">
        <v>296</v>
      </c>
      <c r="B273" s="899"/>
      <c r="C273" s="305">
        <f t="shared" si="291"/>
        <v>-1845</v>
      </c>
      <c r="D273" s="306">
        <f>SUM(D24,D25,D41,D43)-D51</f>
        <v>0</v>
      </c>
      <c r="E273" s="307">
        <f t="shared" ref="E273:F273" si="372">SUM(E24,E25,E41,E43)-E51</f>
        <v>0</v>
      </c>
      <c r="F273" s="308">
        <f t="shared" si="372"/>
        <v>0</v>
      </c>
      <c r="G273" s="306">
        <f>SUM(G24,G25,G43)-G51</f>
        <v>0</v>
      </c>
      <c r="H273" s="307">
        <f t="shared" ref="H273:I273" si="373">SUM(H24,H25,H43)-H51</f>
        <v>0</v>
      </c>
      <c r="I273" s="308">
        <f t="shared" si="373"/>
        <v>0</v>
      </c>
      <c r="J273" s="309">
        <f t="shared" ref="J273:K273" si="374">(J26+J43)-J51</f>
        <v>-1845</v>
      </c>
      <c r="K273" s="307">
        <f t="shared" si="374"/>
        <v>0</v>
      </c>
      <c r="L273" s="308">
        <f>(L26+L43)-L51</f>
        <v>-1845</v>
      </c>
      <c r="M273" s="306">
        <f t="shared" ref="M273:O273" si="375">M45-M51</f>
        <v>0</v>
      </c>
      <c r="N273" s="307">
        <f t="shared" si="375"/>
        <v>0</v>
      </c>
      <c r="O273" s="308">
        <f t="shared" si="375"/>
        <v>0</v>
      </c>
      <c r="P273" s="310"/>
    </row>
    <row r="274" spans="1:16" s="34" customFormat="1" ht="12.75" thickTop="1" x14ac:dyDescent="0.25">
      <c r="A274" s="900" t="s">
        <v>297</v>
      </c>
      <c r="B274" s="901"/>
      <c r="C274" s="311">
        <f t="shared" si="291"/>
        <v>1845</v>
      </c>
      <c r="D274" s="312">
        <f t="shared" ref="D274:O274" si="376">SUM(D275,D276)-D283+D284</f>
        <v>0</v>
      </c>
      <c r="E274" s="313">
        <f t="shared" si="376"/>
        <v>0</v>
      </c>
      <c r="F274" s="314">
        <f t="shared" si="376"/>
        <v>0</v>
      </c>
      <c r="G274" s="312">
        <f t="shared" si="376"/>
        <v>0</v>
      </c>
      <c r="H274" s="313">
        <f t="shared" si="376"/>
        <v>0</v>
      </c>
      <c r="I274" s="314">
        <f t="shared" si="376"/>
        <v>0</v>
      </c>
      <c r="J274" s="315">
        <f t="shared" si="376"/>
        <v>1845</v>
      </c>
      <c r="K274" s="313">
        <f t="shared" si="376"/>
        <v>0</v>
      </c>
      <c r="L274" s="314">
        <f t="shared" si="376"/>
        <v>1845</v>
      </c>
      <c r="M274" s="312">
        <f t="shared" si="376"/>
        <v>0</v>
      </c>
      <c r="N274" s="313">
        <f t="shared" si="376"/>
        <v>0</v>
      </c>
      <c r="O274" s="314">
        <f t="shared" si="376"/>
        <v>0</v>
      </c>
      <c r="P274" s="316"/>
    </row>
    <row r="275" spans="1:16" s="34" customFormat="1" ht="12.75" thickBot="1" x14ac:dyDescent="0.3">
      <c r="A275" s="184" t="s">
        <v>298</v>
      </c>
      <c r="B275" s="184" t="s">
        <v>299</v>
      </c>
      <c r="C275" s="185">
        <f t="shared" si="291"/>
        <v>1845</v>
      </c>
      <c r="D275" s="186">
        <f>D21-D269</f>
        <v>0</v>
      </c>
      <c r="E275" s="186">
        <f t="shared" ref="E275:O275" si="377">E21-E269</f>
        <v>0</v>
      </c>
      <c r="F275" s="186">
        <f t="shared" si="377"/>
        <v>0</v>
      </c>
      <c r="G275" s="186">
        <f t="shared" si="377"/>
        <v>0</v>
      </c>
      <c r="H275" s="186">
        <f t="shared" si="377"/>
        <v>0</v>
      </c>
      <c r="I275" s="186">
        <f t="shared" si="377"/>
        <v>0</v>
      </c>
      <c r="J275" s="186">
        <f t="shared" si="377"/>
        <v>1845</v>
      </c>
      <c r="K275" s="186">
        <f t="shared" si="377"/>
        <v>0</v>
      </c>
      <c r="L275" s="185">
        <f t="shared" si="377"/>
        <v>1845</v>
      </c>
      <c r="M275" s="186">
        <f t="shared" si="377"/>
        <v>0</v>
      </c>
      <c r="N275" s="186">
        <f t="shared" si="377"/>
        <v>0</v>
      </c>
      <c r="O275" s="185">
        <f t="shared" si="377"/>
        <v>0</v>
      </c>
      <c r="P275" s="317"/>
    </row>
    <row r="276" spans="1:16" s="34" customFormat="1" ht="12.75" hidden="1" thickTop="1" x14ac:dyDescent="0.25">
      <c r="A276" s="318" t="s">
        <v>300</v>
      </c>
      <c r="B276" s="318" t="s">
        <v>301</v>
      </c>
      <c r="C276" s="311">
        <f t="shared" si="291"/>
        <v>0</v>
      </c>
      <c r="D276" s="312">
        <f t="shared" ref="D276:O276" si="378">SUM(D277,D279,D281)-SUM(D278,D280,D282)</f>
        <v>0</v>
      </c>
      <c r="E276" s="313">
        <f t="shared" si="378"/>
        <v>0</v>
      </c>
      <c r="F276" s="314">
        <f t="shared" si="378"/>
        <v>0</v>
      </c>
      <c r="G276" s="312">
        <f t="shared" si="378"/>
        <v>0</v>
      </c>
      <c r="H276" s="313">
        <f t="shared" si="378"/>
        <v>0</v>
      </c>
      <c r="I276" s="314">
        <f t="shared" si="378"/>
        <v>0</v>
      </c>
      <c r="J276" s="315">
        <f t="shared" si="378"/>
        <v>0</v>
      </c>
      <c r="K276" s="313">
        <f t="shared" si="378"/>
        <v>0</v>
      </c>
      <c r="L276" s="314">
        <f t="shared" si="378"/>
        <v>0</v>
      </c>
      <c r="M276" s="312">
        <f t="shared" si="378"/>
        <v>0</v>
      </c>
      <c r="N276" s="313">
        <f t="shared" si="378"/>
        <v>0</v>
      </c>
      <c r="O276" s="314">
        <f t="shared" si="378"/>
        <v>0</v>
      </c>
      <c r="P276" s="316"/>
    </row>
    <row r="277" spans="1:16" ht="12.75" hidden="1" thickTop="1" x14ac:dyDescent="0.25">
      <c r="A277" s="319" t="s">
        <v>302</v>
      </c>
      <c r="B277" s="172" t="s">
        <v>303</v>
      </c>
      <c r="C277" s="116">
        <f t="shared" ref="C277:C284" si="379">F277+I277+L277+O277</f>
        <v>0</v>
      </c>
      <c r="D277" s="276"/>
      <c r="E277" s="277"/>
      <c r="F277" s="122">
        <f t="shared" ref="F277:F284" si="380">D277+E277</f>
        <v>0</v>
      </c>
      <c r="G277" s="276"/>
      <c r="H277" s="277"/>
      <c r="I277" s="122">
        <f t="shared" ref="I277:I284" si="381">G277+H277</f>
        <v>0</v>
      </c>
      <c r="J277" s="278"/>
      <c r="K277" s="277"/>
      <c r="L277" s="122">
        <f t="shared" ref="L277:L284" si="382">J277+K277</f>
        <v>0</v>
      </c>
      <c r="M277" s="276"/>
      <c r="N277" s="277"/>
      <c r="O277" s="122">
        <f t="shared" ref="O277:O284" si="383">M277+N277</f>
        <v>0</v>
      </c>
      <c r="P277" s="253"/>
    </row>
    <row r="278" spans="1:16" ht="24.75" hidden="1" thickTop="1" x14ac:dyDescent="0.25">
      <c r="A278" s="245" t="s">
        <v>304</v>
      </c>
      <c r="B278" s="59" t="s">
        <v>305</v>
      </c>
      <c r="C278" s="105">
        <f t="shared" si="379"/>
        <v>0</v>
      </c>
      <c r="D278" s="225"/>
      <c r="E278" s="226"/>
      <c r="F278" s="111">
        <f t="shared" si="380"/>
        <v>0</v>
      </c>
      <c r="G278" s="225"/>
      <c r="H278" s="226"/>
      <c r="I278" s="111">
        <f t="shared" si="381"/>
        <v>0</v>
      </c>
      <c r="J278" s="227"/>
      <c r="K278" s="226"/>
      <c r="L278" s="111">
        <f t="shared" si="382"/>
        <v>0</v>
      </c>
      <c r="M278" s="225"/>
      <c r="N278" s="226"/>
      <c r="O278" s="111">
        <f t="shared" si="383"/>
        <v>0</v>
      </c>
      <c r="P278" s="233"/>
    </row>
    <row r="279" spans="1:16" ht="12.75" hidden="1" thickTop="1" x14ac:dyDescent="0.25">
      <c r="A279" s="245" t="s">
        <v>306</v>
      </c>
      <c r="B279" s="59" t="s">
        <v>307</v>
      </c>
      <c r="C279" s="105">
        <f t="shared" si="379"/>
        <v>0</v>
      </c>
      <c r="D279" s="225"/>
      <c r="E279" s="226"/>
      <c r="F279" s="111">
        <f t="shared" si="380"/>
        <v>0</v>
      </c>
      <c r="G279" s="225"/>
      <c r="H279" s="226"/>
      <c r="I279" s="111">
        <f t="shared" si="381"/>
        <v>0</v>
      </c>
      <c r="J279" s="227"/>
      <c r="K279" s="226"/>
      <c r="L279" s="111">
        <f t="shared" si="382"/>
        <v>0</v>
      </c>
      <c r="M279" s="225"/>
      <c r="N279" s="226"/>
      <c r="O279" s="111">
        <f t="shared" si="383"/>
        <v>0</v>
      </c>
      <c r="P279" s="233"/>
    </row>
    <row r="280" spans="1:16" ht="24.75" hidden="1" thickTop="1" x14ac:dyDescent="0.25">
      <c r="A280" s="245" t="s">
        <v>308</v>
      </c>
      <c r="B280" s="59" t="s">
        <v>309</v>
      </c>
      <c r="C280" s="105">
        <f t="shared" si="379"/>
        <v>0</v>
      </c>
      <c r="D280" s="225"/>
      <c r="E280" s="226"/>
      <c r="F280" s="111">
        <f t="shared" si="380"/>
        <v>0</v>
      </c>
      <c r="G280" s="225"/>
      <c r="H280" s="226"/>
      <c r="I280" s="111">
        <f t="shared" si="381"/>
        <v>0</v>
      </c>
      <c r="J280" s="227"/>
      <c r="K280" s="226"/>
      <c r="L280" s="111">
        <f t="shared" si="382"/>
        <v>0</v>
      </c>
      <c r="M280" s="225"/>
      <c r="N280" s="226"/>
      <c r="O280" s="111">
        <f t="shared" si="383"/>
        <v>0</v>
      </c>
      <c r="P280" s="233"/>
    </row>
    <row r="281" spans="1:16" ht="12.75" hidden="1" thickTop="1" x14ac:dyDescent="0.25">
      <c r="A281" s="245" t="s">
        <v>310</v>
      </c>
      <c r="B281" s="59" t="s">
        <v>311</v>
      </c>
      <c r="C281" s="105">
        <f t="shared" si="379"/>
        <v>0</v>
      </c>
      <c r="D281" s="225"/>
      <c r="E281" s="226"/>
      <c r="F281" s="111">
        <f t="shared" si="380"/>
        <v>0</v>
      </c>
      <c r="G281" s="225"/>
      <c r="H281" s="226"/>
      <c r="I281" s="111">
        <f t="shared" si="381"/>
        <v>0</v>
      </c>
      <c r="J281" s="227"/>
      <c r="K281" s="226"/>
      <c r="L281" s="111">
        <f t="shared" si="382"/>
        <v>0</v>
      </c>
      <c r="M281" s="225"/>
      <c r="N281" s="226"/>
      <c r="O281" s="111">
        <f t="shared" si="383"/>
        <v>0</v>
      </c>
      <c r="P281" s="233"/>
    </row>
    <row r="282" spans="1:16" ht="24.75" hidden="1" thickTop="1" x14ac:dyDescent="0.25">
      <c r="A282" s="320" t="s">
        <v>312</v>
      </c>
      <c r="B282" s="321" t="s">
        <v>313</v>
      </c>
      <c r="C282" s="255">
        <f t="shared" si="379"/>
        <v>0</v>
      </c>
      <c r="D282" s="258"/>
      <c r="E282" s="259"/>
      <c r="F282" s="260">
        <f t="shared" si="380"/>
        <v>0</v>
      </c>
      <c r="G282" s="258"/>
      <c r="H282" s="259"/>
      <c r="I282" s="260">
        <f t="shared" si="381"/>
        <v>0</v>
      </c>
      <c r="J282" s="261"/>
      <c r="K282" s="259"/>
      <c r="L282" s="260">
        <f t="shared" si="382"/>
        <v>0</v>
      </c>
      <c r="M282" s="258"/>
      <c r="N282" s="259"/>
      <c r="O282" s="260">
        <f t="shared" si="383"/>
        <v>0</v>
      </c>
      <c r="P282" s="256"/>
    </row>
    <row r="283" spans="1:16" s="34" customFormat="1" ht="13.5" hidden="1" thickTop="1" thickBot="1" x14ac:dyDescent="0.3">
      <c r="A283" s="322" t="s">
        <v>314</v>
      </c>
      <c r="B283" s="322" t="s">
        <v>315</v>
      </c>
      <c r="C283" s="305">
        <f t="shared" si="379"/>
        <v>0</v>
      </c>
      <c r="D283" s="323"/>
      <c r="E283" s="324"/>
      <c r="F283" s="308">
        <f t="shared" si="380"/>
        <v>0</v>
      </c>
      <c r="G283" s="323"/>
      <c r="H283" s="324"/>
      <c r="I283" s="308">
        <f t="shared" si="381"/>
        <v>0</v>
      </c>
      <c r="J283" s="325"/>
      <c r="K283" s="324"/>
      <c r="L283" s="308">
        <f t="shared" si="382"/>
        <v>0</v>
      </c>
      <c r="M283" s="323"/>
      <c r="N283" s="324"/>
      <c r="O283" s="308">
        <f t="shared" si="383"/>
        <v>0</v>
      </c>
      <c r="P283" s="310"/>
    </row>
    <row r="284" spans="1:16" s="34" customFormat="1" ht="48.75" hidden="1" thickTop="1" x14ac:dyDescent="0.25">
      <c r="A284" s="318" t="s">
        <v>316</v>
      </c>
      <c r="B284" s="326" t="s">
        <v>317</v>
      </c>
      <c r="C284" s="311">
        <f t="shared" si="379"/>
        <v>0</v>
      </c>
      <c r="D284" s="327"/>
      <c r="E284" s="328"/>
      <c r="F284" s="91">
        <f t="shared" si="380"/>
        <v>0</v>
      </c>
      <c r="G284" s="250"/>
      <c r="H284" s="251"/>
      <c r="I284" s="91">
        <f t="shared" si="381"/>
        <v>0</v>
      </c>
      <c r="J284" s="252"/>
      <c r="K284" s="251"/>
      <c r="L284" s="91">
        <f t="shared" si="382"/>
        <v>0</v>
      </c>
      <c r="M284" s="250"/>
      <c r="N284" s="251"/>
      <c r="O284" s="91">
        <f t="shared" si="383"/>
        <v>0</v>
      </c>
      <c r="P284" s="239"/>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IGpWrZjviJuiWpdc/ly/fcbmiBW4dCSl7kDfU/AtSoQc24IF2pbNZjCmeh0vNcfTQ7H1WH3lD+zaGvgmAVct8A==" saltValue="hkHPHQHTkz1SdeDN280+8g==" spinCount="100000" sheet="1" objects="1" scenarios="1" formatCells="0" formatColumns="0" formatRows="0" sort="0"/>
  <autoFilter ref="A18:P284">
    <filterColumn colId="2">
      <filters>
        <filter val="1 000"/>
        <filter val="1 000 401"/>
        <filter val="1 013 771"/>
        <filter val="1 025"/>
        <filter val="1 092"/>
        <filter val="1 312"/>
        <filter val="1 352"/>
        <filter val="1 516"/>
        <filter val="1 845"/>
        <filter val="-1 845"/>
        <filter val="11 525"/>
        <filter val="112 704"/>
        <filter val="14 006"/>
        <filter val="15 031"/>
        <filter val="15 794"/>
        <filter val="168 747"/>
        <filter val="17 583"/>
        <filter val="19 897"/>
        <filter val="2 293"/>
        <filter val="2 421"/>
        <filter val="219 155"/>
        <filter val="22 926"/>
        <filter val="28"/>
        <filter val="280"/>
        <filter val="3"/>
        <filter val="3 187"/>
        <filter val="3 285"/>
        <filter val="3 648"/>
        <filter val="3 800"/>
        <filter val="3 845"/>
        <filter val="33 138"/>
        <filter val="33 614"/>
        <filter val="37 840"/>
        <filter val="390"/>
        <filter val="392"/>
        <filter val="4 058"/>
        <filter val="4 169"/>
        <filter val="4 461"/>
        <filter val="4 637"/>
        <filter val="418"/>
        <filter val="5 575"/>
        <filter val="5 899"/>
        <filter val="50 408"/>
        <filter val="553"/>
        <filter val="597"/>
        <filter val="6 602"/>
        <filter val="6 672"/>
        <filter val="63"/>
        <filter val="64 349"/>
        <filter val="641 662"/>
        <filter val="666 881"/>
        <filter val="7 877"/>
        <filter val="700"/>
        <filter val="713"/>
        <filter val="79 563"/>
        <filter val="8 359"/>
        <filter val="886 036"/>
        <filter val="9 546"/>
        <filter val="9 874"/>
        <filter val="998 740"/>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65.pielikums Jūrmalas pilsētas domes
2020.gada 29.oktobra saistošajiem noteikumiem Nr.27
(protokols Nr.19, 47.punkts)</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D302"/>
  <sheetViews>
    <sheetView showGridLines="0" view="pageLayout" zoomScaleNormal="100" workbookViewId="0">
      <selection activeCell="R4" sqref="R4"/>
    </sheetView>
  </sheetViews>
  <sheetFormatPr defaultRowHeight="12" outlineLevelCol="1" x14ac:dyDescent="0.25"/>
  <cols>
    <col min="1" max="1" width="10.85546875" style="329" customWidth="1"/>
    <col min="2" max="2" width="28" style="329" customWidth="1"/>
    <col min="3" max="3" width="8" style="329" customWidth="1"/>
    <col min="4" max="5" width="8.7109375" style="329" hidden="1" customWidth="1" outlineLevel="1"/>
    <col min="6" max="6" width="8.7109375" style="329" customWidth="1" collapsed="1"/>
    <col min="7" max="8" width="8.7109375" style="329" hidden="1" customWidth="1" outlineLevel="1"/>
    <col min="9" max="9" width="8.7109375" style="329" customWidth="1" collapsed="1"/>
    <col min="10" max="11" width="8.28515625" style="329" hidden="1" customWidth="1" outlineLevel="1"/>
    <col min="12" max="12" width="8.28515625" style="329" customWidth="1" collapsed="1"/>
    <col min="13" max="14" width="7.42578125" style="329" hidden="1" customWidth="1" outlineLevel="1"/>
    <col min="15" max="15" width="7.42578125" style="329" customWidth="1" collapsed="1"/>
    <col min="16" max="16" width="26.7109375" style="329"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318</v>
      </c>
      <c r="P1" s="1"/>
    </row>
    <row r="2" spans="1:17" ht="35.25" customHeight="1" x14ac:dyDescent="0.25">
      <c r="A2" s="881" t="s">
        <v>1</v>
      </c>
      <c r="B2" s="882"/>
      <c r="C2" s="882"/>
      <c r="D2" s="882"/>
      <c r="E2" s="882"/>
      <c r="F2" s="882"/>
      <c r="G2" s="882"/>
      <c r="H2" s="882"/>
      <c r="I2" s="882"/>
      <c r="J2" s="882"/>
      <c r="K2" s="882"/>
      <c r="L2" s="882"/>
      <c r="M2" s="882"/>
      <c r="N2" s="882"/>
      <c r="O2" s="882"/>
      <c r="P2" s="883"/>
      <c r="Q2" s="4"/>
    </row>
    <row r="3" spans="1:17" ht="12.75" customHeight="1" x14ac:dyDescent="0.25">
      <c r="A3" s="5" t="s">
        <v>2</v>
      </c>
      <c r="B3" s="6"/>
      <c r="C3" s="879" t="s">
        <v>319</v>
      </c>
      <c r="D3" s="879"/>
      <c r="E3" s="879"/>
      <c r="F3" s="879"/>
      <c r="G3" s="879"/>
      <c r="H3" s="879"/>
      <c r="I3" s="879"/>
      <c r="J3" s="879"/>
      <c r="K3" s="879"/>
      <c r="L3" s="879"/>
      <c r="M3" s="879"/>
      <c r="N3" s="879"/>
      <c r="O3" s="879"/>
      <c r="P3" s="880"/>
      <c r="Q3" s="4"/>
    </row>
    <row r="4" spans="1:17" ht="12.75" customHeight="1" x14ac:dyDescent="0.25">
      <c r="A4" s="5" t="s">
        <v>4</v>
      </c>
      <c r="B4" s="6"/>
      <c r="C4" s="884" t="s">
        <v>320</v>
      </c>
      <c r="D4" s="879"/>
      <c r="E4" s="879"/>
      <c r="F4" s="879"/>
      <c r="G4" s="879"/>
      <c r="H4" s="879"/>
      <c r="I4" s="879"/>
      <c r="J4" s="879"/>
      <c r="K4" s="879"/>
      <c r="L4" s="879"/>
      <c r="M4" s="879"/>
      <c r="N4" s="879"/>
      <c r="O4" s="879"/>
      <c r="P4" s="880"/>
      <c r="Q4" s="4"/>
    </row>
    <row r="5" spans="1:17" ht="12.75" customHeight="1" x14ac:dyDescent="0.25">
      <c r="A5" s="7" t="s">
        <v>6</v>
      </c>
      <c r="B5" s="8"/>
      <c r="C5" s="885" t="s">
        <v>321</v>
      </c>
      <c r="D5" s="885"/>
      <c r="E5" s="885"/>
      <c r="F5" s="885"/>
      <c r="G5" s="885"/>
      <c r="H5" s="885"/>
      <c r="I5" s="885"/>
      <c r="J5" s="885"/>
      <c r="K5" s="885"/>
      <c r="L5" s="885"/>
      <c r="M5" s="885"/>
      <c r="N5" s="885"/>
      <c r="O5" s="885"/>
      <c r="P5" s="886"/>
      <c r="Q5" s="4"/>
    </row>
    <row r="6" spans="1:17" ht="12.75" customHeight="1" x14ac:dyDescent="0.25">
      <c r="A6" s="7" t="s">
        <v>8</v>
      </c>
      <c r="B6" s="8"/>
      <c r="C6" s="887" t="s">
        <v>322</v>
      </c>
      <c r="D6" s="885"/>
      <c r="E6" s="885"/>
      <c r="F6" s="885"/>
      <c r="G6" s="885"/>
      <c r="H6" s="885"/>
      <c r="I6" s="885"/>
      <c r="J6" s="885"/>
      <c r="K6" s="885"/>
      <c r="L6" s="885"/>
      <c r="M6" s="885"/>
      <c r="N6" s="885"/>
      <c r="O6" s="885"/>
      <c r="P6" s="886"/>
      <c r="Q6" s="4"/>
    </row>
    <row r="7" spans="1:17" ht="23.25" customHeight="1" x14ac:dyDescent="0.25">
      <c r="A7" s="7" t="s">
        <v>10</v>
      </c>
      <c r="B7" s="8"/>
      <c r="C7" s="879" t="s">
        <v>323</v>
      </c>
      <c r="D7" s="879"/>
      <c r="E7" s="879"/>
      <c r="F7" s="879"/>
      <c r="G7" s="879"/>
      <c r="H7" s="879"/>
      <c r="I7" s="879"/>
      <c r="J7" s="879"/>
      <c r="K7" s="879"/>
      <c r="L7" s="879"/>
      <c r="M7" s="879"/>
      <c r="N7" s="879"/>
      <c r="O7" s="879"/>
      <c r="P7" s="880"/>
      <c r="Q7" s="4"/>
    </row>
    <row r="8" spans="1:17" ht="12.75" customHeight="1" x14ac:dyDescent="0.25">
      <c r="A8" s="9" t="s">
        <v>12</v>
      </c>
      <c r="B8" s="8"/>
      <c r="C8" s="896"/>
      <c r="D8" s="896"/>
      <c r="E8" s="896"/>
      <c r="F8" s="896"/>
      <c r="G8" s="896"/>
      <c r="H8" s="896"/>
      <c r="I8" s="896"/>
      <c r="J8" s="896"/>
      <c r="K8" s="896"/>
      <c r="L8" s="896"/>
      <c r="M8" s="896"/>
      <c r="N8" s="896"/>
      <c r="O8" s="896"/>
      <c r="P8" s="897"/>
      <c r="Q8" s="4"/>
    </row>
    <row r="9" spans="1:17" ht="12.75" customHeight="1" x14ac:dyDescent="0.25">
      <c r="A9" s="7"/>
      <c r="B9" s="8" t="s">
        <v>13</v>
      </c>
      <c r="C9" s="885" t="s">
        <v>324</v>
      </c>
      <c r="D9" s="885"/>
      <c r="E9" s="885"/>
      <c r="F9" s="885"/>
      <c r="G9" s="885"/>
      <c r="H9" s="885"/>
      <c r="I9" s="885"/>
      <c r="J9" s="885"/>
      <c r="K9" s="885"/>
      <c r="L9" s="885"/>
      <c r="M9" s="885"/>
      <c r="N9" s="885"/>
      <c r="O9" s="885"/>
      <c r="P9" s="886"/>
      <c r="Q9" s="4"/>
    </row>
    <row r="10" spans="1:17" ht="12.75" customHeight="1" x14ac:dyDescent="0.25">
      <c r="A10" s="7"/>
      <c r="B10" s="8" t="s">
        <v>15</v>
      </c>
      <c r="C10" s="885" t="s">
        <v>325</v>
      </c>
      <c r="D10" s="885"/>
      <c r="E10" s="885"/>
      <c r="F10" s="885"/>
      <c r="G10" s="885"/>
      <c r="H10" s="885"/>
      <c r="I10" s="885"/>
      <c r="J10" s="885"/>
      <c r="K10" s="885"/>
      <c r="L10" s="885"/>
      <c r="M10" s="885"/>
      <c r="N10" s="885"/>
      <c r="O10" s="885"/>
      <c r="P10" s="886"/>
      <c r="Q10" s="4"/>
    </row>
    <row r="11" spans="1:17" ht="12.75" customHeight="1" x14ac:dyDescent="0.25">
      <c r="A11" s="7"/>
      <c r="B11" s="8" t="s">
        <v>17</v>
      </c>
      <c r="C11" s="896"/>
      <c r="D11" s="896"/>
      <c r="E11" s="896"/>
      <c r="F11" s="896"/>
      <c r="G11" s="896"/>
      <c r="H11" s="896"/>
      <c r="I11" s="896"/>
      <c r="J11" s="896"/>
      <c r="K11" s="896"/>
      <c r="L11" s="896"/>
      <c r="M11" s="896"/>
      <c r="N11" s="896"/>
      <c r="O11" s="896"/>
      <c r="P11" s="897"/>
      <c r="Q11" s="4"/>
    </row>
    <row r="12" spans="1:17" ht="12.75" customHeight="1" x14ac:dyDescent="0.25">
      <c r="A12" s="7"/>
      <c r="B12" s="8" t="s">
        <v>19</v>
      </c>
      <c r="C12" s="885" t="s">
        <v>326</v>
      </c>
      <c r="D12" s="885"/>
      <c r="E12" s="885"/>
      <c r="F12" s="885"/>
      <c r="G12" s="885"/>
      <c r="H12" s="885"/>
      <c r="I12" s="885"/>
      <c r="J12" s="885"/>
      <c r="K12" s="885"/>
      <c r="L12" s="885"/>
      <c r="M12" s="885"/>
      <c r="N12" s="885"/>
      <c r="O12" s="885"/>
      <c r="P12" s="886"/>
      <c r="Q12" s="4"/>
    </row>
    <row r="13" spans="1:17" ht="12.75" customHeight="1" x14ac:dyDescent="0.25">
      <c r="A13" s="7"/>
      <c r="B13" s="8" t="s">
        <v>21</v>
      </c>
      <c r="C13" s="885"/>
      <c r="D13" s="885"/>
      <c r="E13" s="885"/>
      <c r="F13" s="885"/>
      <c r="G13" s="885"/>
      <c r="H13" s="885"/>
      <c r="I13" s="885"/>
      <c r="J13" s="885"/>
      <c r="K13" s="885"/>
      <c r="L13" s="885"/>
      <c r="M13" s="885"/>
      <c r="N13" s="885"/>
      <c r="O13" s="885"/>
      <c r="P13" s="886"/>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04" t="s">
        <v>23</v>
      </c>
      <c r="B15" s="906" t="s">
        <v>24</v>
      </c>
      <c r="C15" s="909" t="s">
        <v>25</v>
      </c>
      <c r="D15" s="910"/>
      <c r="E15" s="910"/>
      <c r="F15" s="910"/>
      <c r="G15" s="910"/>
      <c r="H15" s="910"/>
      <c r="I15" s="910"/>
      <c r="J15" s="910"/>
      <c r="K15" s="910"/>
      <c r="L15" s="910"/>
      <c r="M15" s="910"/>
      <c r="N15" s="910"/>
      <c r="O15" s="910"/>
      <c r="P15" s="911"/>
      <c r="Q15" s="14"/>
    </row>
    <row r="16" spans="1:17" s="15" customFormat="1" ht="12.75" customHeight="1" x14ac:dyDescent="0.25">
      <c r="A16" s="905"/>
      <c r="B16" s="907"/>
      <c r="C16" s="912" t="s">
        <v>26</v>
      </c>
      <c r="D16" s="914" t="s">
        <v>27</v>
      </c>
      <c r="E16" s="916" t="s">
        <v>28</v>
      </c>
      <c r="F16" s="918" t="s">
        <v>29</v>
      </c>
      <c r="G16" s="890" t="s">
        <v>30</v>
      </c>
      <c r="H16" s="892" t="s">
        <v>31</v>
      </c>
      <c r="I16" s="920" t="s">
        <v>32</v>
      </c>
      <c r="J16" s="890" t="s">
        <v>33</v>
      </c>
      <c r="K16" s="892" t="s">
        <v>34</v>
      </c>
      <c r="L16" s="902" t="s">
        <v>35</v>
      </c>
      <c r="M16" s="890" t="s">
        <v>36</v>
      </c>
      <c r="N16" s="892" t="s">
        <v>37</v>
      </c>
      <c r="O16" s="894" t="s">
        <v>38</v>
      </c>
      <c r="P16" s="888" t="s">
        <v>39</v>
      </c>
      <c r="Q16" s="14"/>
    </row>
    <row r="17" spans="1:30" s="17" customFormat="1" ht="61.5" customHeight="1" thickBot="1" x14ac:dyDescent="0.3">
      <c r="A17" s="889"/>
      <c r="B17" s="908"/>
      <c r="C17" s="913"/>
      <c r="D17" s="915"/>
      <c r="E17" s="917"/>
      <c r="F17" s="919"/>
      <c r="G17" s="891"/>
      <c r="H17" s="893"/>
      <c r="I17" s="921"/>
      <c r="J17" s="891"/>
      <c r="K17" s="893"/>
      <c r="L17" s="903"/>
      <c r="M17" s="891"/>
      <c r="N17" s="893"/>
      <c r="O17" s="895"/>
      <c r="P17" s="889"/>
      <c r="Q17" s="16"/>
    </row>
    <row r="18" spans="1:30" s="17" customFormat="1" ht="9.75" customHeight="1" thickTop="1" x14ac:dyDescent="0.25">
      <c r="A18" s="18" t="s">
        <v>40</v>
      </c>
      <c r="B18" s="18">
        <v>2</v>
      </c>
      <c r="C18" s="18">
        <v>8</v>
      </c>
      <c r="D18" s="19"/>
      <c r="E18" s="20"/>
      <c r="F18" s="21">
        <v>9</v>
      </c>
      <c r="G18" s="19"/>
      <c r="H18" s="20"/>
      <c r="I18" s="21">
        <v>10</v>
      </c>
      <c r="J18" s="22"/>
      <c r="K18" s="20"/>
      <c r="L18" s="21">
        <v>11</v>
      </c>
      <c r="M18" s="19"/>
      <c r="N18" s="20"/>
      <c r="O18" s="21"/>
      <c r="P18" s="23">
        <v>12</v>
      </c>
    </row>
    <row r="19" spans="1:30" s="34" customFormat="1" hidden="1" x14ac:dyDescent="0.25">
      <c r="A19" s="24"/>
      <c r="B19" s="25" t="s">
        <v>41</v>
      </c>
      <c r="C19" s="26"/>
      <c r="D19" s="27"/>
      <c r="E19" s="28"/>
      <c r="F19" s="29"/>
      <c r="G19" s="30"/>
      <c r="H19" s="31"/>
      <c r="I19" s="29"/>
      <c r="J19" s="32"/>
      <c r="K19" s="31"/>
      <c r="L19" s="29"/>
      <c r="M19" s="30"/>
      <c r="N19" s="31"/>
      <c r="O19" s="29"/>
      <c r="P19" s="33"/>
    </row>
    <row r="20" spans="1:30" s="34" customFormat="1" ht="12.75" thickBot="1" x14ac:dyDescent="0.3">
      <c r="A20" s="35"/>
      <c r="B20" s="36" t="s">
        <v>42</v>
      </c>
      <c r="C20" s="37">
        <f>F20+I20+L20+O20</f>
        <v>373320</v>
      </c>
      <c r="D20" s="38">
        <f t="shared" ref="D20:E20" si="0">SUM(D21,D24,D25,D41,D43)</f>
        <v>178820</v>
      </c>
      <c r="E20" s="39">
        <f t="shared" si="0"/>
        <v>7837</v>
      </c>
      <c r="F20" s="40">
        <f>SUM(F21,F24,F25,F41,F43)</f>
        <v>186657</v>
      </c>
      <c r="G20" s="38">
        <f t="shared" ref="G20:H20" si="1">SUM(G21,G24,G43)</f>
        <v>185675</v>
      </c>
      <c r="H20" s="39">
        <f t="shared" si="1"/>
        <v>0</v>
      </c>
      <c r="I20" s="40">
        <f>SUM(I21,I24,I43)</f>
        <v>185675</v>
      </c>
      <c r="J20" s="41">
        <f t="shared" ref="J20:K20" si="2">SUM(J21,J26,J43)</f>
        <v>988</v>
      </c>
      <c r="K20" s="39">
        <f t="shared" si="2"/>
        <v>0</v>
      </c>
      <c r="L20" s="40">
        <f>SUM(L21,L26,L43)</f>
        <v>988</v>
      </c>
      <c r="M20" s="38">
        <f t="shared" ref="M20:O20" si="3">SUM(M21,M45)</f>
        <v>0</v>
      </c>
      <c r="N20" s="39">
        <f t="shared" si="3"/>
        <v>0</v>
      </c>
      <c r="O20" s="40">
        <f t="shared" si="3"/>
        <v>0</v>
      </c>
      <c r="P20" s="42"/>
      <c r="S20" s="856"/>
      <c r="T20" s="856"/>
      <c r="U20" s="856"/>
      <c r="V20" s="857"/>
      <c r="W20" s="857"/>
      <c r="X20" s="857"/>
      <c r="Y20" s="857"/>
      <c r="Z20" s="857"/>
      <c r="AA20" s="857"/>
      <c r="AB20" s="857"/>
      <c r="AC20" s="857"/>
      <c r="AD20" s="857"/>
    </row>
    <row r="21" spans="1:30" ht="12.75" thickTop="1" x14ac:dyDescent="0.25">
      <c r="A21" s="43"/>
      <c r="B21" s="44" t="s">
        <v>43</v>
      </c>
      <c r="C21" s="45">
        <f t="shared" ref="C21:C84" si="4">F21+I21+L21+O21</f>
        <v>10</v>
      </c>
      <c r="D21" s="46">
        <f t="shared" ref="D21:E21" si="5">SUM(D22:D23)</f>
        <v>0</v>
      </c>
      <c r="E21" s="47">
        <f t="shared" si="5"/>
        <v>0</v>
      </c>
      <c r="F21" s="48">
        <f>SUM(F22:F23)</f>
        <v>0</v>
      </c>
      <c r="G21" s="46">
        <f t="shared" ref="G21:H21" si="6">SUM(G22:G23)</f>
        <v>0</v>
      </c>
      <c r="H21" s="47">
        <f t="shared" si="6"/>
        <v>0</v>
      </c>
      <c r="I21" s="48">
        <f>SUM(I22:I23)</f>
        <v>0</v>
      </c>
      <c r="J21" s="49">
        <f t="shared" ref="J21:K21" si="7">SUM(J22:J23)</f>
        <v>10</v>
      </c>
      <c r="K21" s="47">
        <f t="shared" si="7"/>
        <v>0</v>
      </c>
      <c r="L21" s="48">
        <f>SUM(L22:L23)</f>
        <v>10</v>
      </c>
      <c r="M21" s="46">
        <f t="shared" ref="M21:O21" si="8">SUM(M22:M23)</f>
        <v>0</v>
      </c>
      <c r="N21" s="47">
        <f t="shared" si="8"/>
        <v>0</v>
      </c>
      <c r="O21" s="48">
        <f t="shared" si="8"/>
        <v>0</v>
      </c>
      <c r="P21" s="50"/>
      <c r="S21" s="856"/>
      <c r="T21" s="856"/>
      <c r="U21" s="856"/>
      <c r="V21" s="858"/>
      <c r="W21" s="858"/>
      <c r="X21" s="858"/>
      <c r="Y21" s="858"/>
      <c r="Z21" s="858"/>
      <c r="AA21" s="858"/>
      <c r="AB21" s="858"/>
      <c r="AC21" s="858"/>
      <c r="AD21" s="858"/>
    </row>
    <row r="22" spans="1:30" hidden="1" x14ac:dyDescent="0.25">
      <c r="A22" s="51"/>
      <c r="B22" s="52" t="s">
        <v>44</v>
      </c>
      <c r="C22" s="53">
        <f t="shared" si="4"/>
        <v>0</v>
      </c>
      <c r="D22" s="54"/>
      <c r="E22" s="55"/>
      <c r="F22" s="56">
        <f>D22+E22</f>
        <v>0</v>
      </c>
      <c r="G22" s="54"/>
      <c r="H22" s="55"/>
      <c r="I22" s="56">
        <f>G22+H22</f>
        <v>0</v>
      </c>
      <c r="J22" s="57"/>
      <c r="K22" s="55"/>
      <c r="L22" s="56">
        <f>J22+K22</f>
        <v>0</v>
      </c>
      <c r="M22" s="54"/>
      <c r="N22" s="55"/>
      <c r="O22" s="56">
        <f>M22+N22</f>
        <v>0</v>
      </c>
      <c r="P22" s="58"/>
      <c r="S22" s="856"/>
      <c r="T22" s="856"/>
      <c r="U22" s="856"/>
      <c r="V22" s="859"/>
      <c r="W22" s="859"/>
      <c r="X22" s="858"/>
      <c r="Y22" s="859"/>
      <c r="Z22" s="859"/>
      <c r="AA22" s="858"/>
      <c r="AB22" s="859"/>
      <c r="AC22" s="859"/>
      <c r="AD22" s="858"/>
    </row>
    <row r="23" spans="1:30" x14ac:dyDescent="0.25">
      <c r="A23" s="330"/>
      <c r="B23" s="331" t="s">
        <v>45</v>
      </c>
      <c r="C23" s="332">
        <f t="shared" si="4"/>
        <v>10</v>
      </c>
      <c r="D23" s="333"/>
      <c r="E23" s="334"/>
      <c r="F23" s="335">
        <f t="shared" ref="F23:F25" si="9">D23+E23</f>
        <v>0</v>
      </c>
      <c r="G23" s="333"/>
      <c r="H23" s="334"/>
      <c r="I23" s="335">
        <f t="shared" ref="I23:I24" si="10">G23+H23</f>
        <v>0</v>
      </c>
      <c r="J23" s="336">
        <v>10</v>
      </c>
      <c r="K23" s="334"/>
      <c r="L23" s="335">
        <f>J23+K23</f>
        <v>10</v>
      </c>
      <c r="M23" s="333"/>
      <c r="N23" s="334"/>
      <c r="O23" s="335">
        <f>M23+N23</f>
        <v>0</v>
      </c>
      <c r="P23" s="337"/>
      <c r="S23" s="856"/>
      <c r="T23" s="856"/>
      <c r="U23" s="856"/>
      <c r="V23" s="859"/>
      <c r="W23" s="859"/>
      <c r="X23" s="858"/>
      <c r="Y23" s="859"/>
      <c r="Z23" s="859"/>
      <c r="AA23" s="858"/>
      <c r="AB23" s="859"/>
      <c r="AC23" s="859"/>
      <c r="AD23" s="858"/>
    </row>
    <row r="24" spans="1:30" s="34" customFormat="1" ht="36" customHeight="1" thickBot="1" x14ac:dyDescent="0.3">
      <c r="A24" s="67">
        <v>19300</v>
      </c>
      <c r="B24" s="67" t="s">
        <v>46</v>
      </c>
      <c r="C24" s="68">
        <f>F24+I24</f>
        <v>372332</v>
      </c>
      <c r="D24" s="69">
        <v>178820</v>
      </c>
      <c r="E24" s="70">
        <v>7837</v>
      </c>
      <c r="F24" s="71">
        <f t="shared" si="9"/>
        <v>186657</v>
      </c>
      <c r="G24" s="69">
        <v>185675</v>
      </c>
      <c r="H24" s="70"/>
      <c r="I24" s="71">
        <f t="shared" si="10"/>
        <v>185675</v>
      </c>
      <c r="J24" s="72" t="s">
        <v>47</v>
      </c>
      <c r="K24" s="73" t="s">
        <v>47</v>
      </c>
      <c r="L24" s="74" t="s">
        <v>47</v>
      </c>
      <c r="M24" s="75" t="s">
        <v>47</v>
      </c>
      <c r="N24" s="76" t="s">
        <v>47</v>
      </c>
      <c r="O24" s="74" t="s">
        <v>47</v>
      </c>
      <c r="P24" s="338" t="s">
        <v>327</v>
      </c>
      <c r="S24" s="856"/>
      <c r="T24" s="856"/>
      <c r="U24" s="856"/>
      <c r="V24" s="860"/>
      <c r="W24" s="860"/>
      <c r="X24" s="861"/>
      <c r="Y24" s="860"/>
      <c r="Z24" s="860"/>
      <c r="AA24" s="861"/>
      <c r="AB24" s="862"/>
      <c r="AC24" s="862"/>
      <c r="AD24" s="863"/>
    </row>
    <row r="25" spans="1:30" s="34" customFormat="1" ht="24.75" hidden="1" thickTop="1" x14ac:dyDescent="0.25">
      <c r="A25" s="78"/>
      <c r="B25" s="79" t="s">
        <v>48</v>
      </c>
      <c r="C25" s="80">
        <f>F25</f>
        <v>0</v>
      </c>
      <c r="D25" s="81"/>
      <c r="E25" s="82"/>
      <c r="F25" s="83">
        <f t="shared" si="9"/>
        <v>0</v>
      </c>
      <c r="G25" s="84" t="s">
        <v>47</v>
      </c>
      <c r="H25" s="85" t="s">
        <v>47</v>
      </c>
      <c r="I25" s="86" t="s">
        <v>47</v>
      </c>
      <c r="J25" s="87" t="s">
        <v>47</v>
      </c>
      <c r="K25" s="88" t="s">
        <v>47</v>
      </c>
      <c r="L25" s="86" t="s">
        <v>47</v>
      </c>
      <c r="M25" s="89" t="s">
        <v>47</v>
      </c>
      <c r="N25" s="88" t="s">
        <v>47</v>
      </c>
      <c r="O25" s="86" t="s">
        <v>47</v>
      </c>
      <c r="P25" s="90"/>
      <c r="S25" s="856"/>
      <c r="T25" s="856"/>
      <c r="U25" s="856"/>
      <c r="V25" s="859"/>
      <c r="W25" s="859"/>
      <c r="X25" s="858"/>
      <c r="Y25" s="862"/>
      <c r="Z25" s="862"/>
      <c r="AA25" s="863"/>
      <c r="AB25" s="863"/>
      <c r="AC25" s="863"/>
      <c r="AD25" s="863"/>
    </row>
    <row r="26" spans="1:30" s="34" customFormat="1" ht="36.75" thickTop="1" x14ac:dyDescent="0.25">
      <c r="A26" s="79">
        <v>21300</v>
      </c>
      <c r="B26" s="79" t="s">
        <v>49</v>
      </c>
      <c r="C26" s="80">
        <f>L26</f>
        <v>978</v>
      </c>
      <c r="D26" s="89" t="s">
        <v>47</v>
      </c>
      <c r="E26" s="88" t="s">
        <v>47</v>
      </c>
      <c r="F26" s="86" t="s">
        <v>47</v>
      </c>
      <c r="G26" s="89" t="s">
        <v>47</v>
      </c>
      <c r="H26" s="88" t="s">
        <v>47</v>
      </c>
      <c r="I26" s="86" t="s">
        <v>47</v>
      </c>
      <c r="J26" s="87">
        <f t="shared" ref="J26:K26" si="11">SUM(J27,J31,J33,J36)</f>
        <v>978</v>
      </c>
      <c r="K26" s="88">
        <f t="shared" si="11"/>
        <v>0</v>
      </c>
      <c r="L26" s="91">
        <f>SUM(L27,L31,L33,L36)</f>
        <v>978</v>
      </c>
      <c r="M26" s="89" t="s">
        <v>47</v>
      </c>
      <c r="N26" s="88" t="s">
        <v>47</v>
      </c>
      <c r="O26" s="86" t="s">
        <v>47</v>
      </c>
      <c r="P26" s="90"/>
      <c r="S26" s="856"/>
      <c r="T26" s="856"/>
      <c r="U26" s="856"/>
      <c r="V26" s="863"/>
      <c r="W26" s="863"/>
      <c r="X26" s="863"/>
      <c r="Y26" s="863"/>
      <c r="Z26" s="863"/>
      <c r="AA26" s="863"/>
      <c r="AB26" s="863"/>
      <c r="AC26" s="863"/>
      <c r="AD26" s="861"/>
    </row>
    <row r="27" spans="1:30" s="34" customFormat="1" ht="24" hidden="1" x14ac:dyDescent="0.25">
      <c r="A27" s="93">
        <v>21350</v>
      </c>
      <c r="B27" s="79" t="s">
        <v>50</v>
      </c>
      <c r="C27" s="80">
        <f>L27</f>
        <v>0</v>
      </c>
      <c r="D27" s="89" t="s">
        <v>47</v>
      </c>
      <c r="E27" s="88" t="s">
        <v>47</v>
      </c>
      <c r="F27" s="86" t="s">
        <v>47</v>
      </c>
      <c r="G27" s="89" t="s">
        <v>47</v>
      </c>
      <c r="H27" s="88" t="s">
        <v>47</v>
      </c>
      <c r="I27" s="86" t="s">
        <v>47</v>
      </c>
      <c r="J27" s="87">
        <f t="shared" ref="J27:K27" si="12">SUM(J28:J30)</f>
        <v>0</v>
      </c>
      <c r="K27" s="88">
        <f t="shared" si="12"/>
        <v>0</v>
      </c>
      <c r="L27" s="91">
        <f>SUM(L28:L30)</f>
        <v>0</v>
      </c>
      <c r="M27" s="89" t="s">
        <v>47</v>
      </c>
      <c r="N27" s="88" t="s">
        <v>47</v>
      </c>
      <c r="O27" s="86" t="s">
        <v>47</v>
      </c>
      <c r="P27" s="90"/>
      <c r="S27" s="856"/>
      <c r="T27" s="856"/>
      <c r="U27" s="856"/>
      <c r="V27" s="863"/>
      <c r="W27" s="863"/>
      <c r="X27" s="863"/>
      <c r="Y27" s="863"/>
      <c r="Z27" s="863"/>
      <c r="AA27" s="863"/>
      <c r="AB27" s="863"/>
      <c r="AC27" s="863"/>
      <c r="AD27" s="861"/>
    </row>
    <row r="28" spans="1:30" hidden="1" x14ac:dyDescent="0.25">
      <c r="A28" s="51">
        <v>21351</v>
      </c>
      <c r="B28" s="94" t="s">
        <v>51</v>
      </c>
      <c r="C28" s="95">
        <f t="shared" ref="C28:C40" si="13">L28</f>
        <v>0</v>
      </c>
      <c r="D28" s="96" t="s">
        <v>47</v>
      </c>
      <c r="E28" s="97" t="s">
        <v>47</v>
      </c>
      <c r="F28" s="98" t="s">
        <v>47</v>
      </c>
      <c r="G28" s="96" t="s">
        <v>47</v>
      </c>
      <c r="H28" s="97" t="s">
        <v>47</v>
      </c>
      <c r="I28" s="98" t="s">
        <v>47</v>
      </c>
      <c r="J28" s="99"/>
      <c r="K28" s="100"/>
      <c r="L28" s="101">
        <f t="shared" ref="L28:L30" si="14">J28+K28</f>
        <v>0</v>
      </c>
      <c r="M28" s="102" t="s">
        <v>47</v>
      </c>
      <c r="N28" s="100" t="s">
        <v>47</v>
      </c>
      <c r="O28" s="98" t="s">
        <v>47</v>
      </c>
      <c r="P28" s="103"/>
      <c r="S28" s="856"/>
      <c r="T28" s="856"/>
      <c r="U28" s="856"/>
      <c r="V28" s="863"/>
      <c r="W28" s="863"/>
      <c r="X28" s="863"/>
      <c r="Y28" s="863"/>
      <c r="Z28" s="863"/>
      <c r="AA28" s="863"/>
      <c r="AB28" s="862"/>
      <c r="AC28" s="862"/>
      <c r="AD28" s="861"/>
    </row>
    <row r="29" spans="1:30" hidden="1" x14ac:dyDescent="0.25">
      <c r="A29" s="59">
        <v>21352</v>
      </c>
      <c r="B29" s="104" t="s">
        <v>52</v>
      </c>
      <c r="C29" s="105">
        <f t="shared" si="13"/>
        <v>0</v>
      </c>
      <c r="D29" s="106" t="s">
        <v>47</v>
      </c>
      <c r="E29" s="107" t="s">
        <v>47</v>
      </c>
      <c r="F29" s="108" t="s">
        <v>47</v>
      </c>
      <c r="G29" s="106" t="s">
        <v>47</v>
      </c>
      <c r="H29" s="107" t="s">
        <v>47</v>
      </c>
      <c r="I29" s="108" t="s">
        <v>47</v>
      </c>
      <c r="J29" s="109"/>
      <c r="K29" s="110"/>
      <c r="L29" s="111">
        <f t="shared" si="14"/>
        <v>0</v>
      </c>
      <c r="M29" s="112" t="s">
        <v>47</v>
      </c>
      <c r="N29" s="110" t="s">
        <v>47</v>
      </c>
      <c r="O29" s="108" t="s">
        <v>47</v>
      </c>
      <c r="P29" s="113"/>
      <c r="S29" s="856"/>
      <c r="T29" s="856"/>
      <c r="U29" s="856"/>
      <c r="V29" s="863"/>
      <c r="W29" s="863"/>
      <c r="X29" s="863"/>
      <c r="Y29" s="863"/>
      <c r="Z29" s="863"/>
      <c r="AA29" s="863"/>
      <c r="AB29" s="862"/>
      <c r="AC29" s="862"/>
      <c r="AD29" s="861"/>
    </row>
    <row r="30" spans="1:30" ht="24" hidden="1" x14ac:dyDescent="0.25">
      <c r="A30" s="59">
        <v>21359</v>
      </c>
      <c r="B30" s="104" t="s">
        <v>53</v>
      </c>
      <c r="C30" s="105">
        <f t="shared" si="13"/>
        <v>0</v>
      </c>
      <c r="D30" s="106" t="s">
        <v>47</v>
      </c>
      <c r="E30" s="107" t="s">
        <v>47</v>
      </c>
      <c r="F30" s="108" t="s">
        <v>47</v>
      </c>
      <c r="G30" s="106" t="s">
        <v>47</v>
      </c>
      <c r="H30" s="107" t="s">
        <v>47</v>
      </c>
      <c r="I30" s="108" t="s">
        <v>47</v>
      </c>
      <c r="J30" s="109"/>
      <c r="K30" s="110"/>
      <c r="L30" s="111">
        <f t="shared" si="14"/>
        <v>0</v>
      </c>
      <c r="M30" s="112" t="s">
        <v>47</v>
      </c>
      <c r="N30" s="110" t="s">
        <v>47</v>
      </c>
      <c r="O30" s="108" t="s">
        <v>47</v>
      </c>
      <c r="P30" s="113"/>
      <c r="S30" s="856"/>
      <c r="T30" s="856"/>
      <c r="U30" s="856"/>
      <c r="V30" s="863"/>
      <c r="W30" s="863"/>
      <c r="X30" s="863"/>
      <c r="Y30" s="863"/>
      <c r="Z30" s="863"/>
      <c r="AA30" s="863"/>
      <c r="AB30" s="862"/>
      <c r="AC30" s="862"/>
      <c r="AD30" s="861"/>
    </row>
    <row r="31" spans="1:30" s="34" customFormat="1" ht="36" hidden="1" x14ac:dyDescent="0.25">
      <c r="A31" s="93">
        <v>21370</v>
      </c>
      <c r="B31" s="79" t="s">
        <v>54</v>
      </c>
      <c r="C31" s="80">
        <f t="shared" si="13"/>
        <v>0</v>
      </c>
      <c r="D31" s="89" t="s">
        <v>47</v>
      </c>
      <c r="E31" s="88" t="s">
        <v>47</v>
      </c>
      <c r="F31" s="86" t="s">
        <v>47</v>
      </c>
      <c r="G31" s="89" t="s">
        <v>47</v>
      </c>
      <c r="H31" s="88" t="s">
        <v>47</v>
      </c>
      <c r="I31" s="86" t="s">
        <v>47</v>
      </c>
      <c r="J31" s="87">
        <f t="shared" ref="J31:K31" si="15">SUM(J32)</f>
        <v>0</v>
      </c>
      <c r="K31" s="88">
        <f t="shared" si="15"/>
        <v>0</v>
      </c>
      <c r="L31" s="91">
        <f>SUM(L32)</f>
        <v>0</v>
      </c>
      <c r="M31" s="89" t="s">
        <v>47</v>
      </c>
      <c r="N31" s="88" t="s">
        <v>47</v>
      </c>
      <c r="O31" s="86" t="s">
        <v>47</v>
      </c>
      <c r="P31" s="90"/>
      <c r="S31" s="856"/>
      <c r="T31" s="856"/>
      <c r="U31" s="856"/>
      <c r="V31" s="863"/>
      <c r="W31" s="863"/>
      <c r="X31" s="863"/>
      <c r="Y31" s="863"/>
      <c r="Z31" s="863"/>
      <c r="AA31" s="863"/>
      <c r="AB31" s="863"/>
      <c r="AC31" s="863"/>
      <c r="AD31" s="861"/>
    </row>
    <row r="32" spans="1:30" ht="36" hidden="1" x14ac:dyDescent="0.25">
      <c r="A32" s="114">
        <v>21379</v>
      </c>
      <c r="B32" s="115" t="s">
        <v>55</v>
      </c>
      <c r="C32" s="116">
        <f t="shared" si="13"/>
        <v>0</v>
      </c>
      <c r="D32" s="117" t="s">
        <v>47</v>
      </c>
      <c r="E32" s="118" t="s">
        <v>47</v>
      </c>
      <c r="F32" s="119" t="s">
        <v>47</v>
      </c>
      <c r="G32" s="117" t="s">
        <v>47</v>
      </c>
      <c r="H32" s="118" t="s">
        <v>47</v>
      </c>
      <c r="I32" s="119" t="s">
        <v>47</v>
      </c>
      <c r="J32" s="120"/>
      <c r="K32" s="121"/>
      <c r="L32" s="122">
        <f>J32+K32</f>
        <v>0</v>
      </c>
      <c r="M32" s="123" t="s">
        <v>47</v>
      </c>
      <c r="N32" s="121" t="s">
        <v>47</v>
      </c>
      <c r="O32" s="119" t="s">
        <v>47</v>
      </c>
      <c r="P32" s="124"/>
      <c r="S32" s="856"/>
      <c r="T32" s="856"/>
      <c r="U32" s="856"/>
      <c r="V32" s="863"/>
      <c r="W32" s="863"/>
      <c r="X32" s="863"/>
      <c r="Y32" s="863"/>
      <c r="Z32" s="863"/>
      <c r="AA32" s="863"/>
      <c r="AB32" s="862"/>
      <c r="AC32" s="862"/>
      <c r="AD32" s="861"/>
    </row>
    <row r="33" spans="1:30" s="34" customFormat="1" hidden="1" x14ac:dyDescent="0.25">
      <c r="A33" s="93">
        <v>21380</v>
      </c>
      <c r="B33" s="79" t="s">
        <v>56</v>
      </c>
      <c r="C33" s="80">
        <f t="shared" si="13"/>
        <v>0</v>
      </c>
      <c r="D33" s="89" t="s">
        <v>47</v>
      </c>
      <c r="E33" s="88" t="s">
        <v>47</v>
      </c>
      <c r="F33" s="86" t="s">
        <v>47</v>
      </c>
      <c r="G33" s="89" t="s">
        <v>47</v>
      </c>
      <c r="H33" s="88" t="s">
        <v>47</v>
      </c>
      <c r="I33" s="86" t="s">
        <v>47</v>
      </c>
      <c r="J33" s="87">
        <f t="shared" ref="J33:K33" si="16">SUM(J34:J35)</f>
        <v>0</v>
      </c>
      <c r="K33" s="88">
        <f t="shared" si="16"/>
        <v>0</v>
      </c>
      <c r="L33" s="91">
        <f>SUM(L34:L35)</f>
        <v>0</v>
      </c>
      <c r="M33" s="89" t="s">
        <v>47</v>
      </c>
      <c r="N33" s="88" t="s">
        <v>47</v>
      </c>
      <c r="O33" s="86" t="s">
        <v>47</v>
      </c>
      <c r="P33" s="90"/>
      <c r="S33" s="856"/>
      <c r="T33" s="856"/>
      <c r="U33" s="856"/>
      <c r="V33" s="863"/>
      <c r="W33" s="863"/>
      <c r="X33" s="863"/>
      <c r="Y33" s="863"/>
      <c r="Z33" s="863"/>
      <c r="AA33" s="863"/>
      <c r="AB33" s="863"/>
      <c r="AC33" s="863"/>
      <c r="AD33" s="861"/>
    </row>
    <row r="34" spans="1:30" hidden="1" x14ac:dyDescent="0.25">
      <c r="A34" s="52">
        <v>21381</v>
      </c>
      <c r="B34" s="94" t="s">
        <v>57</v>
      </c>
      <c r="C34" s="95">
        <f t="shared" si="13"/>
        <v>0</v>
      </c>
      <c r="D34" s="96" t="s">
        <v>47</v>
      </c>
      <c r="E34" s="97" t="s">
        <v>47</v>
      </c>
      <c r="F34" s="98" t="s">
        <v>47</v>
      </c>
      <c r="G34" s="96" t="s">
        <v>47</v>
      </c>
      <c r="H34" s="97" t="s">
        <v>47</v>
      </c>
      <c r="I34" s="98" t="s">
        <v>47</v>
      </c>
      <c r="J34" s="99"/>
      <c r="K34" s="100"/>
      <c r="L34" s="101">
        <f t="shared" ref="L34:L35" si="17">J34+K34</f>
        <v>0</v>
      </c>
      <c r="M34" s="102" t="s">
        <v>47</v>
      </c>
      <c r="N34" s="100" t="s">
        <v>47</v>
      </c>
      <c r="O34" s="98" t="s">
        <v>47</v>
      </c>
      <c r="P34" s="103"/>
      <c r="S34" s="856"/>
      <c r="T34" s="856"/>
      <c r="U34" s="856"/>
      <c r="V34" s="863"/>
      <c r="W34" s="863"/>
      <c r="X34" s="863"/>
      <c r="Y34" s="863"/>
      <c r="Z34" s="863"/>
      <c r="AA34" s="863"/>
      <c r="AB34" s="862"/>
      <c r="AC34" s="862"/>
      <c r="AD34" s="861"/>
    </row>
    <row r="35" spans="1:30" ht="24" hidden="1" x14ac:dyDescent="0.25">
      <c r="A35" s="60">
        <v>21383</v>
      </c>
      <c r="B35" s="104" t="s">
        <v>58</v>
      </c>
      <c r="C35" s="105">
        <f t="shared" si="13"/>
        <v>0</v>
      </c>
      <c r="D35" s="106" t="s">
        <v>47</v>
      </c>
      <c r="E35" s="107" t="s">
        <v>47</v>
      </c>
      <c r="F35" s="108" t="s">
        <v>47</v>
      </c>
      <c r="G35" s="106" t="s">
        <v>47</v>
      </c>
      <c r="H35" s="107" t="s">
        <v>47</v>
      </c>
      <c r="I35" s="108" t="s">
        <v>47</v>
      </c>
      <c r="J35" s="109"/>
      <c r="K35" s="110"/>
      <c r="L35" s="111">
        <f t="shared" si="17"/>
        <v>0</v>
      </c>
      <c r="M35" s="112" t="s">
        <v>47</v>
      </c>
      <c r="N35" s="110" t="s">
        <v>47</v>
      </c>
      <c r="O35" s="108" t="s">
        <v>47</v>
      </c>
      <c r="P35" s="113"/>
      <c r="S35" s="856"/>
      <c r="T35" s="856"/>
      <c r="U35" s="856"/>
      <c r="V35" s="863"/>
      <c r="W35" s="863"/>
      <c r="X35" s="863"/>
      <c r="Y35" s="863"/>
      <c r="Z35" s="863"/>
      <c r="AA35" s="863"/>
      <c r="AB35" s="862"/>
      <c r="AC35" s="862"/>
      <c r="AD35" s="861"/>
    </row>
    <row r="36" spans="1:30" s="34" customFormat="1" ht="25.5" customHeight="1" x14ac:dyDescent="0.25">
      <c r="A36" s="93">
        <v>21390</v>
      </c>
      <c r="B36" s="79" t="s">
        <v>59</v>
      </c>
      <c r="C36" s="80">
        <f t="shared" si="13"/>
        <v>978</v>
      </c>
      <c r="D36" s="89" t="s">
        <v>47</v>
      </c>
      <c r="E36" s="88" t="s">
        <v>47</v>
      </c>
      <c r="F36" s="86" t="s">
        <v>47</v>
      </c>
      <c r="G36" s="89" t="s">
        <v>47</v>
      </c>
      <c r="H36" s="88" t="s">
        <v>47</v>
      </c>
      <c r="I36" s="86" t="s">
        <v>47</v>
      </c>
      <c r="J36" s="87">
        <f t="shared" ref="J36:K36" si="18">SUM(J37:J40)</f>
        <v>978</v>
      </c>
      <c r="K36" s="88">
        <f t="shared" si="18"/>
        <v>0</v>
      </c>
      <c r="L36" s="91">
        <f>SUM(L37:L40)</f>
        <v>978</v>
      </c>
      <c r="M36" s="89" t="s">
        <v>47</v>
      </c>
      <c r="N36" s="88" t="s">
        <v>47</v>
      </c>
      <c r="O36" s="86" t="s">
        <v>47</v>
      </c>
      <c r="P36" s="90"/>
      <c r="S36" s="856"/>
      <c r="T36" s="856"/>
      <c r="U36" s="856"/>
      <c r="V36" s="863"/>
      <c r="W36" s="863"/>
      <c r="X36" s="863"/>
      <c r="Y36" s="863"/>
      <c r="Z36" s="863"/>
      <c r="AA36" s="863"/>
      <c r="AB36" s="863"/>
      <c r="AC36" s="863"/>
      <c r="AD36" s="861"/>
    </row>
    <row r="37" spans="1:30" ht="24" hidden="1" x14ac:dyDescent="0.25">
      <c r="A37" s="52">
        <v>21391</v>
      </c>
      <c r="B37" s="94" t="s">
        <v>60</v>
      </c>
      <c r="C37" s="95">
        <f t="shared" si="13"/>
        <v>0</v>
      </c>
      <c r="D37" s="96" t="s">
        <v>47</v>
      </c>
      <c r="E37" s="97" t="s">
        <v>47</v>
      </c>
      <c r="F37" s="98" t="s">
        <v>47</v>
      </c>
      <c r="G37" s="96" t="s">
        <v>47</v>
      </c>
      <c r="H37" s="97" t="s">
        <v>47</v>
      </c>
      <c r="I37" s="98" t="s">
        <v>47</v>
      </c>
      <c r="J37" s="99"/>
      <c r="K37" s="100"/>
      <c r="L37" s="101">
        <f t="shared" ref="L37:L40" si="19">J37+K37</f>
        <v>0</v>
      </c>
      <c r="M37" s="102" t="s">
        <v>47</v>
      </c>
      <c r="N37" s="100" t="s">
        <v>47</v>
      </c>
      <c r="O37" s="98" t="s">
        <v>47</v>
      </c>
      <c r="P37" s="103"/>
      <c r="S37" s="856"/>
      <c r="T37" s="856"/>
      <c r="U37" s="856"/>
      <c r="V37" s="863"/>
      <c r="W37" s="863"/>
      <c r="X37" s="863"/>
      <c r="Y37" s="863"/>
      <c r="Z37" s="863"/>
      <c r="AA37" s="863"/>
      <c r="AB37" s="862"/>
      <c r="AC37" s="862"/>
      <c r="AD37" s="861"/>
    </row>
    <row r="38" spans="1:30" hidden="1" x14ac:dyDescent="0.25">
      <c r="A38" s="60">
        <v>21393</v>
      </c>
      <c r="B38" s="104" t="s">
        <v>61</v>
      </c>
      <c r="C38" s="105">
        <f t="shared" si="13"/>
        <v>0</v>
      </c>
      <c r="D38" s="106" t="s">
        <v>47</v>
      </c>
      <c r="E38" s="107" t="s">
        <v>47</v>
      </c>
      <c r="F38" s="108" t="s">
        <v>47</v>
      </c>
      <c r="G38" s="106" t="s">
        <v>47</v>
      </c>
      <c r="H38" s="107" t="s">
        <v>47</v>
      </c>
      <c r="I38" s="108" t="s">
        <v>47</v>
      </c>
      <c r="J38" s="109"/>
      <c r="K38" s="110"/>
      <c r="L38" s="111">
        <f t="shared" si="19"/>
        <v>0</v>
      </c>
      <c r="M38" s="112" t="s">
        <v>47</v>
      </c>
      <c r="N38" s="110" t="s">
        <v>47</v>
      </c>
      <c r="O38" s="108" t="s">
        <v>47</v>
      </c>
      <c r="P38" s="113"/>
      <c r="S38" s="856"/>
      <c r="T38" s="856"/>
      <c r="U38" s="856"/>
      <c r="V38" s="863"/>
      <c r="W38" s="863"/>
      <c r="X38" s="863"/>
      <c r="Y38" s="863"/>
      <c r="Z38" s="863"/>
      <c r="AA38" s="863"/>
      <c r="AB38" s="862"/>
      <c r="AC38" s="862"/>
      <c r="AD38" s="861"/>
    </row>
    <row r="39" spans="1:30" hidden="1" x14ac:dyDescent="0.25">
      <c r="A39" s="60">
        <v>21395</v>
      </c>
      <c r="B39" s="104" t="s">
        <v>62</v>
      </c>
      <c r="C39" s="105">
        <f t="shared" si="13"/>
        <v>0</v>
      </c>
      <c r="D39" s="106" t="s">
        <v>47</v>
      </c>
      <c r="E39" s="107" t="s">
        <v>47</v>
      </c>
      <c r="F39" s="108" t="s">
        <v>47</v>
      </c>
      <c r="G39" s="106" t="s">
        <v>47</v>
      </c>
      <c r="H39" s="107" t="s">
        <v>47</v>
      </c>
      <c r="I39" s="108" t="s">
        <v>47</v>
      </c>
      <c r="J39" s="109"/>
      <c r="K39" s="110"/>
      <c r="L39" s="111">
        <f t="shared" si="19"/>
        <v>0</v>
      </c>
      <c r="M39" s="112" t="s">
        <v>47</v>
      </c>
      <c r="N39" s="110" t="s">
        <v>47</v>
      </c>
      <c r="O39" s="108" t="s">
        <v>47</v>
      </c>
      <c r="P39" s="113"/>
      <c r="S39" s="856"/>
      <c r="T39" s="856"/>
      <c r="U39" s="856"/>
      <c r="V39" s="863"/>
      <c r="W39" s="863"/>
      <c r="X39" s="863"/>
      <c r="Y39" s="863"/>
      <c r="Z39" s="863"/>
      <c r="AA39" s="863"/>
      <c r="AB39" s="862"/>
      <c r="AC39" s="862"/>
      <c r="AD39" s="861"/>
    </row>
    <row r="40" spans="1:30" ht="24" x14ac:dyDescent="0.25">
      <c r="A40" s="126">
        <v>21399</v>
      </c>
      <c r="B40" s="127" t="s">
        <v>63</v>
      </c>
      <c r="C40" s="128">
        <f t="shared" si="13"/>
        <v>978</v>
      </c>
      <c r="D40" s="129" t="s">
        <v>47</v>
      </c>
      <c r="E40" s="130" t="s">
        <v>47</v>
      </c>
      <c r="F40" s="131" t="s">
        <v>47</v>
      </c>
      <c r="G40" s="129" t="s">
        <v>47</v>
      </c>
      <c r="H40" s="130" t="s">
        <v>47</v>
      </c>
      <c r="I40" s="131" t="s">
        <v>47</v>
      </c>
      <c r="J40" s="132">
        <v>978</v>
      </c>
      <c r="K40" s="133"/>
      <c r="L40" s="134">
        <f t="shared" si="19"/>
        <v>978</v>
      </c>
      <c r="M40" s="135" t="s">
        <v>47</v>
      </c>
      <c r="N40" s="133" t="s">
        <v>47</v>
      </c>
      <c r="O40" s="131" t="s">
        <v>47</v>
      </c>
      <c r="P40" s="154"/>
      <c r="S40" s="856"/>
      <c r="T40" s="856"/>
      <c r="U40" s="856"/>
      <c r="V40" s="863"/>
      <c r="W40" s="863"/>
      <c r="X40" s="863"/>
      <c r="Y40" s="863"/>
      <c r="Z40" s="863"/>
      <c r="AA40" s="863"/>
      <c r="AB40" s="862"/>
      <c r="AC40" s="862"/>
      <c r="AD40" s="861"/>
    </row>
    <row r="41" spans="1:30" s="34" customFormat="1" ht="26.25" hidden="1" customHeight="1" x14ac:dyDescent="0.25">
      <c r="A41" s="137">
        <v>21420</v>
      </c>
      <c r="B41" s="138" t="s">
        <v>64</v>
      </c>
      <c r="C41" s="139">
        <f>F41</f>
        <v>0</v>
      </c>
      <c r="D41" s="140">
        <f t="shared" ref="D41:E41" si="20">SUM(D42)</f>
        <v>0</v>
      </c>
      <c r="E41" s="141">
        <f t="shared" si="20"/>
        <v>0</v>
      </c>
      <c r="F41" s="142">
        <f>SUM(F42)</f>
        <v>0</v>
      </c>
      <c r="G41" s="140" t="s">
        <v>47</v>
      </c>
      <c r="H41" s="141" t="s">
        <v>47</v>
      </c>
      <c r="I41" s="143" t="s">
        <v>47</v>
      </c>
      <c r="J41" s="144" t="s">
        <v>47</v>
      </c>
      <c r="K41" s="145" t="s">
        <v>47</v>
      </c>
      <c r="L41" s="143" t="s">
        <v>47</v>
      </c>
      <c r="M41" s="146" t="s">
        <v>47</v>
      </c>
      <c r="N41" s="145" t="s">
        <v>47</v>
      </c>
      <c r="O41" s="143" t="s">
        <v>47</v>
      </c>
      <c r="P41" s="147"/>
      <c r="S41" s="856"/>
      <c r="T41" s="856"/>
      <c r="U41" s="856"/>
      <c r="V41" s="858"/>
      <c r="W41" s="858"/>
      <c r="X41" s="858"/>
      <c r="Y41" s="858"/>
      <c r="Z41" s="858"/>
      <c r="AA41" s="863"/>
      <c r="AB41" s="863"/>
      <c r="AC41" s="863"/>
      <c r="AD41" s="863"/>
    </row>
    <row r="42" spans="1:30" s="34" customFormat="1" ht="26.25" hidden="1" customHeight="1" x14ac:dyDescent="0.25">
      <c r="A42" s="126">
        <v>21429</v>
      </c>
      <c r="B42" s="127" t="s">
        <v>65</v>
      </c>
      <c r="C42" s="128">
        <f>F42</f>
        <v>0</v>
      </c>
      <c r="D42" s="148"/>
      <c r="E42" s="149"/>
      <c r="F42" s="150">
        <f>D42+E42</f>
        <v>0</v>
      </c>
      <c r="G42" s="151" t="s">
        <v>47</v>
      </c>
      <c r="H42" s="152" t="s">
        <v>47</v>
      </c>
      <c r="I42" s="131" t="s">
        <v>47</v>
      </c>
      <c r="J42" s="153" t="s">
        <v>47</v>
      </c>
      <c r="K42" s="130" t="s">
        <v>47</v>
      </c>
      <c r="L42" s="131" t="s">
        <v>47</v>
      </c>
      <c r="M42" s="129" t="s">
        <v>47</v>
      </c>
      <c r="N42" s="130" t="s">
        <v>47</v>
      </c>
      <c r="O42" s="131" t="s">
        <v>47</v>
      </c>
      <c r="P42" s="154"/>
      <c r="S42" s="856"/>
      <c r="T42" s="856"/>
      <c r="U42" s="856"/>
      <c r="V42" s="860"/>
      <c r="W42" s="860"/>
      <c r="X42" s="858"/>
      <c r="Y42" s="859"/>
      <c r="Z42" s="859"/>
      <c r="AA42" s="863"/>
      <c r="AB42" s="863"/>
      <c r="AC42" s="863"/>
      <c r="AD42" s="863"/>
    </row>
    <row r="43" spans="1:30" s="34" customFormat="1" ht="24" hidden="1" x14ac:dyDescent="0.25">
      <c r="A43" s="93">
        <v>21490</v>
      </c>
      <c r="B43" s="79" t="s">
        <v>66</v>
      </c>
      <c r="C43" s="155">
        <f>F43+I43+L43</f>
        <v>0</v>
      </c>
      <c r="D43" s="156">
        <f t="shared" ref="D43:E43" si="21">D44</f>
        <v>0</v>
      </c>
      <c r="E43" s="157">
        <f t="shared" si="21"/>
        <v>0</v>
      </c>
      <c r="F43" s="83">
        <f>F44</f>
        <v>0</v>
      </c>
      <c r="G43" s="156">
        <f t="shared" ref="G43:L43" si="22">G44</f>
        <v>0</v>
      </c>
      <c r="H43" s="157">
        <f t="shared" si="22"/>
        <v>0</v>
      </c>
      <c r="I43" s="83">
        <f t="shared" si="22"/>
        <v>0</v>
      </c>
      <c r="J43" s="158">
        <f t="shared" si="22"/>
        <v>0</v>
      </c>
      <c r="K43" s="157">
        <f t="shared" si="22"/>
        <v>0</v>
      </c>
      <c r="L43" s="83">
        <f t="shared" si="22"/>
        <v>0</v>
      </c>
      <c r="M43" s="89" t="s">
        <v>47</v>
      </c>
      <c r="N43" s="88" t="s">
        <v>47</v>
      </c>
      <c r="O43" s="86" t="s">
        <v>47</v>
      </c>
      <c r="P43" s="90"/>
      <c r="S43" s="856"/>
      <c r="T43" s="856"/>
      <c r="U43" s="856"/>
      <c r="V43" s="858"/>
      <c r="W43" s="858"/>
      <c r="X43" s="858"/>
      <c r="Y43" s="858"/>
      <c r="Z43" s="858"/>
      <c r="AA43" s="858"/>
      <c r="AB43" s="858"/>
      <c r="AC43" s="858"/>
      <c r="AD43" s="858"/>
    </row>
    <row r="44" spans="1:30" s="34" customFormat="1" ht="24" hidden="1" x14ac:dyDescent="0.25">
      <c r="A44" s="60">
        <v>21499</v>
      </c>
      <c r="B44" s="104" t="s">
        <v>67</v>
      </c>
      <c r="C44" s="159">
        <f>F44+I44+L44</f>
        <v>0</v>
      </c>
      <c r="D44" s="160"/>
      <c r="E44" s="161"/>
      <c r="F44" s="56">
        <f>D44+E44</f>
        <v>0</v>
      </c>
      <c r="G44" s="54"/>
      <c r="H44" s="55"/>
      <c r="I44" s="56">
        <f>G44+H44</f>
        <v>0</v>
      </c>
      <c r="J44" s="99"/>
      <c r="K44" s="100"/>
      <c r="L44" s="56">
        <f>J44+K44</f>
        <v>0</v>
      </c>
      <c r="M44" s="123" t="s">
        <v>47</v>
      </c>
      <c r="N44" s="121" t="s">
        <v>47</v>
      </c>
      <c r="O44" s="119" t="s">
        <v>47</v>
      </c>
      <c r="P44" s="124"/>
      <c r="S44" s="856"/>
      <c r="T44" s="856"/>
      <c r="U44" s="856"/>
      <c r="V44" s="859"/>
      <c r="W44" s="859"/>
      <c r="X44" s="858"/>
      <c r="Y44" s="859"/>
      <c r="Z44" s="859"/>
      <c r="AA44" s="858"/>
      <c r="AB44" s="862"/>
      <c r="AC44" s="862"/>
      <c r="AD44" s="858"/>
    </row>
    <row r="45" spans="1:30" ht="12.75" hidden="1" customHeight="1" x14ac:dyDescent="0.25">
      <c r="A45" s="162">
        <v>23000</v>
      </c>
      <c r="B45" s="163" t="s">
        <v>68</v>
      </c>
      <c r="C45" s="155">
        <f>O45</f>
        <v>0</v>
      </c>
      <c r="D45" s="164" t="s">
        <v>47</v>
      </c>
      <c r="E45" s="165" t="s">
        <v>47</v>
      </c>
      <c r="F45" s="131" t="s">
        <v>47</v>
      </c>
      <c r="G45" s="129" t="s">
        <v>47</v>
      </c>
      <c r="H45" s="130" t="s">
        <v>47</v>
      </c>
      <c r="I45" s="131" t="s">
        <v>47</v>
      </c>
      <c r="J45" s="153" t="s">
        <v>47</v>
      </c>
      <c r="K45" s="130" t="s">
        <v>47</v>
      </c>
      <c r="L45" s="131" t="s">
        <v>47</v>
      </c>
      <c r="M45" s="164">
        <f t="shared" ref="M45:O45" si="23">SUM(M46:M47)</f>
        <v>0</v>
      </c>
      <c r="N45" s="165">
        <f t="shared" si="23"/>
        <v>0</v>
      </c>
      <c r="O45" s="150">
        <f t="shared" si="23"/>
        <v>0</v>
      </c>
      <c r="P45" s="166"/>
      <c r="S45" s="856"/>
      <c r="T45" s="856"/>
      <c r="U45" s="856"/>
      <c r="V45" s="858"/>
      <c r="W45" s="858"/>
      <c r="X45" s="863"/>
      <c r="Y45" s="863"/>
      <c r="Z45" s="863"/>
      <c r="AA45" s="863"/>
      <c r="AB45" s="863"/>
      <c r="AC45" s="863"/>
      <c r="AD45" s="863"/>
    </row>
    <row r="46" spans="1:30" ht="24" hidden="1" x14ac:dyDescent="0.25">
      <c r="A46" s="167">
        <v>23410</v>
      </c>
      <c r="B46" s="168" t="s">
        <v>69</v>
      </c>
      <c r="C46" s="139">
        <f t="shared" ref="C46:C47" si="24">O46</f>
        <v>0</v>
      </c>
      <c r="D46" s="140" t="s">
        <v>47</v>
      </c>
      <c r="E46" s="141" t="s">
        <v>47</v>
      </c>
      <c r="F46" s="143" t="s">
        <v>47</v>
      </c>
      <c r="G46" s="146" t="s">
        <v>47</v>
      </c>
      <c r="H46" s="145" t="s">
        <v>47</v>
      </c>
      <c r="I46" s="143" t="s">
        <v>47</v>
      </c>
      <c r="J46" s="144" t="s">
        <v>47</v>
      </c>
      <c r="K46" s="145" t="s">
        <v>47</v>
      </c>
      <c r="L46" s="143" t="s">
        <v>47</v>
      </c>
      <c r="M46" s="169"/>
      <c r="N46" s="170"/>
      <c r="O46" s="142">
        <f t="shared" ref="O46:O47" si="25">M46+N46</f>
        <v>0</v>
      </c>
      <c r="P46" s="171"/>
      <c r="S46" s="856"/>
      <c r="T46" s="856"/>
      <c r="U46" s="856"/>
      <c r="V46" s="858"/>
      <c r="W46" s="858"/>
      <c r="X46" s="863"/>
      <c r="Y46" s="863"/>
      <c r="Z46" s="863"/>
      <c r="AA46" s="863"/>
      <c r="AB46" s="863"/>
      <c r="AC46" s="863"/>
      <c r="AD46" s="863"/>
    </row>
    <row r="47" spans="1:30" ht="24" hidden="1" x14ac:dyDescent="0.25">
      <c r="A47" s="167">
        <v>23510</v>
      </c>
      <c r="B47" s="168" t="s">
        <v>70</v>
      </c>
      <c r="C47" s="139">
        <f t="shared" si="24"/>
        <v>0</v>
      </c>
      <c r="D47" s="140" t="s">
        <v>47</v>
      </c>
      <c r="E47" s="141" t="s">
        <v>47</v>
      </c>
      <c r="F47" s="143" t="s">
        <v>47</v>
      </c>
      <c r="G47" s="146" t="s">
        <v>47</v>
      </c>
      <c r="H47" s="145" t="s">
        <v>47</v>
      </c>
      <c r="I47" s="143" t="s">
        <v>47</v>
      </c>
      <c r="J47" s="144" t="s">
        <v>47</v>
      </c>
      <c r="K47" s="145" t="s">
        <v>47</v>
      </c>
      <c r="L47" s="143" t="s">
        <v>47</v>
      </c>
      <c r="M47" s="169"/>
      <c r="N47" s="170"/>
      <c r="O47" s="142">
        <f t="shared" si="25"/>
        <v>0</v>
      </c>
      <c r="P47" s="171"/>
      <c r="S47" s="856"/>
      <c r="T47" s="856"/>
      <c r="U47" s="856"/>
      <c r="V47" s="858"/>
      <c r="W47" s="858"/>
      <c r="X47" s="863"/>
      <c r="Y47" s="863"/>
      <c r="Z47" s="863"/>
      <c r="AA47" s="863"/>
      <c r="AB47" s="863"/>
      <c r="AC47" s="863"/>
      <c r="AD47" s="863"/>
    </row>
    <row r="48" spans="1:30" hidden="1" x14ac:dyDescent="0.25">
      <c r="A48" s="172"/>
      <c r="B48" s="168"/>
      <c r="C48" s="173"/>
      <c r="D48" s="174"/>
      <c r="E48" s="175"/>
      <c r="F48" s="143"/>
      <c r="G48" s="146"/>
      <c r="H48" s="145"/>
      <c r="I48" s="143"/>
      <c r="J48" s="144"/>
      <c r="K48" s="145"/>
      <c r="L48" s="142"/>
      <c r="M48" s="140"/>
      <c r="N48" s="141"/>
      <c r="O48" s="142"/>
      <c r="P48" s="171"/>
      <c r="S48" s="856"/>
      <c r="T48" s="856"/>
      <c r="U48" s="856"/>
      <c r="V48" s="861"/>
      <c r="W48" s="861"/>
      <c r="X48" s="863"/>
      <c r="Y48" s="863"/>
      <c r="Z48" s="863"/>
      <c r="AA48" s="863"/>
      <c r="AB48" s="863"/>
      <c r="AC48" s="863"/>
      <c r="AD48" s="858"/>
    </row>
    <row r="49" spans="1:30" s="34" customFormat="1" hidden="1" x14ac:dyDescent="0.25">
      <c r="A49" s="176"/>
      <c r="B49" s="177" t="s">
        <v>71</v>
      </c>
      <c r="C49" s="178"/>
      <c r="D49" s="179"/>
      <c r="E49" s="180"/>
      <c r="F49" s="181"/>
      <c r="G49" s="179"/>
      <c r="H49" s="180"/>
      <c r="I49" s="181"/>
      <c r="J49" s="182"/>
      <c r="K49" s="180"/>
      <c r="L49" s="181"/>
      <c r="M49" s="179"/>
      <c r="N49" s="180"/>
      <c r="O49" s="181"/>
      <c r="P49" s="183"/>
      <c r="S49" s="856"/>
      <c r="T49" s="856"/>
      <c r="U49" s="856"/>
      <c r="V49" s="856"/>
      <c r="W49" s="856"/>
      <c r="X49" s="856"/>
      <c r="Y49" s="856"/>
      <c r="Z49" s="856"/>
      <c r="AA49" s="856"/>
      <c r="AB49" s="856"/>
      <c r="AC49" s="856"/>
      <c r="AD49" s="856"/>
    </row>
    <row r="50" spans="1:30" s="34" customFormat="1" ht="12.75" thickBot="1" x14ac:dyDescent="0.3">
      <c r="A50" s="184"/>
      <c r="B50" s="35" t="s">
        <v>72</v>
      </c>
      <c r="C50" s="185">
        <f t="shared" si="4"/>
        <v>373320</v>
      </c>
      <c r="D50" s="186">
        <f t="shared" ref="D50:E50" si="26">SUM(D51,D269)</f>
        <v>178820</v>
      </c>
      <c r="E50" s="187">
        <f t="shared" si="26"/>
        <v>7837</v>
      </c>
      <c r="F50" s="188">
        <f>SUM(F51,F269)</f>
        <v>186657</v>
      </c>
      <c r="G50" s="186">
        <f t="shared" ref="G50:O50" si="27">SUM(G51,G269)</f>
        <v>185675</v>
      </c>
      <c r="H50" s="187">
        <f t="shared" si="27"/>
        <v>0</v>
      </c>
      <c r="I50" s="188">
        <f t="shared" si="27"/>
        <v>185675</v>
      </c>
      <c r="J50" s="189">
        <f t="shared" si="27"/>
        <v>988</v>
      </c>
      <c r="K50" s="187">
        <f t="shared" si="27"/>
        <v>0</v>
      </c>
      <c r="L50" s="188">
        <f t="shared" si="27"/>
        <v>988</v>
      </c>
      <c r="M50" s="186">
        <f t="shared" si="27"/>
        <v>0</v>
      </c>
      <c r="N50" s="187">
        <f t="shared" si="27"/>
        <v>0</v>
      </c>
      <c r="O50" s="188">
        <f t="shared" si="27"/>
        <v>0</v>
      </c>
      <c r="P50" s="190"/>
      <c r="S50" s="856"/>
      <c r="T50" s="856"/>
      <c r="U50" s="856"/>
      <c r="V50" s="856"/>
      <c r="W50" s="856"/>
      <c r="X50" s="856"/>
      <c r="Y50" s="856"/>
      <c r="Z50" s="856"/>
      <c r="AA50" s="856"/>
      <c r="AB50" s="856"/>
      <c r="AC50" s="856"/>
      <c r="AD50" s="856"/>
    </row>
    <row r="51" spans="1:30" s="34" customFormat="1" ht="36.75" thickTop="1" x14ac:dyDescent="0.25">
      <c r="A51" s="191"/>
      <c r="B51" s="192" t="s">
        <v>73</v>
      </c>
      <c r="C51" s="193">
        <f t="shared" si="4"/>
        <v>373320</v>
      </c>
      <c r="D51" s="194">
        <f t="shared" ref="D51:E51" si="28">SUM(D52,D181)</f>
        <v>178820</v>
      </c>
      <c r="E51" s="195">
        <f t="shared" si="28"/>
        <v>7837</v>
      </c>
      <c r="F51" s="196">
        <f>SUM(F52,F181)</f>
        <v>186657</v>
      </c>
      <c r="G51" s="194">
        <f t="shared" ref="G51:H51" si="29">SUM(G52,G181)</f>
        <v>185675</v>
      </c>
      <c r="H51" s="195">
        <f t="shared" si="29"/>
        <v>0</v>
      </c>
      <c r="I51" s="196">
        <f>SUM(I52,I181)</f>
        <v>185675</v>
      </c>
      <c r="J51" s="197">
        <f t="shared" ref="J51:K51" si="30">SUM(J52,J181)</f>
        <v>988</v>
      </c>
      <c r="K51" s="195">
        <f t="shared" si="30"/>
        <v>0</v>
      </c>
      <c r="L51" s="196">
        <f>SUM(L52,L181)</f>
        <v>988</v>
      </c>
      <c r="M51" s="194">
        <f t="shared" ref="M51:O51" si="31">SUM(M52,M181)</f>
        <v>0</v>
      </c>
      <c r="N51" s="195">
        <f t="shared" si="31"/>
        <v>0</v>
      </c>
      <c r="O51" s="196">
        <f t="shared" si="31"/>
        <v>0</v>
      </c>
      <c r="P51" s="198"/>
      <c r="S51" s="856"/>
      <c r="T51" s="856"/>
      <c r="U51" s="856"/>
      <c r="V51" s="856"/>
      <c r="W51" s="856"/>
      <c r="X51" s="856"/>
      <c r="Y51" s="856"/>
      <c r="Z51" s="856"/>
      <c r="AA51" s="856"/>
      <c r="AB51" s="856"/>
      <c r="AC51" s="856"/>
      <c r="AD51" s="856"/>
    </row>
    <row r="52" spans="1:30" s="34" customFormat="1" ht="24" x14ac:dyDescent="0.25">
      <c r="A52" s="26"/>
      <c r="B52" s="24" t="s">
        <v>74</v>
      </c>
      <c r="C52" s="199">
        <f t="shared" si="4"/>
        <v>372450</v>
      </c>
      <c r="D52" s="200">
        <f t="shared" ref="D52:E52" si="32">SUM(D53,D75,D160,D174)</f>
        <v>178200</v>
      </c>
      <c r="E52" s="201">
        <f t="shared" si="32"/>
        <v>7837</v>
      </c>
      <c r="F52" s="202">
        <f>SUM(F53,F75,F160,F174)</f>
        <v>186037</v>
      </c>
      <c r="G52" s="200">
        <f t="shared" ref="G52:H52" si="33">SUM(G53,G75,G160,G174)</f>
        <v>185425</v>
      </c>
      <c r="H52" s="201">
        <f t="shared" si="33"/>
        <v>0</v>
      </c>
      <c r="I52" s="202">
        <f>SUM(I53,I75,I160,I174)</f>
        <v>185425</v>
      </c>
      <c r="J52" s="203">
        <f t="shared" ref="J52:K52" si="34">SUM(J53,J75,J160,J174)</f>
        <v>988</v>
      </c>
      <c r="K52" s="201">
        <f t="shared" si="34"/>
        <v>0</v>
      </c>
      <c r="L52" s="202">
        <f>SUM(L53,L75,L160,L174)</f>
        <v>988</v>
      </c>
      <c r="M52" s="200">
        <f t="shared" ref="M52:O52" si="35">SUM(M53,M75,M160,M174)</f>
        <v>0</v>
      </c>
      <c r="N52" s="201">
        <f t="shared" si="35"/>
        <v>0</v>
      </c>
      <c r="O52" s="202">
        <f t="shared" si="35"/>
        <v>0</v>
      </c>
      <c r="P52" s="204"/>
      <c r="S52" s="856"/>
      <c r="T52" s="856"/>
      <c r="U52" s="856"/>
      <c r="V52" s="856"/>
      <c r="W52" s="856"/>
      <c r="X52" s="856"/>
      <c r="Y52" s="856"/>
      <c r="Z52" s="856"/>
      <c r="AA52" s="856"/>
      <c r="AB52" s="856"/>
      <c r="AC52" s="856"/>
      <c r="AD52" s="856"/>
    </row>
    <row r="53" spans="1:30" s="34" customFormat="1" x14ac:dyDescent="0.25">
      <c r="A53" s="205">
        <v>1000</v>
      </c>
      <c r="B53" s="205" t="s">
        <v>75</v>
      </c>
      <c r="C53" s="206">
        <f t="shared" si="4"/>
        <v>343831</v>
      </c>
      <c r="D53" s="207">
        <f t="shared" ref="D53:E53" si="36">SUM(D54,D67)</f>
        <v>154886</v>
      </c>
      <c r="E53" s="208">
        <f t="shared" si="36"/>
        <v>7837</v>
      </c>
      <c r="F53" s="209">
        <f>SUM(F54,F67)</f>
        <v>162723</v>
      </c>
      <c r="G53" s="207">
        <f t="shared" ref="G53:H53" si="37">SUM(G54,G67)</f>
        <v>181108</v>
      </c>
      <c r="H53" s="208">
        <f t="shared" si="37"/>
        <v>0</v>
      </c>
      <c r="I53" s="209">
        <f>SUM(I54,I67)</f>
        <v>181108</v>
      </c>
      <c r="J53" s="210">
        <f t="shared" ref="J53:K53" si="38">SUM(J54,J67)</f>
        <v>0</v>
      </c>
      <c r="K53" s="208">
        <f t="shared" si="38"/>
        <v>0</v>
      </c>
      <c r="L53" s="209">
        <f>SUM(L54,L67)</f>
        <v>0</v>
      </c>
      <c r="M53" s="207">
        <f t="shared" ref="M53:O53" si="39">SUM(M54,M67)</f>
        <v>0</v>
      </c>
      <c r="N53" s="208">
        <f t="shared" si="39"/>
        <v>0</v>
      </c>
      <c r="O53" s="209">
        <f t="shared" si="39"/>
        <v>0</v>
      </c>
      <c r="P53" s="211"/>
      <c r="S53" s="856"/>
      <c r="T53" s="856"/>
      <c r="U53" s="856"/>
      <c r="V53" s="856"/>
      <c r="W53" s="856"/>
      <c r="X53" s="856"/>
      <c r="Y53" s="856"/>
      <c r="Z53" s="856"/>
      <c r="AA53" s="856"/>
      <c r="AB53" s="856"/>
      <c r="AC53" s="856"/>
      <c r="AD53" s="856"/>
    </row>
    <row r="54" spans="1:30" x14ac:dyDescent="0.25">
      <c r="A54" s="79">
        <v>1100</v>
      </c>
      <c r="B54" s="212" t="s">
        <v>76</v>
      </c>
      <c r="C54" s="80">
        <f t="shared" si="4"/>
        <v>259551</v>
      </c>
      <c r="D54" s="213">
        <f t="shared" ref="D54:E54" si="40">SUM(D55,D58,D66)</f>
        <v>108587</v>
      </c>
      <c r="E54" s="214">
        <f t="shared" si="40"/>
        <v>6315</v>
      </c>
      <c r="F54" s="91">
        <f>SUM(F55,F58,F66)</f>
        <v>114902</v>
      </c>
      <c r="G54" s="213">
        <f t="shared" ref="G54:H54" si="41">SUM(G55,G58,G66)</f>
        <v>144649</v>
      </c>
      <c r="H54" s="214">
        <f t="shared" si="41"/>
        <v>0</v>
      </c>
      <c r="I54" s="91">
        <f>SUM(I55,I58,I66)</f>
        <v>144649</v>
      </c>
      <c r="J54" s="215">
        <f t="shared" ref="J54:K54" si="42">SUM(J55,J58,J66)</f>
        <v>0</v>
      </c>
      <c r="K54" s="214">
        <f t="shared" si="42"/>
        <v>0</v>
      </c>
      <c r="L54" s="91">
        <f>SUM(L55,L58,L66)</f>
        <v>0</v>
      </c>
      <c r="M54" s="213">
        <f t="shared" ref="M54:O54" si="43">SUM(M55,M58,M66)</f>
        <v>0</v>
      </c>
      <c r="N54" s="214">
        <f t="shared" si="43"/>
        <v>0</v>
      </c>
      <c r="O54" s="91">
        <f t="shared" si="43"/>
        <v>0</v>
      </c>
      <c r="P54" s="216"/>
      <c r="S54" s="856"/>
      <c r="T54" s="856"/>
      <c r="U54" s="856"/>
      <c r="V54" s="861"/>
      <c r="W54" s="861"/>
      <c r="X54" s="861"/>
      <c r="Y54" s="861"/>
      <c r="Z54" s="861"/>
      <c r="AA54" s="861"/>
      <c r="AB54" s="861"/>
      <c r="AC54" s="861"/>
      <c r="AD54" s="861"/>
    </row>
    <row r="55" spans="1:30" x14ac:dyDescent="0.25">
      <c r="A55" s="217">
        <v>1110</v>
      </c>
      <c r="B55" s="168" t="s">
        <v>77</v>
      </c>
      <c r="C55" s="173">
        <f t="shared" si="4"/>
        <v>234750</v>
      </c>
      <c r="D55" s="174">
        <f t="shared" ref="D55:E55" si="44">SUM(D56:D57)</f>
        <v>95761</v>
      </c>
      <c r="E55" s="175">
        <f t="shared" si="44"/>
        <v>5820</v>
      </c>
      <c r="F55" s="218">
        <f>SUM(F56:F57)</f>
        <v>101581</v>
      </c>
      <c r="G55" s="174">
        <f t="shared" ref="G55:H55" si="45">SUM(G56:G57)</f>
        <v>133169</v>
      </c>
      <c r="H55" s="175">
        <f t="shared" si="45"/>
        <v>0</v>
      </c>
      <c r="I55" s="218">
        <f>SUM(I56:I57)</f>
        <v>133169</v>
      </c>
      <c r="J55" s="219">
        <f t="shared" ref="J55:K55" si="46">SUM(J56:J57)</f>
        <v>0</v>
      </c>
      <c r="K55" s="175">
        <f t="shared" si="46"/>
        <v>0</v>
      </c>
      <c r="L55" s="218">
        <f>SUM(L56:L57)</f>
        <v>0</v>
      </c>
      <c r="M55" s="174">
        <f t="shared" ref="M55:O55" si="47">SUM(M56:M57)</f>
        <v>0</v>
      </c>
      <c r="N55" s="175">
        <f t="shared" si="47"/>
        <v>0</v>
      </c>
      <c r="O55" s="218">
        <f t="shared" si="47"/>
        <v>0</v>
      </c>
      <c r="P55" s="220"/>
      <c r="S55" s="856"/>
      <c r="T55" s="856"/>
      <c r="U55" s="856"/>
      <c r="V55" s="861"/>
      <c r="W55" s="861"/>
      <c r="X55" s="861"/>
      <c r="Y55" s="861"/>
      <c r="Z55" s="861"/>
      <c r="AA55" s="861"/>
      <c r="AB55" s="861"/>
      <c r="AC55" s="861"/>
      <c r="AD55" s="861"/>
    </row>
    <row r="56" spans="1:30" hidden="1" x14ac:dyDescent="0.25">
      <c r="A56" s="52">
        <v>1111</v>
      </c>
      <c r="B56" s="94" t="s">
        <v>78</v>
      </c>
      <c r="C56" s="95">
        <f t="shared" si="4"/>
        <v>0</v>
      </c>
      <c r="D56" s="221"/>
      <c r="E56" s="222"/>
      <c r="F56" s="101">
        <f t="shared" ref="F56:F57" si="48">D56+E56</f>
        <v>0</v>
      </c>
      <c r="G56" s="221"/>
      <c r="H56" s="222"/>
      <c r="I56" s="101">
        <f t="shared" ref="I56:I57" si="49">G56+H56</f>
        <v>0</v>
      </c>
      <c r="J56" s="223"/>
      <c r="K56" s="222"/>
      <c r="L56" s="101">
        <f t="shared" ref="L56:L57" si="50">J56+K56</f>
        <v>0</v>
      </c>
      <c r="M56" s="221"/>
      <c r="N56" s="222"/>
      <c r="O56" s="101">
        <f t="shared" ref="O56:O57" si="51">M56+N56</f>
        <v>0</v>
      </c>
      <c r="P56" s="224"/>
      <c r="S56" s="856"/>
      <c r="T56" s="856"/>
      <c r="U56" s="856"/>
      <c r="V56" s="860"/>
      <c r="W56" s="860"/>
      <c r="X56" s="861"/>
      <c r="Y56" s="860"/>
      <c r="Z56" s="860"/>
      <c r="AA56" s="861"/>
      <c r="AB56" s="860"/>
      <c r="AC56" s="860"/>
      <c r="AD56" s="861"/>
    </row>
    <row r="57" spans="1:30" ht="29.25" customHeight="1" x14ac:dyDescent="0.25">
      <c r="A57" s="60">
        <v>1119</v>
      </c>
      <c r="B57" s="104" t="s">
        <v>79</v>
      </c>
      <c r="C57" s="105">
        <f t="shared" si="4"/>
        <v>234750</v>
      </c>
      <c r="D57" s="225">
        <v>95761</v>
      </c>
      <c r="E57" s="226">
        <v>5820</v>
      </c>
      <c r="F57" s="111">
        <f t="shared" si="48"/>
        <v>101581</v>
      </c>
      <c r="G57" s="225">
        <v>133169</v>
      </c>
      <c r="H57" s="226"/>
      <c r="I57" s="111">
        <f t="shared" si="49"/>
        <v>133169</v>
      </c>
      <c r="J57" s="227"/>
      <c r="K57" s="226"/>
      <c r="L57" s="111">
        <f t="shared" si="50"/>
        <v>0</v>
      </c>
      <c r="M57" s="225"/>
      <c r="N57" s="226"/>
      <c r="O57" s="111">
        <f t="shared" si="51"/>
        <v>0</v>
      </c>
      <c r="P57" s="228" t="s">
        <v>328</v>
      </c>
      <c r="S57" s="856"/>
      <c r="T57" s="856"/>
      <c r="U57" s="856"/>
      <c r="V57" s="860"/>
      <c r="W57" s="860"/>
      <c r="X57" s="861"/>
      <c r="Y57" s="860"/>
      <c r="Z57" s="860"/>
      <c r="AA57" s="861"/>
      <c r="AB57" s="860"/>
      <c r="AC57" s="860"/>
      <c r="AD57" s="861"/>
    </row>
    <row r="58" spans="1:30" x14ac:dyDescent="0.25">
      <c r="A58" s="229">
        <v>1140</v>
      </c>
      <c r="B58" s="104" t="s">
        <v>80</v>
      </c>
      <c r="C58" s="105">
        <f t="shared" si="4"/>
        <v>21424</v>
      </c>
      <c r="D58" s="230">
        <f t="shared" ref="D58:E58" si="52">SUM(D59:D65)</f>
        <v>9449</v>
      </c>
      <c r="E58" s="231">
        <f t="shared" si="52"/>
        <v>495</v>
      </c>
      <c r="F58" s="111">
        <f>SUM(F59:F65)</f>
        <v>9944</v>
      </c>
      <c r="G58" s="230">
        <f t="shared" ref="G58:H58" si="53">SUM(G59:G65)</f>
        <v>11480</v>
      </c>
      <c r="H58" s="231">
        <f t="shared" si="53"/>
        <v>0</v>
      </c>
      <c r="I58" s="111">
        <f>SUM(I59:I65)</f>
        <v>11480</v>
      </c>
      <c r="J58" s="232">
        <f t="shared" ref="J58:K58" si="54">SUM(J59:J65)</f>
        <v>0</v>
      </c>
      <c r="K58" s="231">
        <f t="shared" si="54"/>
        <v>0</v>
      </c>
      <c r="L58" s="111">
        <f>SUM(L59:L65)</f>
        <v>0</v>
      </c>
      <c r="M58" s="230">
        <f t="shared" ref="M58:O58" si="55">SUM(M59:M65)</f>
        <v>0</v>
      </c>
      <c r="N58" s="231">
        <f t="shared" si="55"/>
        <v>0</v>
      </c>
      <c r="O58" s="111">
        <f t="shared" si="55"/>
        <v>0</v>
      </c>
      <c r="P58" s="233"/>
      <c r="S58" s="856"/>
      <c r="T58" s="856"/>
      <c r="U58" s="856"/>
      <c r="V58" s="861"/>
      <c r="W58" s="861"/>
      <c r="X58" s="861"/>
      <c r="Y58" s="861"/>
      <c r="Z58" s="861"/>
      <c r="AA58" s="861"/>
      <c r="AB58" s="861"/>
      <c r="AC58" s="861"/>
      <c r="AD58" s="861"/>
    </row>
    <row r="59" spans="1:30" x14ac:dyDescent="0.25">
      <c r="A59" s="60">
        <v>1141</v>
      </c>
      <c r="B59" s="104" t="s">
        <v>81</v>
      </c>
      <c r="C59" s="105">
        <f t="shared" si="4"/>
        <v>4169</v>
      </c>
      <c r="D59" s="225">
        <v>4169</v>
      </c>
      <c r="E59" s="226"/>
      <c r="F59" s="111">
        <f t="shared" ref="F59:F66" si="56">D59+E59</f>
        <v>4169</v>
      </c>
      <c r="G59" s="225"/>
      <c r="H59" s="226"/>
      <c r="I59" s="111">
        <f t="shared" ref="I59:I66" si="57">G59+H59</f>
        <v>0</v>
      </c>
      <c r="J59" s="227"/>
      <c r="K59" s="226"/>
      <c r="L59" s="111">
        <f t="shared" ref="L59:L66" si="58">J59+K59</f>
        <v>0</v>
      </c>
      <c r="M59" s="225"/>
      <c r="N59" s="226"/>
      <c r="O59" s="111">
        <f t="shared" ref="O59:O66" si="59">M59+N59</f>
        <v>0</v>
      </c>
      <c r="P59" s="233"/>
      <c r="S59" s="856"/>
      <c r="T59" s="856"/>
      <c r="U59" s="856"/>
      <c r="V59" s="860"/>
      <c r="W59" s="860"/>
      <c r="X59" s="861"/>
      <c r="Y59" s="860"/>
      <c r="Z59" s="860"/>
      <c r="AA59" s="861"/>
      <c r="AB59" s="860"/>
      <c r="AC59" s="860"/>
      <c r="AD59" s="861"/>
    </row>
    <row r="60" spans="1:30" ht="24.75" customHeight="1" x14ac:dyDescent="0.25">
      <c r="A60" s="60">
        <v>1142</v>
      </c>
      <c r="B60" s="104" t="s">
        <v>82</v>
      </c>
      <c r="C60" s="105">
        <f t="shared" si="4"/>
        <v>1025</v>
      </c>
      <c r="D60" s="225">
        <v>1025</v>
      </c>
      <c r="E60" s="226"/>
      <c r="F60" s="111">
        <f t="shared" si="56"/>
        <v>1025</v>
      </c>
      <c r="G60" s="225"/>
      <c r="H60" s="226"/>
      <c r="I60" s="111">
        <f t="shared" si="57"/>
        <v>0</v>
      </c>
      <c r="J60" s="227"/>
      <c r="K60" s="226"/>
      <c r="L60" s="111">
        <f t="shared" si="58"/>
        <v>0</v>
      </c>
      <c r="M60" s="225"/>
      <c r="N60" s="226"/>
      <c r="O60" s="111">
        <f t="shared" si="59"/>
        <v>0</v>
      </c>
      <c r="P60" s="233"/>
      <c r="S60" s="856"/>
      <c r="T60" s="856"/>
      <c r="U60" s="856"/>
      <c r="V60" s="860"/>
      <c r="W60" s="860"/>
      <c r="X60" s="861"/>
      <c r="Y60" s="860"/>
      <c r="Z60" s="860"/>
      <c r="AA60" s="861"/>
      <c r="AB60" s="860"/>
      <c r="AC60" s="860"/>
      <c r="AD60" s="861"/>
    </row>
    <row r="61" spans="1:30" ht="25.5" customHeight="1" x14ac:dyDescent="0.25">
      <c r="A61" s="60">
        <v>1145</v>
      </c>
      <c r="B61" s="104" t="s">
        <v>83</v>
      </c>
      <c r="C61" s="105">
        <f t="shared" si="4"/>
        <v>9445</v>
      </c>
      <c r="D61" s="225"/>
      <c r="E61" s="226">
        <v>495</v>
      </c>
      <c r="F61" s="111">
        <f t="shared" si="56"/>
        <v>495</v>
      </c>
      <c r="G61" s="225">
        <v>8950</v>
      </c>
      <c r="H61" s="226"/>
      <c r="I61" s="111">
        <f t="shared" si="57"/>
        <v>8950</v>
      </c>
      <c r="J61" s="227"/>
      <c r="K61" s="226"/>
      <c r="L61" s="111">
        <f t="shared" si="58"/>
        <v>0</v>
      </c>
      <c r="M61" s="225"/>
      <c r="N61" s="226"/>
      <c r="O61" s="111">
        <f t="shared" si="59"/>
        <v>0</v>
      </c>
      <c r="P61" s="228" t="s">
        <v>329</v>
      </c>
      <c r="S61" s="856"/>
      <c r="T61" s="856"/>
      <c r="U61" s="856"/>
      <c r="V61" s="860"/>
      <c r="W61" s="860"/>
      <c r="X61" s="861"/>
      <c r="Y61" s="860"/>
      <c r="Z61" s="860"/>
      <c r="AA61" s="861"/>
      <c r="AB61" s="860"/>
      <c r="AC61" s="860"/>
      <c r="AD61" s="861"/>
    </row>
    <row r="62" spans="1:30" ht="27.75" hidden="1" customHeight="1" x14ac:dyDescent="0.25">
      <c r="A62" s="60">
        <v>1146</v>
      </c>
      <c r="B62" s="104" t="s">
        <v>84</v>
      </c>
      <c r="C62" s="105">
        <f t="shared" si="4"/>
        <v>0</v>
      </c>
      <c r="D62" s="225"/>
      <c r="E62" s="226"/>
      <c r="F62" s="111">
        <f t="shared" si="56"/>
        <v>0</v>
      </c>
      <c r="G62" s="225"/>
      <c r="H62" s="226"/>
      <c r="I62" s="111">
        <f t="shared" si="57"/>
        <v>0</v>
      </c>
      <c r="J62" s="227"/>
      <c r="K62" s="226"/>
      <c r="L62" s="111">
        <f t="shared" si="58"/>
        <v>0</v>
      </c>
      <c r="M62" s="225"/>
      <c r="N62" s="226"/>
      <c r="O62" s="111">
        <f t="shared" si="59"/>
        <v>0</v>
      </c>
      <c r="P62" s="233"/>
      <c r="S62" s="856"/>
      <c r="T62" s="856"/>
      <c r="U62" s="856"/>
      <c r="V62" s="860"/>
      <c r="W62" s="860"/>
      <c r="X62" s="861"/>
      <c r="Y62" s="860"/>
      <c r="Z62" s="860"/>
      <c r="AA62" s="861"/>
      <c r="AB62" s="860"/>
      <c r="AC62" s="860"/>
      <c r="AD62" s="861"/>
    </row>
    <row r="63" spans="1:30" x14ac:dyDescent="0.25">
      <c r="A63" s="60">
        <v>1147</v>
      </c>
      <c r="B63" s="104" t="s">
        <v>85</v>
      </c>
      <c r="C63" s="105">
        <f t="shared" si="4"/>
        <v>2004</v>
      </c>
      <c r="D63" s="225">
        <v>2004</v>
      </c>
      <c r="E63" s="226"/>
      <c r="F63" s="111">
        <f t="shared" si="56"/>
        <v>2004</v>
      </c>
      <c r="G63" s="225"/>
      <c r="H63" s="226"/>
      <c r="I63" s="111">
        <f t="shared" si="57"/>
        <v>0</v>
      </c>
      <c r="J63" s="227"/>
      <c r="K63" s="226"/>
      <c r="L63" s="111">
        <f t="shared" si="58"/>
        <v>0</v>
      </c>
      <c r="M63" s="225"/>
      <c r="N63" s="226"/>
      <c r="O63" s="111">
        <f t="shared" si="59"/>
        <v>0</v>
      </c>
      <c r="P63" s="233"/>
      <c r="S63" s="856"/>
      <c r="T63" s="856"/>
      <c r="U63" s="856"/>
      <c r="V63" s="860"/>
      <c r="W63" s="860"/>
      <c r="X63" s="861"/>
      <c r="Y63" s="860"/>
      <c r="Z63" s="860"/>
      <c r="AA63" s="861"/>
      <c r="AB63" s="860"/>
      <c r="AC63" s="860"/>
      <c r="AD63" s="861"/>
    </row>
    <row r="64" spans="1:30" x14ac:dyDescent="0.25">
      <c r="A64" s="60">
        <v>1148</v>
      </c>
      <c r="B64" s="104" t="s">
        <v>86</v>
      </c>
      <c r="C64" s="105">
        <f t="shared" si="4"/>
        <v>2251</v>
      </c>
      <c r="D64" s="225">
        <v>2251</v>
      </c>
      <c r="E64" s="226"/>
      <c r="F64" s="111">
        <f t="shared" si="56"/>
        <v>2251</v>
      </c>
      <c r="G64" s="225"/>
      <c r="H64" s="226"/>
      <c r="I64" s="111">
        <f t="shared" si="57"/>
        <v>0</v>
      </c>
      <c r="J64" s="227"/>
      <c r="K64" s="226"/>
      <c r="L64" s="111">
        <f t="shared" si="58"/>
        <v>0</v>
      </c>
      <c r="M64" s="225"/>
      <c r="N64" s="226"/>
      <c r="O64" s="111">
        <f t="shared" si="59"/>
        <v>0</v>
      </c>
      <c r="P64" s="233"/>
      <c r="S64" s="856"/>
      <c r="T64" s="856"/>
      <c r="U64" s="856"/>
      <c r="V64" s="860"/>
      <c r="W64" s="860"/>
      <c r="X64" s="861"/>
      <c r="Y64" s="860"/>
      <c r="Z64" s="860"/>
      <c r="AA64" s="861"/>
      <c r="AB64" s="860"/>
      <c r="AC64" s="860"/>
      <c r="AD64" s="861"/>
    </row>
    <row r="65" spans="1:30" ht="24" customHeight="1" x14ac:dyDescent="0.25">
      <c r="A65" s="60">
        <v>1149</v>
      </c>
      <c r="B65" s="104" t="s">
        <v>87</v>
      </c>
      <c r="C65" s="105">
        <f t="shared" si="4"/>
        <v>2530</v>
      </c>
      <c r="D65" s="225"/>
      <c r="E65" s="226"/>
      <c r="F65" s="111">
        <f t="shared" si="56"/>
        <v>0</v>
      </c>
      <c r="G65" s="225">
        <v>2530</v>
      </c>
      <c r="H65" s="226"/>
      <c r="I65" s="111">
        <f t="shared" si="57"/>
        <v>2530</v>
      </c>
      <c r="J65" s="227"/>
      <c r="K65" s="226"/>
      <c r="L65" s="111">
        <f t="shared" si="58"/>
        <v>0</v>
      </c>
      <c r="M65" s="225"/>
      <c r="N65" s="226"/>
      <c r="O65" s="111">
        <f t="shared" si="59"/>
        <v>0</v>
      </c>
      <c r="P65" s="233"/>
      <c r="S65" s="856"/>
      <c r="T65" s="856"/>
      <c r="U65" s="856"/>
      <c r="V65" s="860"/>
      <c r="W65" s="860"/>
      <c r="X65" s="861"/>
      <c r="Y65" s="860"/>
      <c r="Z65" s="860"/>
      <c r="AA65" s="861"/>
      <c r="AB65" s="860"/>
      <c r="AC65" s="860"/>
      <c r="AD65" s="861"/>
    </row>
    <row r="66" spans="1:30" ht="36" x14ac:dyDescent="0.25">
      <c r="A66" s="217">
        <v>1150</v>
      </c>
      <c r="B66" s="168" t="s">
        <v>88</v>
      </c>
      <c r="C66" s="173">
        <f t="shared" si="4"/>
        <v>3377</v>
      </c>
      <c r="D66" s="234">
        <v>3377</v>
      </c>
      <c r="E66" s="235"/>
      <c r="F66" s="218">
        <f t="shared" si="56"/>
        <v>3377</v>
      </c>
      <c r="G66" s="234"/>
      <c r="H66" s="235"/>
      <c r="I66" s="218">
        <f t="shared" si="57"/>
        <v>0</v>
      </c>
      <c r="J66" s="236"/>
      <c r="K66" s="235"/>
      <c r="L66" s="218">
        <f t="shared" si="58"/>
        <v>0</v>
      </c>
      <c r="M66" s="234"/>
      <c r="N66" s="235"/>
      <c r="O66" s="218">
        <f t="shared" si="59"/>
        <v>0</v>
      </c>
      <c r="P66" s="220"/>
      <c r="S66" s="856"/>
      <c r="T66" s="856"/>
      <c r="U66" s="856"/>
      <c r="V66" s="860"/>
      <c r="W66" s="860"/>
      <c r="X66" s="861"/>
      <c r="Y66" s="860"/>
      <c r="Z66" s="860"/>
      <c r="AA66" s="861"/>
      <c r="AB66" s="860"/>
      <c r="AC66" s="860"/>
      <c r="AD66" s="861"/>
    </row>
    <row r="67" spans="1:30" ht="36" x14ac:dyDescent="0.25">
      <c r="A67" s="79">
        <v>1200</v>
      </c>
      <c r="B67" s="212" t="s">
        <v>89</v>
      </c>
      <c r="C67" s="80">
        <f t="shared" si="4"/>
        <v>84280</v>
      </c>
      <c r="D67" s="213">
        <f t="shared" ref="D67:E67" si="60">SUM(D68:D69)</f>
        <v>46299</v>
      </c>
      <c r="E67" s="214">
        <f t="shared" si="60"/>
        <v>1522</v>
      </c>
      <c r="F67" s="91">
        <f>SUM(F68:F69)</f>
        <v>47821</v>
      </c>
      <c r="G67" s="213">
        <f t="shared" ref="G67:H67" si="61">SUM(G68:G69)</f>
        <v>36459</v>
      </c>
      <c r="H67" s="214">
        <f t="shared" si="61"/>
        <v>0</v>
      </c>
      <c r="I67" s="91">
        <f>SUM(I68:I69)</f>
        <v>36459</v>
      </c>
      <c r="J67" s="215">
        <f t="shared" ref="J67:K67" si="62">SUM(J68:J69)</f>
        <v>0</v>
      </c>
      <c r="K67" s="214">
        <f t="shared" si="62"/>
        <v>0</v>
      </c>
      <c r="L67" s="91">
        <f>SUM(L68:L69)</f>
        <v>0</v>
      </c>
      <c r="M67" s="213">
        <f t="shared" ref="M67:O67" si="63">SUM(M68:M69)</f>
        <v>0</v>
      </c>
      <c r="N67" s="214">
        <f t="shared" si="63"/>
        <v>0</v>
      </c>
      <c r="O67" s="91">
        <f t="shared" si="63"/>
        <v>0</v>
      </c>
      <c r="P67" s="239"/>
      <c r="S67" s="856"/>
      <c r="T67" s="856"/>
      <c r="U67" s="856"/>
      <c r="V67" s="861"/>
      <c r="W67" s="861"/>
      <c r="X67" s="861"/>
      <c r="Y67" s="861"/>
      <c r="Z67" s="861"/>
      <c r="AA67" s="861"/>
      <c r="AB67" s="861"/>
      <c r="AC67" s="861"/>
      <c r="AD67" s="861"/>
    </row>
    <row r="68" spans="1:30" ht="36" x14ac:dyDescent="0.25">
      <c r="A68" s="238">
        <v>1210</v>
      </c>
      <c r="B68" s="94" t="s">
        <v>90</v>
      </c>
      <c r="C68" s="95">
        <f t="shared" si="4"/>
        <v>65620</v>
      </c>
      <c r="D68" s="221">
        <v>28939</v>
      </c>
      <c r="E68" s="222">
        <v>1522</v>
      </c>
      <c r="F68" s="101">
        <f>D68+E68</f>
        <v>30461</v>
      </c>
      <c r="G68" s="221">
        <v>35159</v>
      </c>
      <c r="H68" s="222"/>
      <c r="I68" s="101">
        <f>G68+H68</f>
        <v>35159</v>
      </c>
      <c r="J68" s="223"/>
      <c r="K68" s="222"/>
      <c r="L68" s="101">
        <f>J68+K68</f>
        <v>0</v>
      </c>
      <c r="M68" s="221"/>
      <c r="N68" s="222"/>
      <c r="O68" s="101">
        <f t="shared" ref="O68" si="64">M68+N68</f>
        <v>0</v>
      </c>
      <c r="P68" s="339" t="s">
        <v>330</v>
      </c>
      <c r="S68" s="856"/>
      <c r="T68" s="856"/>
      <c r="U68" s="856"/>
      <c r="V68" s="860"/>
      <c r="W68" s="860"/>
      <c r="X68" s="861"/>
      <c r="Y68" s="860"/>
      <c r="Z68" s="860"/>
      <c r="AA68" s="861"/>
      <c r="AB68" s="860"/>
      <c r="AC68" s="860"/>
      <c r="AD68" s="861"/>
    </row>
    <row r="69" spans="1:30" ht="24" x14ac:dyDescent="0.25">
      <c r="A69" s="229">
        <v>1220</v>
      </c>
      <c r="B69" s="104" t="s">
        <v>91</v>
      </c>
      <c r="C69" s="105">
        <f t="shared" si="4"/>
        <v>18660</v>
      </c>
      <c r="D69" s="230">
        <f t="shared" ref="D69:E69" si="65">SUM(D70:D74)</f>
        <v>17360</v>
      </c>
      <c r="E69" s="231">
        <f t="shared" si="65"/>
        <v>0</v>
      </c>
      <c r="F69" s="111">
        <f>SUM(F70:F74)</f>
        <v>17360</v>
      </c>
      <c r="G69" s="230">
        <f t="shared" ref="G69:H69" si="66">SUM(G70:G74)</f>
        <v>1300</v>
      </c>
      <c r="H69" s="231">
        <f t="shared" si="66"/>
        <v>0</v>
      </c>
      <c r="I69" s="111">
        <f>SUM(I70:I74)</f>
        <v>1300</v>
      </c>
      <c r="J69" s="232">
        <f t="shared" ref="J69:K69" si="67">SUM(J70:J74)</f>
        <v>0</v>
      </c>
      <c r="K69" s="231">
        <f t="shared" si="67"/>
        <v>0</v>
      </c>
      <c r="L69" s="111">
        <f>SUM(L70:L74)</f>
        <v>0</v>
      </c>
      <c r="M69" s="230">
        <f t="shared" ref="M69:O69" si="68">SUM(M70:M74)</f>
        <v>0</v>
      </c>
      <c r="N69" s="231">
        <f t="shared" si="68"/>
        <v>0</v>
      </c>
      <c r="O69" s="111">
        <f t="shared" si="68"/>
        <v>0</v>
      </c>
      <c r="P69" s="233"/>
      <c r="S69" s="856"/>
      <c r="T69" s="856"/>
      <c r="U69" s="856"/>
      <c r="V69" s="861"/>
      <c r="W69" s="861"/>
      <c r="X69" s="861"/>
      <c r="Y69" s="861"/>
      <c r="Z69" s="861"/>
      <c r="AA69" s="861"/>
      <c r="AB69" s="861"/>
      <c r="AC69" s="861"/>
      <c r="AD69" s="861"/>
    </row>
    <row r="70" spans="1:30" ht="60" x14ac:dyDescent="0.25">
      <c r="A70" s="60">
        <v>1221</v>
      </c>
      <c r="B70" s="104" t="s">
        <v>92</v>
      </c>
      <c r="C70" s="105">
        <f t="shared" si="4"/>
        <v>12420</v>
      </c>
      <c r="D70" s="225">
        <v>11120</v>
      </c>
      <c r="E70" s="226"/>
      <c r="F70" s="111">
        <f t="shared" ref="F70:F74" si="69">D70+E70</f>
        <v>11120</v>
      </c>
      <c r="G70" s="225">
        <v>1300</v>
      </c>
      <c r="H70" s="226"/>
      <c r="I70" s="111">
        <f t="shared" ref="I70:I74" si="70">G70+H70</f>
        <v>1300</v>
      </c>
      <c r="J70" s="227"/>
      <c r="K70" s="226"/>
      <c r="L70" s="111">
        <f t="shared" ref="L70:L74" si="71">J70+K70</f>
        <v>0</v>
      </c>
      <c r="M70" s="225"/>
      <c r="N70" s="226"/>
      <c r="O70" s="111">
        <f t="shared" ref="O70:O74" si="72">M70+N70</f>
        <v>0</v>
      </c>
      <c r="P70" s="233"/>
      <c r="S70" s="856"/>
      <c r="T70" s="856"/>
      <c r="U70" s="856"/>
      <c r="V70" s="860"/>
      <c r="W70" s="860"/>
      <c r="X70" s="861"/>
      <c r="Y70" s="860"/>
      <c r="Z70" s="860"/>
      <c r="AA70" s="861"/>
      <c r="AB70" s="860"/>
      <c r="AC70" s="860"/>
      <c r="AD70" s="861"/>
    </row>
    <row r="71" spans="1:30" hidden="1" x14ac:dyDescent="0.25">
      <c r="A71" s="60">
        <v>1223</v>
      </c>
      <c r="B71" s="104" t="s">
        <v>93</v>
      </c>
      <c r="C71" s="105">
        <f t="shared" si="4"/>
        <v>0</v>
      </c>
      <c r="D71" s="225"/>
      <c r="E71" s="226"/>
      <c r="F71" s="111">
        <f t="shared" si="69"/>
        <v>0</v>
      </c>
      <c r="G71" s="225"/>
      <c r="H71" s="226"/>
      <c r="I71" s="111">
        <f t="shared" si="70"/>
        <v>0</v>
      </c>
      <c r="J71" s="227"/>
      <c r="K71" s="226"/>
      <c r="L71" s="111">
        <f t="shared" si="71"/>
        <v>0</v>
      </c>
      <c r="M71" s="225"/>
      <c r="N71" s="226"/>
      <c r="O71" s="111">
        <f t="shared" si="72"/>
        <v>0</v>
      </c>
      <c r="P71" s="233"/>
      <c r="S71" s="856"/>
      <c r="T71" s="856"/>
      <c r="U71" s="856"/>
      <c r="V71" s="860"/>
      <c r="W71" s="860"/>
      <c r="X71" s="861"/>
      <c r="Y71" s="860"/>
      <c r="Z71" s="860"/>
      <c r="AA71" s="861"/>
      <c r="AB71" s="860"/>
      <c r="AC71" s="860"/>
      <c r="AD71" s="861"/>
    </row>
    <row r="72" spans="1:30" ht="24" hidden="1" x14ac:dyDescent="0.25">
      <c r="A72" s="60">
        <v>1225</v>
      </c>
      <c r="B72" s="104" t="s">
        <v>94</v>
      </c>
      <c r="C72" s="105">
        <f t="shared" si="4"/>
        <v>0</v>
      </c>
      <c r="D72" s="225"/>
      <c r="E72" s="226"/>
      <c r="F72" s="111">
        <f t="shared" si="69"/>
        <v>0</v>
      </c>
      <c r="G72" s="225"/>
      <c r="H72" s="226"/>
      <c r="I72" s="111">
        <f t="shared" si="70"/>
        <v>0</v>
      </c>
      <c r="J72" s="227"/>
      <c r="K72" s="226"/>
      <c r="L72" s="111">
        <f t="shared" si="71"/>
        <v>0</v>
      </c>
      <c r="M72" s="225"/>
      <c r="N72" s="226"/>
      <c r="O72" s="111">
        <f t="shared" si="72"/>
        <v>0</v>
      </c>
      <c r="P72" s="233"/>
      <c r="S72" s="856"/>
      <c r="T72" s="856"/>
      <c r="U72" s="856"/>
      <c r="V72" s="860"/>
      <c r="W72" s="860"/>
      <c r="X72" s="861"/>
      <c r="Y72" s="860"/>
      <c r="Z72" s="860"/>
      <c r="AA72" s="861"/>
      <c r="AB72" s="860"/>
      <c r="AC72" s="860"/>
      <c r="AD72" s="861"/>
    </row>
    <row r="73" spans="1:30" ht="36" x14ac:dyDescent="0.25">
      <c r="A73" s="60">
        <v>1227</v>
      </c>
      <c r="B73" s="104" t="s">
        <v>95</v>
      </c>
      <c r="C73" s="105">
        <f t="shared" si="4"/>
        <v>5740</v>
      </c>
      <c r="D73" s="225">
        <v>5740</v>
      </c>
      <c r="E73" s="226"/>
      <c r="F73" s="111">
        <f t="shared" si="69"/>
        <v>5740</v>
      </c>
      <c r="G73" s="225"/>
      <c r="H73" s="226"/>
      <c r="I73" s="111">
        <f t="shared" si="70"/>
        <v>0</v>
      </c>
      <c r="J73" s="227"/>
      <c r="K73" s="226"/>
      <c r="L73" s="111">
        <f t="shared" si="71"/>
        <v>0</v>
      </c>
      <c r="M73" s="225"/>
      <c r="N73" s="226"/>
      <c r="O73" s="111">
        <f t="shared" si="72"/>
        <v>0</v>
      </c>
      <c r="P73" s="233"/>
      <c r="S73" s="856"/>
      <c r="T73" s="856"/>
      <c r="U73" s="856"/>
      <c r="V73" s="860"/>
      <c r="W73" s="860"/>
      <c r="X73" s="861"/>
      <c r="Y73" s="860"/>
      <c r="Z73" s="860"/>
      <c r="AA73" s="861"/>
      <c r="AB73" s="860"/>
      <c r="AC73" s="860"/>
      <c r="AD73" s="861"/>
    </row>
    <row r="74" spans="1:30" ht="60" x14ac:dyDescent="0.25">
      <c r="A74" s="60">
        <v>1228</v>
      </c>
      <c r="B74" s="104" t="s">
        <v>96</v>
      </c>
      <c r="C74" s="105">
        <f t="shared" si="4"/>
        <v>500</v>
      </c>
      <c r="D74" s="225">
        <v>500</v>
      </c>
      <c r="E74" s="226"/>
      <c r="F74" s="111">
        <f t="shared" si="69"/>
        <v>500</v>
      </c>
      <c r="G74" s="225"/>
      <c r="H74" s="226"/>
      <c r="I74" s="111">
        <f t="shared" si="70"/>
        <v>0</v>
      </c>
      <c r="J74" s="227"/>
      <c r="K74" s="226"/>
      <c r="L74" s="111">
        <f t="shared" si="71"/>
        <v>0</v>
      </c>
      <c r="M74" s="225"/>
      <c r="N74" s="226"/>
      <c r="O74" s="111">
        <f t="shared" si="72"/>
        <v>0</v>
      </c>
      <c r="P74" s="233"/>
      <c r="S74" s="856"/>
      <c r="T74" s="856"/>
      <c r="U74" s="856"/>
      <c r="V74" s="860"/>
      <c r="W74" s="860"/>
      <c r="X74" s="861"/>
      <c r="Y74" s="860"/>
      <c r="Z74" s="860"/>
      <c r="AA74" s="861"/>
      <c r="AB74" s="860"/>
      <c r="AC74" s="860"/>
      <c r="AD74" s="861"/>
    </row>
    <row r="75" spans="1:30" x14ac:dyDescent="0.25">
      <c r="A75" s="205">
        <v>2000</v>
      </c>
      <c r="B75" s="205" t="s">
        <v>97</v>
      </c>
      <c r="C75" s="206">
        <f t="shared" si="4"/>
        <v>28619</v>
      </c>
      <c r="D75" s="207">
        <f t="shared" ref="D75:O75" si="73">SUM(D76,D83,D120,D151,D152)</f>
        <v>23314</v>
      </c>
      <c r="E75" s="208">
        <f t="shared" si="73"/>
        <v>0</v>
      </c>
      <c r="F75" s="209">
        <f t="shared" si="73"/>
        <v>23314</v>
      </c>
      <c r="G75" s="207">
        <f t="shared" si="73"/>
        <v>4317</v>
      </c>
      <c r="H75" s="208">
        <f t="shared" si="73"/>
        <v>0</v>
      </c>
      <c r="I75" s="209">
        <f t="shared" si="73"/>
        <v>4317</v>
      </c>
      <c r="J75" s="210">
        <f t="shared" si="73"/>
        <v>988</v>
      </c>
      <c r="K75" s="208">
        <f t="shared" si="73"/>
        <v>0</v>
      </c>
      <c r="L75" s="209">
        <f t="shared" si="73"/>
        <v>988</v>
      </c>
      <c r="M75" s="207">
        <f t="shared" si="73"/>
        <v>0</v>
      </c>
      <c r="N75" s="208">
        <f t="shared" si="73"/>
        <v>0</v>
      </c>
      <c r="O75" s="209">
        <f t="shared" si="73"/>
        <v>0</v>
      </c>
      <c r="P75" s="211"/>
      <c r="S75" s="856"/>
      <c r="T75" s="856"/>
      <c r="U75" s="856"/>
      <c r="V75" s="856"/>
      <c r="W75" s="856"/>
      <c r="X75" s="856"/>
      <c r="Y75" s="856"/>
      <c r="Z75" s="856"/>
      <c r="AA75" s="856"/>
      <c r="AB75" s="856"/>
      <c r="AC75" s="856"/>
      <c r="AD75" s="856"/>
    </row>
    <row r="76" spans="1:30" ht="24" hidden="1" x14ac:dyDescent="0.25">
      <c r="A76" s="79">
        <v>2100</v>
      </c>
      <c r="B76" s="212" t="s">
        <v>98</v>
      </c>
      <c r="C76" s="80">
        <f t="shared" si="4"/>
        <v>0</v>
      </c>
      <c r="D76" s="213">
        <f t="shared" ref="D76:E76" si="74">SUM(D77,D80)</f>
        <v>0</v>
      </c>
      <c r="E76" s="214">
        <f t="shared" si="74"/>
        <v>0</v>
      </c>
      <c r="F76" s="91">
        <f>SUM(F77,F80)</f>
        <v>0</v>
      </c>
      <c r="G76" s="213">
        <f t="shared" ref="G76:H76" si="75">SUM(G77,G80)</f>
        <v>0</v>
      </c>
      <c r="H76" s="214">
        <f t="shared" si="75"/>
        <v>0</v>
      </c>
      <c r="I76" s="91">
        <f>SUM(I77,I80)</f>
        <v>0</v>
      </c>
      <c r="J76" s="215">
        <f t="shared" ref="J76:K76" si="76">SUM(J77,J80)</f>
        <v>0</v>
      </c>
      <c r="K76" s="214">
        <f t="shared" si="76"/>
        <v>0</v>
      </c>
      <c r="L76" s="91">
        <f>SUM(L77,L80)</f>
        <v>0</v>
      </c>
      <c r="M76" s="213">
        <f t="shared" ref="M76:O76" si="77">SUM(M77,M80)</f>
        <v>0</v>
      </c>
      <c r="N76" s="214">
        <f t="shared" si="77"/>
        <v>0</v>
      </c>
      <c r="O76" s="91">
        <f t="shared" si="77"/>
        <v>0</v>
      </c>
      <c r="P76" s="239"/>
      <c r="S76" s="856"/>
      <c r="T76" s="856"/>
      <c r="U76" s="856"/>
      <c r="V76" s="861"/>
      <c r="W76" s="861"/>
      <c r="X76" s="861"/>
      <c r="Y76" s="861"/>
      <c r="Z76" s="861"/>
      <c r="AA76" s="861"/>
      <c r="AB76" s="861"/>
      <c r="AC76" s="861"/>
      <c r="AD76" s="861"/>
    </row>
    <row r="77" spans="1:30" ht="24" hidden="1" x14ac:dyDescent="0.25">
      <c r="A77" s="238">
        <v>2110</v>
      </c>
      <c r="B77" s="94" t="s">
        <v>99</v>
      </c>
      <c r="C77" s="95">
        <f t="shared" si="4"/>
        <v>0</v>
      </c>
      <c r="D77" s="240">
        <f t="shared" ref="D77:E77" si="78">SUM(D78:D79)</f>
        <v>0</v>
      </c>
      <c r="E77" s="241">
        <f t="shared" si="78"/>
        <v>0</v>
      </c>
      <c r="F77" s="101">
        <f>SUM(F78:F79)</f>
        <v>0</v>
      </c>
      <c r="G77" s="240">
        <f t="shared" ref="G77:H77" si="79">SUM(G78:G79)</f>
        <v>0</v>
      </c>
      <c r="H77" s="241">
        <f t="shared" si="79"/>
        <v>0</v>
      </c>
      <c r="I77" s="101">
        <f>SUM(I78:I79)</f>
        <v>0</v>
      </c>
      <c r="J77" s="242">
        <f t="shared" ref="J77:K77" si="80">SUM(J78:J79)</f>
        <v>0</v>
      </c>
      <c r="K77" s="241">
        <f t="shared" si="80"/>
        <v>0</v>
      </c>
      <c r="L77" s="101">
        <f>SUM(L78:L79)</f>
        <v>0</v>
      </c>
      <c r="M77" s="240">
        <f t="shared" ref="M77:O77" si="81">SUM(M78:M79)</f>
        <v>0</v>
      </c>
      <c r="N77" s="241">
        <f t="shared" si="81"/>
        <v>0</v>
      </c>
      <c r="O77" s="101">
        <f t="shared" si="81"/>
        <v>0</v>
      </c>
      <c r="P77" s="224"/>
      <c r="S77" s="856"/>
      <c r="T77" s="856"/>
      <c r="U77" s="856"/>
      <c r="V77" s="861"/>
      <c r="W77" s="861"/>
      <c r="X77" s="861"/>
      <c r="Y77" s="861"/>
      <c r="Z77" s="861"/>
      <c r="AA77" s="861"/>
      <c r="AB77" s="861"/>
      <c r="AC77" s="861"/>
      <c r="AD77" s="861"/>
    </row>
    <row r="78" spans="1:30" hidden="1" x14ac:dyDescent="0.25">
      <c r="A78" s="60">
        <v>2111</v>
      </c>
      <c r="B78" s="104" t="s">
        <v>100</v>
      </c>
      <c r="C78" s="105">
        <f t="shared" si="4"/>
        <v>0</v>
      </c>
      <c r="D78" s="225"/>
      <c r="E78" s="226"/>
      <c r="F78" s="111">
        <f t="shared" ref="F78:F79" si="82">D78+E78</f>
        <v>0</v>
      </c>
      <c r="G78" s="225"/>
      <c r="H78" s="226"/>
      <c r="I78" s="111">
        <f t="shared" ref="I78:I79" si="83">G78+H78</f>
        <v>0</v>
      </c>
      <c r="J78" s="227"/>
      <c r="K78" s="226"/>
      <c r="L78" s="111">
        <f t="shared" ref="L78:L79" si="84">J78+K78</f>
        <v>0</v>
      </c>
      <c r="M78" s="225"/>
      <c r="N78" s="226"/>
      <c r="O78" s="111">
        <f t="shared" ref="O78:O79" si="85">M78+N78</f>
        <v>0</v>
      </c>
      <c r="P78" s="233"/>
      <c r="S78" s="856"/>
      <c r="T78" s="856"/>
      <c r="U78" s="856"/>
      <c r="V78" s="860"/>
      <c r="W78" s="860"/>
      <c r="X78" s="861"/>
      <c r="Y78" s="860"/>
      <c r="Z78" s="860"/>
      <c r="AA78" s="861"/>
      <c r="AB78" s="860"/>
      <c r="AC78" s="860"/>
      <c r="AD78" s="861"/>
    </row>
    <row r="79" spans="1:30" ht="24" hidden="1" x14ac:dyDescent="0.25">
      <c r="A79" s="60">
        <v>2112</v>
      </c>
      <c r="B79" s="104" t="s">
        <v>101</v>
      </c>
      <c r="C79" s="105">
        <f t="shared" si="4"/>
        <v>0</v>
      </c>
      <c r="D79" s="225"/>
      <c r="E79" s="226"/>
      <c r="F79" s="111">
        <f t="shared" si="82"/>
        <v>0</v>
      </c>
      <c r="G79" s="225"/>
      <c r="H79" s="226"/>
      <c r="I79" s="111">
        <f t="shared" si="83"/>
        <v>0</v>
      </c>
      <c r="J79" s="227"/>
      <c r="K79" s="226"/>
      <c r="L79" s="111">
        <f t="shared" si="84"/>
        <v>0</v>
      </c>
      <c r="M79" s="225"/>
      <c r="N79" s="226"/>
      <c r="O79" s="111">
        <f t="shared" si="85"/>
        <v>0</v>
      </c>
      <c r="P79" s="233"/>
      <c r="S79" s="856"/>
      <c r="T79" s="856"/>
      <c r="U79" s="856"/>
      <c r="V79" s="860"/>
      <c r="W79" s="860"/>
      <c r="X79" s="861"/>
      <c r="Y79" s="860"/>
      <c r="Z79" s="860"/>
      <c r="AA79" s="861"/>
      <c r="AB79" s="860"/>
      <c r="AC79" s="860"/>
      <c r="AD79" s="861"/>
    </row>
    <row r="80" spans="1:30" ht="24" hidden="1" x14ac:dyDescent="0.25">
      <c r="A80" s="229">
        <v>2120</v>
      </c>
      <c r="B80" s="104" t="s">
        <v>102</v>
      </c>
      <c r="C80" s="105">
        <f t="shared" si="4"/>
        <v>0</v>
      </c>
      <c r="D80" s="230">
        <f t="shared" ref="D80:E80" si="86">SUM(D81:D82)</f>
        <v>0</v>
      </c>
      <c r="E80" s="231">
        <f t="shared" si="86"/>
        <v>0</v>
      </c>
      <c r="F80" s="111">
        <f>SUM(F81:F82)</f>
        <v>0</v>
      </c>
      <c r="G80" s="230">
        <f t="shared" ref="G80:H80" si="87">SUM(G81:G82)</f>
        <v>0</v>
      </c>
      <c r="H80" s="231">
        <f t="shared" si="87"/>
        <v>0</v>
      </c>
      <c r="I80" s="111">
        <f>SUM(I81:I82)</f>
        <v>0</v>
      </c>
      <c r="J80" s="232">
        <f t="shared" ref="J80:K80" si="88">SUM(J81:J82)</f>
        <v>0</v>
      </c>
      <c r="K80" s="231">
        <f t="shared" si="88"/>
        <v>0</v>
      </c>
      <c r="L80" s="111">
        <f>SUM(L81:L82)</f>
        <v>0</v>
      </c>
      <c r="M80" s="230">
        <f t="shared" ref="M80:O80" si="89">SUM(M81:M82)</f>
        <v>0</v>
      </c>
      <c r="N80" s="231">
        <f t="shared" si="89"/>
        <v>0</v>
      </c>
      <c r="O80" s="111">
        <f t="shared" si="89"/>
        <v>0</v>
      </c>
      <c r="P80" s="233"/>
      <c r="S80" s="856"/>
      <c r="T80" s="856"/>
      <c r="U80" s="856"/>
      <c r="V80" s="861"/>
      <c r="W80" s="861"/>
      <c r="X80" s="861"/>
      <c r="Y80" s="861"/>
      <c r="Z80" s="861"/>
      <c r="AA80" s="861"/>
      <c r="AB80" s="861"/>
      <c r="AC80" s="861"/>
      <c r="AD80" s="861"/>
    </row>
    <row r="81" spans="1:30" hidden="1" x14ac:dyDescent="0.25">
      <c r="A81" s="60">
        <v>2121</v>
      </c>
      <c r="B81" s="104" t="s">
        <v>100</v>
      </c>
      <c r="C81" s="105">
        <f t="shared" si="4"/>
        <v>0</v>
      </c>
      <c r="D81" s="225"/>
      <c r="E81" s="226"/>
      <c r="F81" s="111">
        <f t="shared" ref="F81:F82" si="90">D81+E81</f>
        <v>0</v>
      </c>
      <c r="G81" s="225"/>
      <c r="H81" s="226"/>
      <c r="I81" s="111">
        <f t="shared" ref="I81:I82" si="91">G81+H81</f>
        <v>0</v>
      </c>
      <c r="J81" s="227"/>
      <c r="K81" s="226"/>
      <c r="L81" s="111">
        <f t="shared" ref="L81:L82" si="92">J81+K81</f>
        <v>0</v>
      </c>
      <c r="M81" s="225"/>
      <c r="N81" s="226"/>
      <c r="O81" s="111">
        <f t="shared" ref="O81:O82" si="93">M81+N81</f>
        <v>0</v>
      </c>
      <c r="P81" s="233"/>
      <c r="S81" s="856"/>
      <c r="T81" s="856"/>
      <c r="U81" s="856"/>
      <c r="V81" s="860"/>
      <c r="W81" s="860"/>
      <c r="X81" s="861"/>
      <c r="Y81" s="860"/>
      <c r="Z81" s="860"/>
      <c r="AA81" s="861"/>
      <c r="AB81" s="860"/>
      <c r="AC81" s="860"/>
      <c r="AD81" s="861"/>
    </row>
    <row r="82" spans="1:30" ht="24" hidden="1" x14ac:dyDescent="0.25">
      <c r="A82" s="60">
        <v>2122</v>
      </c>
      <c r="B82" s="104" t="s">
        <v>101</v>
      </c>
      <c r="C82" s="105">
        <f t="shared" si="4"/>
        <v>0</v>
      </c>
      <c r="D82" s="225"/>
      <c r="E82" s="226"/>
      <c r="F82" s="111">
        <f t="shared" si="90"/>
        <v>0</v>
      </c>
      <c r="G82" s="225"/>
      <c r="H82" s="226"/>
      <c r="I82" s="111">
        <f t="shared" si="91"/>
        <v>0</v>
      </c>
      <c r="J82" s="227"/>
      <c r="K82" s="226"/>
      <c r="L82" s="111">
        <f t="shared" si="92"/>
        <v>0</v>
      </c>
      <c r="M82" s="225"/>
      <c r="N82" s="226"/>
      <c r="O82" s="111">
        <f t="shared" si="93"/>
        <v>0</v>
      </c>
      <c r="P82" s="233"/>
      <c r="S82" s="856"/>
      <c r="T82" s="856"/>
      <c r="U82" s="856"/>
      <c r="V82" s="860"/>
      <c r="W82" s="860"/>
      <c r="X82" s="861"/>
      <c r="Y82" s="860"/>
      <c r="Z82" s="860"/>
      <c r="AA82" s="861"/>
      <c r="AB82" s="860"/>
      <c r="AC82" s="860"/>
      <c r="AD82" s="861"/>
    </row>
    <row r="83" spans="1:30" x14ac:dyDescent="0.25">
      <c r="A83" s="79">
        <v>2200</v>
      </c>
      <c r="B83" s="212" t="s">
        <v>103</v>
      </c>
      <c r="C83" s="80">
        <f t="shared" si="4"/>
        <v>21040</v>
      </c>
      <c r="D83" s="213">
        <f t="shared" ref="D83:E83" si="94">SUM(D84,D85,D91,D99,D107,D108,D114,D119)</f>
        <v>17114</v>
      </c>
      <c r="E83" s="214">
        <f t="shared" si="94"/>
        <v>0</v>
      </c>
      <c r="F83" s="91">
        <f>SUM(F84,F85,F91,F99,F107,F108,F114,F119)</f>
        <v>17114</v>
      </c>
      <c r="G83" s="213">
        <f t="shared" ref="G83:H83" si="95">SUM(G84,G85,G91,G99,G107,G108,G114,G119)</f>
        <v>3926</v>
      </c>
      <c r="H83" s="214">
        <f t="shared" si="95"/>
        <v>0</v>
      </c>
      <c r="I83" s="91">
        <f>SUM(I84,I85,I91,I99,I107,I108,I114,I119)</f>
        <v>3926</v>
      </c>
      <c r="J83" s="215">
        <f t="shared" ref="J83:K83" si="96">SUM(J84,J85,J91,J99,J107,J108,J114,J119)</f>
        <v>0</v>
      </c>
      <c r="K83" s="214">
        <f t="shared" si="96"/>
        <v>0</v>
      </c>
      <c r="L83" s="91">
        <f>SUM(L84,L85,L91,L99,L107,L108,L114,L119)</f>
        <v>0</v>
      </c>
      <c r="M83" s="213">
        <f t="shared" ref="M83:O83" si="97">SUM(M84,M85,M91,M99,M107,M108,M114,M119)</f>
        <v>0</v>
      </c>
      <c r="N83" s="214">
        <f t="shared" si="97"/>
        <v>0</v>
      </c>
      <c r="O83" s="91">
        <f t="shared" si="97"/>
        <v>0</v>
      </c>
      <c r="P83" s="243"/>
      <c r="S83" s="856"/>
      <c r="T83" s="856"/>
      <c r="U83" s="856"/>
      <c r="V83" s="861"/>
      <c r="W83" s="861"/>
      <c r="X83" s="861"/>
      <c r="Y83" s="861"/>
      <c r="Z83" s="861"/>
      <c r="AA83" s="861"/>
      <c r="AB83" s="861"/>
      <c r="AC83" s="861"/>
      <c r="AD83" s="861"/>
    </row>
    <row r="84" spans="1:30" x14ac:dyDescent="0.25">
      <c r="A84" s="217">
        <v>2210</v>
      </c>
      <c r="B84" s="168" t="s">
        <v>104</v>
      </c>
      <c r="C84" s="173">
        <f t="shared" si="4"/>
        <v>483</v>
      </c>
      <c r="D84" s="234">
        <v>483</v>
      </c>
      <c r="E84" s="235"/>
      <c r="F84" s="218">
        <f>D84+E84</f>
        <v>483</v>
      </c>
      <c r="G84" s="234"/>
      <c r="H84" s="235"/>
      <c r="I84" s="218">
        <f>G84+H84</f>
        <v>0</v>
      </c>
      <c r="J84" s="236"/>
      <c r="K84" s="235"/>
      <c r="L84" s="218">
        <f>J84+K84</f>
        <v>0</v>
      </c>
      <c r="M84" s="234"/>
      <c r="N84" s="235"/>
      <c r="O84" s="218">
        <f t="shared" ref="O84" si="98">M84+N84</f>
        <v>0</v>
      </c>
      <c r="P84" s="220"/>
      <c r="S84" s="856"/>
      <c r="T84" s="856"/>
      <c r="U84" s="856"/>
      <c r="V84" s="860"/>
      <c r="W84" s="860"/>
      <c r="X84" s="861"/>
      <c r="Y84" s="860"/>
      <c r="Z84" s="860"/>
      <c r="AA84" s="861"/>
      <c r="AB84" s="860"/>
      <c r="AC84" s="860"/>
      <c r="AD84" s="861"/>
    </row>
    <row r="85" spans="1:30" ht="24" x14ac:dyDescent="0.25">
      <c r="A85" s="229">
        <v>2220</v>
      </c>
      <c r="B85" s="104" t="s">
        <v>105</v>
      </c>
      <c r="C85" s="105">
        <f t="shared" ref="C85:C148" si="99">F85+I85+L85+O85</f>
        <v>12730</v>
      </c>
      <c r="D85" s="230">
        <f t="shared" ref="D85:E85" si="100">SUM(D86:D90)</f>
        <v>12730</v>
      </c>
      <c r="E85" s="231">
        <f t="shared" si="100"/>
        <v>0</v>
      </c>
      <c r="F85" s="111">
        <f>SUM(F86:F90)</f>
        <v>12730</v>
      </c>
      <c r="G85" s="230">
        <f t="shared" ref="G85:H85" si="101">SUM(G86:G90)</f>
        <v>0</v>
      </c>
      <c r="H85" s="231">
        <f t="shared" si="101"/>
        <v>0</v>
      </c>
      <c r="I85" s="111">
        <f>SUM(I86:I90)</f>
        <v>0</v>
      </c>
      <c r="J85" s="232">
        <f t="shared" ref="J85:K85" si="102">SUM(J86:J90)</f>
        <v>0</v>
      </c>
      <c r="K85" s="231">
        <f t="shared" si="102"/>
        <v>0</v>
      </c>
      <c r="L85" s="111">
        <f>SUM(L86:L90)</f>
        <v>0</v>
      </c>
      <c r="M85" s="230">
        <f t="shared" ref="M85:O85" si="103">SUM(M86:M90)</f>
        <v>0</v>
      </c>
      <c r="N85" s="231">
        <f t="shared" si="103"/>
        <v>0</v>
      </c>
      <c r="O85" s="111">
        <f t="shared" si="103"/>
        <v>0</v>
      </c>
      <c r="P85" s="233"/>
      <c r="S85" s="856"/>
      <c r="T85" s="856"/>
      <c r="U85" s="856"/>
      <c r="V85" s="861"/>
      <c r="W85" s="861"/>
      <c r="X85" s="861"/>
      <c r="Y85" s="861"/>
      <c r="Z85" s="861"/>
      <c r="AA85" s="861"/>
      <c r="AB85" s="861"/>
      <c r="AC85" s="861"/>
      <c r="AD85" s="861"/>
    </row>
    <row r="86" spans="1:30" x14ac:dyDescent="0.25">
      <c r="A86" s="60">
        <v>2221</v>
      </c>
      <c r="B86" s="104" t="s">
        <v>106</v>
      </c>
      <c r="C86" s="105">
        <f t="shared" si="99"/>
        <v>7228</v>
      </c>
      <c r="D86" s="225">
        <v>7228</v>
      </c>
      <c r="E86" s="226"/>
      <c r="F86" s="111">
        <f t="shared" ref="F86:F90" si="104">D86+E86</f>
        <v>7228</v>
      </c>
      <c r="G86" s="225"/>
      <c r="H86" s="226"/>
      <c r="I86" s="111">
        <f t="shared" ref="I86:I90" si="105">G86+H86</f>
        <v>0</v>
      </c>
      <c r="J86" s="227"/>
      <c r="K86" s="226"/>
      <c r="L86" s="111">
        <f t="shared" ref="L86:L90" si="106">J86+K86</f>
        <v>0</v>
      </c>
      <c r="M86" s="225"/>
      <c r="N86" s="226"/>
      <c r="O86" s="111">
        <f t="shared" ref="O86:O90" si="107">M86+N86</f>
        <v>0</v>
      </c>
      <c r="P86" s="233"/>
      <c r="S86" s="856"/>
      <c r="T86" s="856"/>
      <c r="U86" s="856"/>
      <c r="V86" s="860"/>
      <c r="W86" s="860"/>
      <c r="X86" s="861"/>
      <c r="Y86" s="860"/>
      <c r="Z86" s="860"/>
      <c r="AA86" s="861"/>
      <c r="AB86" s="860"/>
      <c r="AC86" s="860"/>
      <c r="AD86" s="861"/>
    </row>
    <row r="87" spans="1:30" ht="24" x14ac:dyDescent="0.25">
      <c r="A87" s="331">
        <v>2222</v>
      </c>
      <c r="B87" s="340" t="s">
        <v>107</v>
      </c>
      <c r="C87" s="341">
        <f t="shared" si="99"/>
        <v>1354</v>
      </c>
      <c r="D87" s="342">
        <v>1354</v>
      </c>
      <c r="E87" s="343"/>
      <c r="F87" s="344">
        <f t="shared" si="104"/>
        <v>1354</v>
      </c>
      <c r="G87" s="342"/>
      <c r="H87" s="343"/>
      <c r="I87" s="344">
        <f t="shared" si="105"/>
        <v>0</v>
      </c>
      <c r="J87" s="345"/>
      <c r="K87" s="343"/>
      <c r="L87" s="344">
        <f t="shared" si="106"/>
        <v>0</v>
      </c>
      <c r="M87" s="342"/>
      <c r="N87" s="343"/>
      <c r="O87" s="344">
        <f t="shared" si="107"/>
        <v>0</v>
      </c>
      <c r="P87" s="346"/>
      <c r="S87" s="856"/>
      <c r="T87" s="856"/>
      <c r="U87" s="856"/>
      <c r="V87" s="860"/>
      <c r="W87" s="860"/>
      <c r="X87" s="861"/>
      <c r="Y87" s="860"/>
      <c r="Z87" s="860"/>
      <c r="AA87" s="861"/>
      <c r="AB87" s="860"/>
      <c r="AC87" s="860"/>
      <c r="AD87" s="861"/>
    </row>
    <row r="88" spans="1:30" ht="27" customHeight="1" x14ac:dyDescent="0.25">
      <c r="A88" s="331">
        <v>2223</v>
      </c>
      <c r="B88" s="340" t="s">
        <v>108</v>
      </c>
      <c r="C88" s="341">
        <f t="shared" si="99"/>
        <v>3731</v>
      </c>
      <c r="D88" s="342">
        <v>3731</v>
      </c>
      <c r="E88" s="343"/>
      <c r="F88" s="344">
        <f t="shared" si="104"/>
        <v>3731</v>
      </c>
      <c r="G88" s="342"/>
      <c r="H88" s="343"/>
      <c r="I88" s="344">
        <f t="shared" si="105"/>
        <v>0</v>
      </c>
      <c r="J88" s="345"/>
      <c r="K88" s="343"/>
      <c r="L88" s="344">
        <f t="shared" si="106"/>
        <v>0</v>
      </c>
      <c r="M88" s="342"/>
      <c r="N88" s="343"/>
      <c r="O88" s="344">
        <f t="shared" si="107"/>
        <v>0</v>
      </c>
      <c r="P88" s="346"/>
      <c r="S88" s="856"/>
      <c r="T88" s="856"/>
      <c r="U88" s="856"/>
      <c r="V88" s="860"/>
      <c r="W88" s="860"/>
      <c r="X88" s="861"/>
      <c r="Y88" s="860"/>
      <c r="Z88" s="860"/>
      <c r="AA88" s="861"/>
      <c r="AB88" s="860"/>
      <c r="AC88" s="860"/>
      <c r="AD88" s="861"/>
    </row>
    <row r="89" spans="1:30" ht="42.75" customHeight="1" x14ac:dyDescent="0.25">
      <c r="A89" s="331">
        <v>2224</v>
      </c>
      <c r="B89" s="340" t="s">
        <v>109</v>
      </c>
      <c r="C89" s="341">
        <f t="shared" si="99"/>
        <v>417</v>
      </c>
      <c r="D89" s="342">
        <v>417</v>
      </c>
      <c r="E89" s="343"/>
      <c r="F89" s="344">
        <f t="shared" si="104"/>
        <v>417</v>
      </c>
      <c r="G89" s="342"/>
      <c r="H89" s="343"/>
      <c r="I89" s="344">
        <f t="shared" si="105"/>
        <v>0</v>
      </c>
      <c r="J89" s="345"/>
      <c r="K89" s="343"/>
      <c r="L89" s="344">
        <f t="shared" si="106"/>
        <v>0</v>
      </c>
      <c r="M89" s="342"/>
      <c r="N89" s="343"/>
      <c r="O89" s="344">
        <f t="shared" si="107"/>
        <v>0</v>
      </c>
      <c r="P89" s="346"/>
      <c r="S89" s="856"/>
      <c r="T89" s="856"/>
      <c r="U89" s="856"/>
      <c r="V89" s="860"/>
      <c r="W89" s="860"/>
      <c r="X89" s="861"/>
      <c r="Y89" s="860"/>
      <c r="Z89" s="860"/>
      <c r="AA89" s="861"/>
      <c r="AB89" s="860"/>
      <c r="AC89" s="860"/>
      <c r="AD89" s="861"/>
    </row>
    <row r="90" spans="1:30" ht="24" hidden="1" x14ac:dyDescent="0.25">
      <c r="A90" s="60">
        <v>2229</v>
      </c>
      <c r="B90" s="104" t="s">
        <v>110</v>
      </c>
      <c r="C90" s="105">
        <f t="shared" si="99"/>
        <v>0</v>
      </c>
      <c r="D90" s="225"/>
      <c r="E90" s="226"/>
      <c r="F90" s="111">
        <f t="shared" si="104"/>
        <v>0</v>
      </c>
      <c r="G90" s="225"/>
      <c r="H90" s="226"/>
      <c r="I90" s="111">
        <f t="shared" si="105"/>
        <v>0</v>
      </c>
      <c r="J90" s="227"/>
      <c r="K90" s="226"/>
      <c r="L90" s="111">
        <f t="shared" si="106"/>
        <v>0</v>
      </c>
      <c r="M90" s="225"/>
      <c r="N90" s="226"/>
      <c r="O90" s="111">
        <f t="shared" si="107"/>
        <v>0</v>
      </c>
      <c r="P90" s="233"/>
      <c r="S90" s="856"/>
      <c r="T90" s="856"/>
      <c r="U90" s="856"/>
      <c r="V90" s="860"/>
      <c r="W90" s="860"/>
      <c r="X90" s="861"/>
      <c r="Y90" s="860"/>
      <c r="Z90" s="860"/>
      <c r="AA90" s="861"/>
      <c r="AB90" s="860"/>
      <c r="AC90" s="860"/>
      <c r="AD90" s="861"/>
    </row>
    <row r="91" spans="1:30" x14ac:dyDescent="0.25">
      <c r="A91" s="229">
        <v>2230</v>
      </c>
      <c r="B91" s="104" t="s">
        <v>111</v>
      </c>
      <c r="C91" s="105">
        <f t="shared" si="99"/>
        <v>597</v>
      </c>
      <c r="D91" s="230">
        <f t="shared" ref="D91:E91" si="108">SUM(D92:D98)</f>
        <v>597</v>
      </c>
      <c r="E91" s="231">
        <f t="shared" si="108"/>
        <v>0</v>
      </c>
      <c r="F91" s="111">
        <f>SUM(F92:F98)</f>
        <v>597</v>
      </c>
      <c r="G91" s="230">
        <f t="shared" ref="G91:H91" si="109">SUM(G92:G98)</f>
        <v>0</v>
      </c>
      <c r="H91" s="231">
        <f t="shared" si="109"/>
        <v>0</v>
      </c>
      <c r="I91" s="111">
        <f>SUM(I92:I98)</f>
        <v>0</v>
      </c>
      <c r="J91" s="232">
        <f t="shared" ref="J91:K91" si="110">SUM(J92:J98)</f>
        <v>0</v>
      </c>
      <c r="K91" s="231">
        <f t="shared" si="110"/>
        <v>0</v>
      </c>
      <c r="L91" s="111">
        <f>SUM(L92:L98)</f>
        <v>0</v>
      </c>
      <c r="M91" s="230">
        <f t="shared" ref="M91:O91" si="111">SUM(M92:M98)</f>
        <v>0</v>
      </c>
      <c r="N91" s="231">
        <f t="shared" si="111"/>
        <v>0</v>
      </c>
      <c r="O91" s="111">
        <f t="shared" si="111"/>
        <v>0</v>
      </c>
      <c r="P91" s="233"/>
      <c r="S91" s="856"/>
      <c r="T91" s="856"/>
      <c r="U91" s="856"/>
      <c r="V91" s="861"/>
      <c r="W91" s="861"/>
      <c r="X91" s="861"/>
      <c r="Y91" s="861"/>
      <c r="Z91" s="861"/>
      <c r="AA91" s="861"/>
      <c r="AB91" s="861"/>
      <c r="AC91" s="861"/>
      <c r="AD91" s="861"/>
    </row>
    <row r="92" spans="1:30" ht="24" hidden="1" x14ac:dyDescent="0.25">
      <c r="A92" s="60">
        <v>2231</v>
      </c>
      <c r="B92" s="104" t="s">
        <v>112</v>
      </c>
      <c r="C92" s="105">
        <f t="shared" si="99"/>
        <v>0</v>
      </c>
      <c r="D92" s="225"/>
      <c r="E92" s="226"/>
      <c r="F92" s="111">
        <f t="shared" ref="F92:F98" si="112">D92+E92</f>
        <v>0</v>
      </c>
      <c r="G92" s="225"/>
      <c r="H92" s="226"/>
      <c r="I92" s="111">
        <f t="shared" ref="I92:I98" si="113">G92+H92</f>
        <v>0</v>
      </c>
      <c r="J92" s="227"/>
      <c r="K92" s="226"/>
      <c r="L92" s="111">
        <f t="shared" ref="L92:L98" si="114">J92+K92</f>
        <v>0</v>
      </c>
      <c r="M92" s="225"/>
      <c r="N92" s="226"/>
      <c r="O92" s="111">
        <f t="shared" ref="O92:O98" si="115">M92+N92</f>
        <v>0</v>
      </c>
      <c r="P92" s="233"/>
      <c r="S92" s="856"/>
      <c r="T92" s="856"/>
      <c r="U92" s="856"/>
      <c r="V92" s="860"/>
      <c r="W92" s="860"/>
      <c r="X92" s="861"/>
      <c r="Y92" s="860"/>
      <c r="Z92" s="860"/>
      <c r="AA92" s="861"/>
      <c r="AB92" s="860"/>
      <c r="AC92" s="860"/>
      <c r="AD92" s="861"/>
    </row>
    <row r="93" spans="1:30" ht="24.75" hidden="1" customHeight="1" x14ac:dyDescent="0.25">
      <c r="A93" s="60">
        <v>2232</v>
      </c>
      <c r="B93" s="104" t="s">
        <v>113</v>
      </c>
      <c r="C93" s="105">
        <f t="shared" si="99"/>
        <v>0</v>
      </c>
      <c r="D93" s="225"/>
      <c r="E93" s="226"/>
      <c r="F93" s="111">
        <f t="shared" si="112"/>
        <v>0</v>
      </c>
      <c r="G93" s="225"/>
      <c r="H93" s="226"/>
      <c r="I93" s="111">
        <f t="shared" si="113"/>
        <v>0</v>
      </c>
      <c r="J93" s="227"/>
      <c r="K93" s="226"/>
      <c r="L93" s="111">
        <f t="shared" si="114"/>
        <v>0</v>
      </c>
      <c r="M93" s="225"/>
      <c r="N93" s="226"/>
      <c r="O93" s="111">
        <f t="shared" si="115"/>
        <v>0</v>
      </c>
      <c r="P93" s="233"/>
      <c r="S93" s="856"/>
      <c r="T93" s="856"/>
      <c r="U93" s="856"/>
      <c r="V93" s="860"/>
      <c r="W93" s="860"/>
      <c r="X93" s="861"/>
      <c r="Y93" s="860"/>
      <c r="Z93" s="860"/>
      <c r="AA93" s="861"/>
      <c r="AB93" s="860"/>
      <c r="AC93" s="860"/>
      <c r="AD93" s="861"/>
    </row>
    <row r="94" spans="1:30" ht="24" hidden="1" x14ac:dyDescent="0.25">
      <c r="A94" s="52">
        <v>2233</v>
      </c>
      <c r="B94" s="94" t="s">
        <v>114</v>
      </c>
      <c r="C94" s="95">
        <f t="shared" si="99"/>
        <v>0</v>
      </c>
      <c r="D94" s="221"/>
      <c r="E94" s="222"/>
      <c r="F94" s="101">
        <f t="shared" si="112"/>
        <v>0</v>
      </c>
      <c r="G94" s="221"/>
      <c r="H94" s="222"/>
      <c r="I94" s="101">
        <f t="shared" si="113"/>
        <v>0</v>
      </c>
      <c r="J94" s="223"/>
      <c r="K94" s="222"/>
      <c r="L94" s="101">
        <f t="shared" si="114"/>
        <v>0</v>
      </c>
      <c r="M94" s="221"/>
      <c r="N94" s="222"/>
      <c r="O94" s="101">
        <f t="shared" si="115"/>
        <v>0</v>
      </c>
      <c r="P94" s="224"/>
      <c r="S94" s="856"/>
      <c r="T94" s="856"/>
      <c r="U94" s="856"/>
      <c r="V94" s="860"/>
      <c r="W94" s="860"/>
      <c r="X94" s="861"/>
      <c r="Y94" s="860"/>
      <c r="Z94" s="860"/>
      <c r="AA94" s="861"/>
      <c r="AB94" s="860"/>
      <c r="AC94" s="860"/>
      <c r="AD94" s="861"/>
    </row>
    <row r="95" spans="1:30" ht="36" hidden="1" x14ac:dyDescent="0.25">
      <c r="A95" s="60">
        <v>2234</v>
      </c>
      <c r="B95" s="104" t="s">
        <v>115</v>
      </c>
      <c r="C95" s="105">
        <f t="shared" si="99"/>
        <v>0</v>
      </c>
      <c r="D95" s="225"/>
      <c r="E95" s="226"/>
      <c r="F95" s="111">
        <f t="shared" si="112"/>
        <v>0</v>
      </c>
      <c r="G95" s="225"/>
      <c r="H95" s="226"/>
      <c r="I95" s="111">
        <f t="shared" si="113"/>
        <v>0</v>
      </c>
      <c r="J95" s="227"/>
      <c r="K95" s="226"/>
      <c r="L95" s="111">
        <f t="shared" si="114"/>
        <v>0</v>
      </c>
      <c r="M95" s="225"/>
      <c r="N95" s="226"/>
      <c r="O95" s="111">
        <f t="shared" si="115"/>
        <v>0</v>
      </c>
      <c r="P95" s="233"/>
      <c r="S95" s="856"/>
      <c r="T95" s="856"/>
      <c r="U95" s="856"/>
      <c r="V95" s="860"/>
      <c r="W95" s="860"/>
      <c r="X95" s="861"/>
      <c r="Y95" s="860"/>
      <c r="Z95" s="860"/>
      <c r="AA95" s="861"/>
      <c r="AB95" s="860"/>
      <c r="AC95" s="860"/>
      <c r="AD95" s="861"/>
    </row>
    <row r="96" spans="1:30" ht="24" hidden="1" x14ac:dyDescent="0.25">
      <c r="A96" s="60">
        <v>2235</v>
      </c>
      <c r="B96" s="104" t="s">
        <v>116</v>
      </c>
      <c r="C96" s="105">
        <f t="shared" si="99"/>
        <v>0</v>
      </c>
      <c r="D96" s="225"/>
      <c r="E96" s="226"/>
      <c r="F96" s="111">
        <f t="shared" si="112"/>
        <v>0</v>
      </c>
      <c r="G96" s="225"/>
      <c r="H96" s="226"/>
      <c r="I96" s="111">
        <f t="shared" si="113"/>
        <v>0</v>
      </c>
      <c r="J96" s="227"/>
      <c r="K96" s="226"/>
      <c r="L96" s="111">
        <f t="shared" si="114"/>
        <v>0</v>
      </c>
      <c r="M96" s="225"/>
      <c r="N96" s="226"/>
      <c r="O96" s="111">
        <f t="shared" si="115"/>
        <v>0</v>
      </c>
      <c r="P96" s="233"/>
      <c r="S96" s="856"/>
      <c r="T96" s="856"/>
      <c r="U96" s="856"/>
      <c r="V96" s="860"/>
      <c r="W96" s="860"/>
      <c r="X96" s="861"/>
      <c r="Y96" s="860"/>
      <c r="Z96" s="860"/>
      <c r="AA96" s="861"/>
      <c r="AB96" s="860"/>
      <c r="AC96" s="860"/>
      <c r="AD96" s="861"/>
    </row>
    <row r="97" spans="1:30" hidden="1" x14ac:dyDescent="0.25">
      <c r="A97" s="60">
        <v>2236</v>
      </c>
      <c r="B97" s="104" t="s">
        <v>117</v>
      </c>
      <c r="C97" s="105">
        <f t="shared" si="99"/>
        <v>0</v>
      </c>
      <c r="D97" s="225"/>
      <c r="E97" s="226"/>
      <c r="F97" s="111">
        <f t="shared" si="112"/>
        <v>0</v>
      </c>
      <c r="G97" s="225"/>
      <c r="H97" s="226"/>
      <c r="I97" s="111">
        <f t="shared" si="113"/>
        <v>0</v>
      </c>
      <c r="J97" s="227"/>
      <c r="K97" s="226"/>
      <c r="L97" s="111">
        <f t="shared" si="114"/>
        <v>0</v>
      </c>
      <c r="M97" s="225"/>
      <c r="N97" s="226"/>
      <c r="O97" s="111">
        <f t="shared" si="115"/>
        <v>0</v>
      </c>
      <c r="P97" s="233"/>
      <c r="S97" s="856"/>
      <c r="T97" s="856"/>
      <c r="U97" s="856"/>
      <c r="V97" s="860"/>
      <c r="W97" s="860"/>
      <c r="X97" s="861"/>
      <c r="Y97" s="860"/>
      <c r="Z97" s="860"/>
      <c r="AA97" s="861"/>
      <c r="AB97" s="860"/>
      <c r="AC97" s="860"/>
      <c r="AD97" s="861"/>
    </row>
    <row r="98" spans="1:30" ht="16.5" customHeight="1" x14ac:dyDescent="0.25">
      <c r="A98" s="331">
        <v>2239</v>
      </c>
      <c r="B98" s="340" t="s">
        <v>118</v>
      </c>
      <c r="C98" s="341">
        <f t="shared" si="99"/>
        <v>597</v>
      </c>
      <c r="D98" s="342">
        <v>597</v>
      </c>
      <c r="E98" s="343"/>
      <c r="F98" s="344">
        <f t="shared" si="112"/>
        <v>597</v>
      </c>
      <c r="G98" s="342"/>
      <c r="H98" s="343"/>
      <c r="I98" s="344">
        <f t="shared" si="113"/>
        <v>0</v>
      </c>
      <c r="J98" s="345"/>
      <c r="K98" s="343"/>
      <c r="L98" s="344">
        <f t="shared" si="114"/>
        <v>0</v>
      </c>
      <c r="M98" s="342"/>
      <c r="N98" s="343"/>
      <c r="O98" s="344">
        <f t="shared" si="115"/>
        <v>0</v>
      </c>
      <c r="P98" s="346"/>
      <c r="S98" s="856"/>
      <c r="T98" s="856"/>
      <c r="U98" s="856"/>
      <c r="V98" s="860"/>
      <c r="W98" s="860"/>
      <c r="X98" s="861"/>
      <c r="Y98" s="860"/>
      <c r="Z98" s="860"/>
      <c r="AA98" s="861"/>
      <c r="AB98" s="860"/>
      <c r="AC98" s="860"/>
      <c r="AD98" s="861"/>
    </row>
    <row r="99" spans="1:30" ht="36" x14ac:dyDescent="0.25">
      <c r="A99" s="229">
        <v>2240</v>
      </c>
      <c r="B99" s="104" t="s">
        <v>119</v>
      </c>
      <c r="C99" s="105">
        <f t="shared" si="99"/>
        <v>2842</v>
      </c>
      <c r="D99" s="230">
        <f t="shared" ref="D99:E99" si="116">SUM(D100:D106)</f>
        <v>2842</v>
      </c>
      <c r="E99" s="231">
        <f t="shared" si="116"/>
        <v>0</v>
      </c>
      <c r="F99" s="111">
        <f>SUM(F100:F106)</f>
        <v>2842</v>
      </c>
      <c r="G99" s="230">
        <f t="shared" ref="G99:H99" si="117">SUM(G100:G106)</f>
        <v>0</v>
      </c>
      <c r="H99" s="231">
        <f t="shared" si="117"/>
        <v>0</v>
      </c>
      <c r="I99" s="111">
        <f>SUM(I100:I106)</f>
        <v>0</v>
      </c>
      <c r="J99" s="232">
        <f t="shared" ref="J99:K99" si="118">SUM(J100:J106)</f>
        <v>0</v>
      </c>
      <c r="K99" s="231">
        <f t="shared" si="118"/>
        <v>0</v>
      </c>
      <c r="L99" s="111">
        <f>SUM(L100:L106)</f>
        <v>0</v>
      </c>
      <c r="M99" s="230">
        <f t="shared" ref="M99:O99" si="119">SUM(M100:M106)</f>
        <v>0</v>
      </c>
      <c r="N99" s="231">
        <f t="shared" si="119"/>
        <v>0</v>
      </c>
      <c r="O99" s="111">
        <f t="shared" si="119"/>
        <v>0</v>
      </c>
      <c r="P99" s="233"/>
      <c r="S99" s="856"/>
      <c r="T99" s="856"/>
      <c r="U99" s="856"/>
      <c r="V99" s="861"/>
      <c r="W99" s="861"/>
      <c r="X99" s="861"/>
      <c r="Y99" s="861"/>
      <c r="Z99" s="861"/>
      <c r="AA99" s="861"/>
      <c r="AB99" s="861"/>
      <c r="AC99" s="861"/>
      <c r="AD99" s="861"/>
    </row>
    <row r="100" spans="1:30" hidden="1" x14ac:dyDescent="0.25">
      <c r="A100" s="60">
        <v>2241</v>
      </c>
      <c r="B100" s="104" t="s">
        <v>120</v>
      </c>
      <c r="C100" s="105">
        <f t="shared" si="99"/>
        <v>0</v>
      </c>
      <c r="D100" s="225"/>
      <c r="E100" s="226"/>
      <c r="F100" s="111">
        <f t="shared" ref="F100:F107" si="120">D100+E100</f>
        <v>0</v>
      </c>
      <c r="G100" s="225"/>
      <c r="H100" s="226"/>
      <c r="I100" s="111">
        <f t="shared" ref="I100:I107" si="121">G100+H100</f>
        <v>0</v>
      </c>
      <c r="J100" s="227"/>
      <c r="K100" s="226"/>
      <c r="L100" s="111">
        <f t="shared" ref="L100:L107" si="122">J100+K100</f>
        <v>0</v>
      </c>
      <c r="M100" s="225"/>
      <c r="N100" s="226"/>
      <c r="O100" s="111">
        <f t="shared" ref="O100:O107" si="123">M100+N100</f>
        <v>0</v>
      </c>
      <c r="P100" s="233"/>
      <c r="S100" s="856"/>
      <c r="T100" s="856"/>
      <c r="U100" s="856"/>
      <c r="V100" s="860"/>
      <c r="W100" s="860"/>
      <c r="X100" s="861"/>
      <c r="Y100" s="860"/>
      <c r="Z100" s="860"/>
      <c r="AA100" s="861"/>
      <c r="AB100" s="860"/>
      <c r="AC100" s="860"/>
      <c r="AD100" s="861"/>
    </row>
    <row r="101" spans="1:30" ht="24" hidden="1" x14ac:dyDescent="0.25">
      <c r="A101" s="60">
        <v>2242</v>
      </c>
      <c r="B101" s="104" t="s">
        <v>121</v>
      </c>
      <c r="C101" s="105">
        <f t="shared" si="99"/>
        <v>0</v>
      </c>
      <c r="D101" s="225"/>
      <c r="E101" s="226"/>
      <c r="F101" s="111">
        <f t="shared" si="120"/>
        <v>0</v>
      </c>
      <c r="G101" s="225"/>
      <c r="H101" s="226"/>
      <c r="I101" s="111">
        <f t="shared" si="121"/>
        <v>0</v>
      </c>
      <c r="J101" s="227"/>
      <c r="K101" s="226"/>
      <c r="L101" s="111">
        <f t="shared" si="122"/>
        <v>0</v>
      </c>
      <c r="M101" s="225"/>
      <c r="N101" s="226"/>
      <c r="O101" s="111">
        <f t="shared" si="123"/>
        <v>0</v>
      </c>
      <c r="P101" s="233"/>
      <c r="S101" s="856"/>
      <c r="T101" s="856"/>
      <c r="U101" s="856"/>
      <c r="V101" s="860"/>
      <c r="W101" s="860"/>
      <c r="X101" s="861"/>
      <c r="Y101" s="860"/>
      <c r="Z101" s="860"/>
      <c r="AA101" s="861"/>
      <c r="AB101" s="860"/>
      <c r="AC101" s="860"/>
      <c r="AD101" s="861"/>
    </row>
    <row r="102" spans="1:30" ht="24" x14ac:dyDescent="0.25">
      <c r="A102" s="331">
        <v>2243</v>
      </c>
      <c r="B102" s="340" t="s">
        <v>122</v>
      </c>
      <c r="C102" s="341">
        <f t="shared" si="99"/>
        <v>781</v>
      </c>
      <c r="D102" s="342">
        <v>781</v>
      </c>
      <c r="E102" s="343"/>
      <c r="F102" s="344">
        <f t="shared" si="120"/>
        <v>781</v>
      </c>
      <c r="G102" s="342"/>
      <c r="H102" s="343"/>
      <c r="I102" s="344">
        <f t="shared" si="121"/>
        <v>0</v>
      </c>
      <c r="J102" s="345"/>
      <c r="K102" s="343"/>
      <c r="L102" s="344">
        <f t="shared" si="122"/>
        <v>0</v>
      </c>
      <c r="M102" s="342"/>
      <c r="N102" s="343"/>
      <c r="O102" s="344">
        <f t="shared" si="123"/>
        <v>0</v>
      </c>
      <c r="P102" s="346"/>
      <c r="S102" s="856"/>
      <c r="T102" s="856"/>
      <c r="U102" s="856"/>
      <c r="V102" s="860"/>
      <c r="W102" s="860"/>
      <c r="X102" s="861"/>
      <c r="Y102" s="860"/>
      <c r="Z102" s="860"/>
      <c r="AA102" s="861"/>
      <c r="AB102" s="860"/>
      <c r="AC102" s="860"/>
      <c r="AD102" s="861"/>
    </row>
    <row r="103" spans="1:30" ht="16.5" customHeight="1" x14ac:dyDescent="0.25">
      <c r="A103" s="331">
        <v>2244</v>
      </c>
      <c r="B103" s="340" t="s">
        <v>123</v>
      </c>
      <c r="C103" s="341">
        <f t="shared" si="99"/>
        <v>1214</v>
      </c>
      <c r="D103" s="342">
        <v>1214</v>
      </c>
      <c r="E103" s="343"/>
      <c r="F103" s="344">
        <f t="shared" si="120"/>
        <v>1214</v>
      </c>
      <c r="G103" s="342"/>
      <c r="H103" s="343"/>
      <c r="I103" s="344">
        <f t="shared" si="121"/>
        <v>0</v>
      </c>
      <c r="J103" s="345"/>
      <c r="K103" s="343"/>
      <c r="L103" s="344">
        <f t="shared" si="122"/>
        <v>0</v>
      </c>
      <c r="M103" s="342"/>
      <c r="N103" s="343"/>
      <c r="O103" s="344">
        <f t="shared" si="123"/>
        <v>0</v>
      </c>
      <c r="P103" s="346"/>
      <c r="S103" s="856"/>
      <c r="T103" s="856"/>
      <c r="U103" s="856"/>
      <c r="V103" s="860"/>
      <c r="W103" s="860"/>
      <c r="X103" s="861"/>
      <c r="Y103" s="860"/>
      <c r="Z103" s="860"/>
      <c r="AA103" s="861"/>
      <c r="AB103" s="860"/>
      <c r="AC103" s="860"/>
      <c r="AD103" s="861"/>
    </row>
    <row r="104" spans="1:30" ht="24" hidden="1" x14ac:dyDescent="0.25">
      <c r="A104" s="60">
        <v>2246</v>
      </c>
      <c r="B104" s="104" t="s">
        <v>124</v>
      </c>
      <c r="C104" s="105">
        <f t="shared" si="99"/>
        <v>0</v>
      </c>
      <c r="D104" s="225"/>
      <c r="E104" s="226"/>
      <c r="F104" s="111">
        <f t="shared" si="120"/>
        <v>0</v>
      </c>
      <c r="G104" s="225"/>
      <c r="H104" s="226"/>
      <c r="I104" s="111">
        <f t="shared" si="121"/>
        <v>0</v>
      </c>
      <c r="J104" s="227"/>
      <c r="K104" s="226"/>
      <c r="L104" s="111">
        <f t="shared" si="122"/>
        <v>0</v>
      </c>
      <c r="M104" s="225"/>
      <c r="N104" s="226"/>
      <c r="O104" s="111">
        <f t="shared" si="123"/>
        <v>0</v>
      </c>
      <c r="P104" s="233"/>
      <c r="S104" s="856"/>
      <c r="T104" s="856"/>
      <c r="U104" s="856"/>
      <c r="V104" s="860"/>
      <c r="W104" s="860"/>
      <c r="X104" s="861"/>
      <c r="Y104" s="860"/>
      <c r="Z104" s="860"/>
      <c r="AA104" s="861"/>
      <c r="AB104" s="860"/>
      <c r="AC104" s="860"/>
      <c r="AD104" s="861"/>
    </row>
    <row r="105" spans="1:30" hidden="1" x14ac:dyDescent="0.25">
      <c r="A105" s="60">
        <v>2247</v>
      </c>
      <c r="B105" s="104" t="s">
        <v>125</v>
      </c>
      <c r="C105" s="105">
        <f t="shared" si="99"/>
        <v>0</v>
      </c>
      <c r="D105" s="225"/>
      <c r="E105" s="226"/>
      <c r="F105" s="111">
        <f t="shared" si="120"/>
        <v>0</v>
      </c>
      <c r="G105" s="225"/>
      <c r="H105" s="226"/>
      <c r="I105" s="111">
        <f t="shared" si="121"/>
        <v>0</v>
      </c>
      <c r="J105" s="227"/>
      <c r="K105" s="226"/>
      <c r="L105" s="111">
        <f t="shared" si="122"/>
        <v>0</v>
      </c>
      <c r="M105" s="225"/>
      <c r="N105" s="226"/>
      <c r="O105" s="111">
        <f t="shared" si="123"/>
        <v>0</v>
      </c>
      <c r="P105" s="233"/>
      <c r="S105" s="856"/>
      <c r="T105" s="856"/>
      <c r="U105" s="856"/>
      <c r="V105" s="860"/>
      <c r="W105" s="860"/>
      <c r="X105" s="861"/>
      <c r="Y105" s="860"/>
      <c r="Z105" s="860"/>
      <c r="AA105" s="861"/>
      <c r="AB105" s="860"/>
      <c r="AC105" s="860"/>
      <c r="AD105" s="861"/>
    </row>
    <row r="106" spans="1:30" ht="24" x14ac:dyDescent="0.25">
      <c r="A106" s="60">
        <v>2249</v>
      </c>
      <c r="B106" s="104" t="s">
        <v>126</v>
      </c>
      <c r="C106" s="105">
        <f t="shared" si="99"/>
        <v>847</v>
      </c>
      <c r="D106" s="225">
        <v>847</v>
      </c>
      <c r="E106" s="226"/>
      <c r="F106" s="111">
        <f t="shared" si="120"/>
        <v>847</v>
      </c>
      <c r="G106" s="225"/>
      <c r="H106" s="226"/>
      <c r="I106" s="111">
        <f t="shared" si="121"/>
        <v>0</v>
      </c>
      <c r="J106" s="227"/>
      <c r="K106" s="226"/>
      <c r="L106" s="111">
        <f t="shared" si="122"/>
        <v>0</v>
      </c>
      <c r="M106" s="225"/>
      <c r="N106" s="226"/>
      <c r="O106" s="111">
        <f t="shared" si="123"/>
        <v>0</v>
      </c>
      <c r="P106" s="233"/>
      <c r="S106" s="856"/>
      <c r="T106" s="856"/>
      <c r="U106" s="856"/>
      <c r="V106" s="860"/>
      <c r="W106" s="860"/>
      <c r="X106" s="861"/>
      <c r="Y106" s="860"/>
      <c r="Z106" s="860"/>
      <c r="AA106" s="861"/>
      <c r="AB106" s="860"/>
      <c r="AC106" s="860"/>
      <c r="AD106" s="861"/>
    </row>
    <row r="107" spans="1:30" x14ac:dyDescent="0.25">
      <c r="A107" s="229">
        <v>2250</v>
      </c>
      <c r="B107" s="104" t="s">
        <v>127</v>
      </c>
      <c r="C107" s="105">
        <f t="shared" si="99"/>
        <v>436</v>
      </c>
      <c r="D107" s="225">
        <v>436</v>
      </c>
      <c r="E107" s="226"/>
      <c r="F107" s="111">
        <f t="shared" si="120"/>
        <v>436</v>
      </c>
      <c r="G107" s="225"/>
      <c r="H107" s="226"/>
      <c r="I107" s="111">
        <f t="shared" si="121"/>
        <v>0</v>
      </c>
      <c r="J107" s="227"/>
      <c r="K107" s="226"/>
      <c r="L107" s="111">
        <f t="shared" si="122"/>
        <v>0</v>
      </c>
      <c r="M107" s="225"/>
      <c r="N107" s="226"/>
      <c r="O107" s="111">
        <f t="shared" si="123"/>
        <v>0</v>
      </c>
      <c r="P107" s="233"/>
      <c r="S107" s="856"/>
      <c r="T107" s="856"/>
      <c r="U107" s="856"/>
      <c r="V107" s="860"/>
      <c r="W107" s="860"/>
      <c r="X107" s="861"/>
      <c r="Y107" s="860"/>
      <c r="Z107" s="860"/>
      <c r="AA107" s="861"/>
      <c r="AB107" s="860"/>
      <c r="AC107" s="860"/>
      <c r="AD107" s="861"/>
    </row>
    <row r="108" spans="1:30" x14ac:dyDescent="0.25">
      <c r="A108" s="229">
        <v>2260</v>
      </c>
      <c r="B108" s="104" t="s">
        <v>129</v>
      </c>
      <c r="C108" s="105">
        <f t="shared" si="99"/>
        <v>26</v>
      </c>
      <c r="D108" s="230">
        <f t="shared" ref="D108:E108" si="124">SUM(D109:D113)</f>
        <v>26</v>
      </c>
      <c r="E108" s="231">
        <f t="shared" si="124"/>
        <v>0</v>
      </c>
      <c r="F108" s="111">
        <f>SUM(F109:F113)</f>
        <v>26</v>
      </c>
      <c r="G108" s="230">
        <f t="shared" ref="G108:H108" si="125">SUM(G109:G113)</f>
        <v>0</v>
      </c>
      <c r="H108" s="231">
        <f t="shared" si="125"/>
        <v>0</v>
      </c>
      <c r="I108" s="111">
        <f>SUM(I109:I113)</f>
        <v>0</v>
      </c>
      <c r="J108" s="232">
        <f t="shared" ref="J108:K108" si="126">SUM(J109:J113)</f>
        <v>0</v>
      </c>
      <c r="K108" s="231">
        <f t="shared" si="126"/>
        <v>0</v>
      </c>
      <c r="L108" s="111">
        <f>SUM(L109:L113)</f>
        <v>0</v>
      </c>
      <c r="M108" s="230">
        <f t="shared" ref="M108:O108" si="127">SUM(M109:M113)</f>
        <v>0</v>
      </c>
      <c r="N108" s="231">
        <f t="shared" si="127"/>
        <v>0</v>
      </c>
      <c r="O108" s="111">
        <f t="shared" si="127"/>
        <v>0</v>
      </c>
      <c r="P108" s="233"/>
      <c r="S108" s="856"/>
      <c r="T108" s="856"/>
      <c r="U108" s="856"/>
      <c r="V108" s="861"/>
      <c r="W108" s="861"/>
      <c r="X108" s="861"/>
      <c r="Y108" s="861"/>
      <c r="Z108" s="861"/>
      <c r="AA108" s="861"/>
      <c r="AB108" s="861"/>
      <c r="AC108" s="861"/>
      <c r="AD108" s="861"/>
    </row>
    <row r="109" spans="1:30" hidden="1" x14ac:dyDescent="0.25">
      <c r="A109" s="60">
        <v>2261</v>
      </c>
      <c r="B109" s="104" t="s">
        <v>130</v>
      </c>
      <c r="C109" s="105">
        <f t="shared" si="99"/>
        <v>0</v>
      </c>
      <c r="D109" s="225"/>
      <c r="E109" s="226"/>
      <c r="F109" s="111">
        <f t="shared" ref="F109:F113" si="128">D109+E109</f>
        <v>0</v>
      </c>
      <c r="G109" s="225"/>
      <c r="H109" s="226"/>
      <c r="I109" s="111">
        <f t="shared" ref="I109:I113" si="129">G109+H109</f>
        <v>0</v>
      </c>
      <c r="J109" s="227"/>
      <c r="K109" s="226"/>
      <c r="L109" s="111">
        <f t="shared" ref="L109:L113" si="130">J109+K109</f>
        <v>0</v>
      </c>
      <c r="M109" s="225"/>
      <c r="N109" s="226"/>
      <c r="O109" s="111">
        <f t="shared" ref="O109:O113" si="131">M109+N109</f>
        <v>0</v>
      </c>
      <c r="P109" s="233"/>
      <c r="S109" s="856"/>
      <c r="T109" s="856"/>
      <c r="U109" s="856"/>
      <c r="V109" s="860"/>
      <c r="W109" s="860"/>
      <c r="X109" s="861"/>
      <c r="Y109" s="860"/>
      <c r="Z109" s="860"/>
      <c r="AA109" s="861"/>
      <c r="AB109" s="860"/>
      <c r="AC109" s="860"/>
      <c r="AD109" s="861"/>
    </row>
    <row r="110" spans="1:30" hidden="1" x14ac:dyDescent="0.25">
      <c r="A110" s="60">
        <v>2262</v>
      </c>
      <c r="B110" s="104" t="s">
        <v>131</v>
      </c>
      <c r="C110" s="105">
        <f t="shared" si="99"/>
        <v>0</v>
      </c>
      <c r="D110" s="225"/>
      <c r="E110" s="226"/>
      <c r="F110" s="111">
        <f t="shared" si="128"/>
        <v>0</v>
      </c>
      <c r="G110" s="225"/>
      <c r="H110" s="226"/>
      <c r="I110" s="111">
        <f t="shared" si="129"/>
        <v>0</v>
      </c>
      <c r="J110" s="227"/>
      <c r="K110" s="226"/>
      <c r="L110" s="111">
        <f t="shared" si="130"/>
        <v>0</v>
      </c>
      <c r="M110" s="225"/>
      <c r="N110" s="226"/>
      <c r="O110" s="111">
        <f t="shared" si="131"/>
        <v>0</v>
      </c>
      <c r="P110" s="233"/>
      <c r="S110" s="856"/>
      <c r="T110" s="856"/>
      <c r="U110" s="856"/>
      <c r="V110" s="860"/>
      <c r="W110" s="860"/>
      <c r="X110" s="861"/>
      <c r="Y110" s="860"/>
      <c r="Z110" s="860"/>
      <c r="AA110" s="861"/>
      <c r="AB110" s="860"/>
      <c r="AC110" s="860"/>
      <c r="AD110" s="861"/>
    </row>
    <row r="111" spans="1:30" hidden="1" x14ac:dyDescent="0.25">
      <c r="A111" s="60">
        <v>2263</v>
      </c>
      <c r="B111" s="104" t="s">
        <v>132</v>
      </c>
      <c r="C111" s="105">
        <f t="shared" si="99"/>
        <v>0</v>
      </c>
      <c r="D111" s="225"/>
      <c r="E111" s="226"/>
      <c r="F111" s="111">
        <f t="shared" si="128"/>
        <v>0</v>
      </c>
      <c r="G111" s="225"/>
      <c r="H111" s="226"/>
      <c r="I111" s="111">
        <f t="shared" si="129"/>
        <v>0</v>
      </c>
      <c r="J111" s="227"/>
      <c r="K111" s="226"/>
      <c r="L111" s="111">
        <f t="shared" si="130"/>
        <v>0</v>
      </c>
      <c r="M111" s="225"/>
      <c r="N111" s="226"/>
      <c r="O111" s="111">
        <f t="shared" si="131"/>
        <v>0</v>
      </c>
      <c r="P111" s="233"/>
      <c r="S111" s="856"/>
      <c r="T111" s="856"/>
      <c r="U111" s="856"/>
      <c r="V111" s="860"/>
      <c r="W111" s="860"/>
      <c r="X111" s="861"/>
      <c r="Y111" s="860"/>
      <c r="Z111" s="860"/>
      <c r="AA111" s="861"/>
      <c r="AB111" s="860"/>
      <c r="AC111" s="860"/>
      <c r="AD111" s="861"/>
    </row>
    <row r="112" spans="1:30" ht="24" hidden="1" x14ac:dyDescent="0.25">
      <c r="A112" s="60">
        <v>2264</v>
      </c>
      <c r="B112" s="104" t="s">
        <v>133</v>
      </c>
      <c r="C112" s="105">
        <f t="shared" si="99"/>
        <v>0</v>
      </c>
      <c r="D112" s="225"/>
      <c r="E112" s="226"/>
      <c r="F112" s="111">
        <f t="shared" si="128"/>
        <v>0</v>
      </c>
      <c r="G112" s="225"/>
      <c r="H112" s="226"/>
      <c r="I112" s="111">
        <f t="shared" si="129"/>
        <v>0</v>
      </c>
      <c r="J112" s="227"/>
      <c r="K112" s="226"/>
      <c r="L112" s="111">
        <f t="shared" si="130"/>
        <v>0</v>
      </c>
      <c r="M112" s="225"/>
      <c r="N112" s="226"/>
      <c r="O112" s="111">
        <f t="shared" si="131"/>
        <v>0</v>
      </c>
      <c r="P112" s="233"/>
      <c r="S112" s="856"/>
      <c r="T112" s="856"/>
      <c r="U112" s="856"/>
      <c r="V112" s="860"/>
      <c r="W112" s="860"/>
      <c r="X112" s="861"/>
      <c r="Y112" s="860"/>
      <c r="Z112" s="860"/>
      <c r="AA112" s="861"/>
      <c r="AB112" s="860"/>
      <c r="AC112" s="860"/>
      <c r="AD112" s="861"/>
    </row>
    <row r="113" spans="1:30" x14ac:dyDescent="0.25">
      <c r="A113" s="60">
        <v>2269</v>
      </c>
      <c r="B113" s="104" t="s">
        <v>134</v>
      </c>
      <c r="C113" s="105">
        <f t="shared" si="99"/>
        <v>26</v>
      </c>
      <c r="D113" s="225">
        <v>26</v>
      </c>
      <c r="E113" s="226"/>
      <c r="F113" s="111">
        <f t="shared" si="128"/>
        <v>26</v>
      </c>
      <c r="G113" s="225"/>
      <c r="H113" s="226"/>
      <c r="I113" s="111">
        <f t="shared" si="129"/>
        <v>0</v>
      </c>
      <c r="J113" s="227"/>
      <c r="K113" s="226"/>
      <c r="L113" s="111">
        <f t="shared" si="130"/>
        <v>0</v>
      </c>
      <c r="M113" s="225"/>
      <c r="N113" s="226"/>
      <c r="O113" s="111">
        <f t="shared" si="131"/>
        <v>0</v>
      </c>
      <c r="P113" s="233"/>
      <c r="S113" s="856"/>
      <c r="T113" s="856"/>
      <c r="U113" s="856"/>
      <c r="V113" s="860"/>
      <c r="W113" s="860"/>
      <c r="X113" s="861"/>
      <c r="Y113" s="860"/>
      <c r="Z113" s="860"/>
      <c r="AA113" s="861"/>
      <c r="AB113" s="860"/>
      <c r="AC113" s="860"/>
      <c r="AD113" s="861"/>
    </row>
    <row r="114" spans="1:30" x14ac:dyDescent="0.25">
      <c r="A114" s="229">
        <v>2270</v>
      </c>
      <c r="B114" s="104" t="s">
        <v>135</v>
      </c>
      <c r="C114" s="105">
        <f t="shared" si="99"/>
        <v>3926</v>
      </c>
      <c r="D114" s="230">
        <f t="shared" ref="D114:E114" si="132">SUM(D115:D118)</f>
        <v>0</v>
      </c>
      <c r="E114" s="231">
        <f t="shared" si="132"/>
        <v>0</v>
      </c>
      <c r="F114" s="111">
        <f>SUM(F115:F118)</f>
        <v>0</v>
      </c>
      <c r="G114" s="230">
        <f t="shared" ref="G114:H114" si="133">SUM(G115:G118)</f>
        <v>3926</v>
      </c>
      <c r="H114" s="231">
        <f t="shared" si="133"/>
        <v>0</v>
      </c>
      <c r="I114" s="111">
        <f>SUM(I115:I118)</f>
        <v>3926</v>
      </c>
      <c r="J114" s="232">
        <f t="shared" ref="J114:K114" si="134">SUM(J115:J118)</f>
        <v>0</v>
      </c>
      <c r="K114" s="231">
        <f t="shared" si="134"/>
        <v>0</v>
      </c>
      <c r="L114" s="111">
        <f>SUM(L115:L118)</f>
        <v>0</v>
      </c>
      <c r="M114" s="230">
        <f t="shared" ref="M114:O114" si="135">SUM(M115:M118)</f>
        <v>0</v>
      </c>
      <c r="N114" s="231">
        <f t="shared" si="135"/>
        <v>0</v>
      </c>
      <c r="O114" s="111">
        <f t="shared" si="135"/>
        <v>0</v>
      </c>
      <c r="P114" s="233"/>
      <c r="S114" s="856"/>
      <c r="T114" s="856"/>
      <c r="U114" s="856"/>
      <c r="V114" s="861"/>
      <c r="W114" s="861"/>
      <c r="X114" s="861"/>
      <c r="Y114" s="861"/>
      <c r="Z114" s="861"/>
      <c r="AA114" s="861"/>
      <c r="AB114" s="861"/>
      <c r="AC114" s="861"/>
      <c r="AD114" s="861"/>
    </row>
    <row r="115" spans="1:30" hidden="1" x14ac:dyDescent="0.25">
      <c r="A115" s="60">
        <v>2272</v>
      </c>
      <c r="B115" s="245" t="s">
        <v>136</v>
      </c>
      <c r="C115" s="105">
        <f t="shared" si="99"/>
        <v>0</v>
      </c>
      <c r="D115" s="225"/>
      <c r="E115" s="226"/>
      <c r="F115" s="111">
        <f t="shared" ref="F115:F119" si="136">D115+E115</f>
        <v>0</v>
      </c>
      <c r="G115" s="225"/>
      <c r="H115" s="226"/>
      <c r="I115" s="111">
        <f t="shared" ref="I115:I119" si="137">G115+H115</f>
        <v>0</v>
      </c>
      <c r="J115" s="227"/>
      <c r="K115" s="226"/>
      <c r="L115" s="111">
        <f t="shared" ref="L115:L119" si="138">J115+K115</f>
        <v>0</v>
      </c>
      <c r="M115" s="225"/>
      <c r="N115" s="226"/>
      <c r="O115" s="111">
        <f t="shared" ref="O115:O119" si="139">M115+N115</f>
        <v>0</v>
      </c>
      <c r="P115" s="233"/>
      <c r="S115" s="856"/>
      <c r="T115" s="856"/>
      <c r="U115" s="856"/>
      <c r="V115" s="860"/>
      <c r="W115" s="860"/>
      <c r="X115" s="861"/>
      <c r="Y115" s="860"/>
      <c r="Z115" s="860"/>
      <c r="AA115" s="861"/>
      <c r="AB115" s="860"/>
      <c r="AC115" s="860"/>
      <c r="AD115" s="861"/>
    </row>
    <row r="116" spans="1:30" ht="24" hidden="1" x14ac:dyDescent="0.25">
      <c r="A116" s="60">
        <v>2274</v>
      </c>
      <c r="B116" s="246" t="s">
        <v>137</v>
      </c>
      <c r="C116" s="105">
        <f t="shared" si="99"/>
        <v>0</v>
      </c>
      <c r="D116" s="225"/>
      <c r="E116" s="226"/>
      <c r="F116" s="111">
        <f t="shared" si="136"/>
        <v>0</v>
      </c>
      <c r="G116" s="225"/>
      <c r="H116" s="226"/>
      <c r="I116" s="111">
        <f t="shared" si="137"/>
        <v>0</v>
      </c>
      <c r="J116" s="227"/>
      <c r="K116" s="226"/>
      <c r="L116" s="111">
        <f t="shared" si="138"/>
        <v>0</v>
      </c>
      <c r="M116" s="225"/>
      <c r="N116" s="226"/>
      <c r="O116" s="111">
        <f t="shared" si="139"/>
        <v>0</v>
      </c>
      <c r="P116" s="233"/>
      <c r="S116" s="856"/>
      <c r="T116" s="856"/>
      <c r="U116" s="856"/>
      <c r="V116" s="860"/>
      <c r="W116" s="860"/>
      <c r="X116" s="861"/>
      <c r="Y116" s="860"/>
      <c r="Z116" s="860"/>
      <c r="AA116" s="861"/>
      <c r="AB116" s="860"/>
      <c r="AC116" s="860"/>
      <c r="AD116" s="861"/>
    </row>
    <row r="117" spans="1:30" ht="24" x14ac:dyDescent="0.25">
      <c r="A117" s="60">
        <v>2275</v>
      </c>
      <c r="B117" s="104" t="s">
        <v>138</v>
      </c>
      <c r="C117" s="105">
        <f t="shared" si="99"/>
        <v>3926</v>
      </c>
      <c r="D117" s="225"/>
      <c r="E117" s="226"/>
      <c r="F117" s="111">
        <f t="shared" si="136"/>
        <v>0</v>
      </c>
      <c r="G117" s="225">
        <v>3926</v>
      </c>
      <c r="H117" s="226"/>
      <c r="I117" s="111">
        <f t="shared" si="137"/>
        <v>3926</v>
      </c>
      <c r="J117" s="227"/>
      <c r="K117" s="226"/>
      <c r="L117" s="111">
        <f t="shared" si="138"/>
        <v>0</v>
      </c>
      <c r="M117" s="225"/>
      <c r="N117" s="226"/>
      <c r="O117" s="111">
        <f t="shared" si="139"/>
        <v>0</v>
      </c>
      <c r="P117" s="233"/>
      <c r="S117" s="856"/>
      <c r="T117" s="856"/>
      <c r="U117" s="856"/>
      <c r="V117" s="860"/>
      <c r="W117" s="860"/>
      <c r="X117" s="861"/>
      <c r="Y117" s="860"/>
      <c r="Z117" s="860"/>
      <c r="AA117" s="861"/>
      <c r="AB117" s="860"/>
      <c r="AC117" s="860"/>
      <c r="AD117" s="861"/>
    </row>
    <row r="118" spans="1:30" ht="36" hidden="1" x14ac:dyDescent="0.25">
      <c r="A118" s="60">
        <v>2276</v>
      </c>
      <c r="B118" s="104" t="s">
        <v>139</v>
      </c>
      <c r="C118" s="105">
        <f t="shared" si="99"/>
        <v>0</v>
      </c>
      <c r="D118" s="225"/>
      <c r="E118" s="226"/>
      <c r="F118" s="111">
        <f t="shared" si="136"/>
        <v>0</v>
      </c>
      <c r="G118" s="225"/>
      <c r="H118" s="226"/>
      <c r="I118" s="111">
        <f t="shared" si="137"/>
        <v>0</v>
      </c>
      <c r="J118" s="227"/>
      <c r="K118" s="226"/>
      <c r="L118" s="111">
        <f t="shared" si="138"/>
        <v>0</v>
      </c>
      <c r="M118" s="225"/>
      <c r="N118" s="226"/>
      <c r="O118" s="111">
        <f t="shared" si="139"/>
        <v>0</v>
      </c>
      <c r="P118" s="233"/>
      <c r="S118" s="856"/>
      <c r="T118" s="856"/>
      <c r="U118" s="856"/>
      <c r="V118" s="860"/>
      <c r="W118" s="860"/>
      <c r="X118" s="861"/>
      <c r="Y118" s="860"/>
      <c r="Z118" s="860"/>
      <c r="AA118" s="861"/>
      <c r="AB118" s="860"/>
      <c r="AC118" s="860"/>
      <c r="AD118" s="861"/>
    </row>
    <row r="119" spans="1:30" ht="48" hidden="1" x14ac:dyDescent="0.25">
      <c r="A119" s="229">
        <v>2280</v>
      </c>
      <c r="B119" s="104" t="s">
        <v>140</v>
      </c>
      <c r="C119" s="105">
        <f t="shared" si="99"/>
        <v>0</v>
      </c>
      <c r="D119" s="225"/>
      <c r="E119" s="226"/>
      <c r="F119" s="111">
        <f t="shared" si="136"/>
        <v>0</v>
      </c>
      <c r="G119" s="225"/>
      <c r="H119" s="226"/>
      <c r="I119" s="111">
        <f t="shared" si="137"/>
        <v>0</v>
      </c>
      <c r="J119" s="227"/>
      <c r="K119" s="226"/>
      <c r="L119" s="111">
        <f t="shared" si="138"/>
        <v>0</v>
      </c>
      <c r="M119" s="225"/>
      <c r="N119" s="226"/>
      <c r="O119" s="111">
        <f t="shared" si="139"/>
        <v>0</v>
      </c>
      <c r="P119" s="233"/>
      <c r="S119" s="856"/>
      <c r="T119" s="856"/>
      <c r="U119" s="856"/>
      <c r="V119" s="860"/>
      <c r="W119" s="860"/>
      <c r="X119" s="861"/>
      <c r="Y119" s="860"/>
      <c r="Z119" s="860"/>
      <c r="AA119" s="861"/>
      <c r="AB119" s="860"/>
      <c r="AC119" s="860"/>
      <c r="AD119" s="861"/>
    </row>
    <row r="120" spans="1:30" ht="38.25" customHeight="1" x14ac:dyDescent="0.25">
      <c r="A120" s="163">
        <v>2300</v>
      </c>
      <c r="B120" s="127" t="s">
        <v>141</v>
      </c>
      <c r="C120" s="128">
        <f t="shared" si="99"/>
        <v>7579</v>
      </c>
      <c r="D120" s="247">
        <f t="shared" ref="D120:E120" si="140">SUM(D121,D126,D130,D131,D134,D138,D146,D147,D150)</f>
        <v>6200</v>
      </c>
      <c r="E120" s="248">
        <f t="shared" si="140"/>
        <v>0</v>
      </c>
      <c r="F120" s="134">
        <f>SUM(F121,F126,F130,F131,F134,F138,F146,F147,F150)</f>
        <v>6200</v>
      </c>
      <c r="G120" s="247">
        <f t="shared" ref="G120:H120" si="141">SUM(G121,G126,G130,G131,G134,G138,G146,G147,G150)</f>
        <v>391</v>
      </c>
      <c r="H120" s="248">
        <f t="shared" si="141"/>
        <v>0</v>
      </c>
      <c r="I120" s="134">
        <f>SUM(I121,I126,I130,I131,I134,I138,I146,I147,I150)</f>
        <v>391</v>
      </c>
      <c r="J120" s="249">
        <f t="shared" ref="J120:K120" si="142">SUM(J121,J126,J130,J131,J134,J138,J146,J147,J150)</f>
        <v>988</v>
      </c>
      <c r="K120" s="248">
        <f t="shared" si="142"/>
        <v>0</v>
      </c>
      <c r="L120" s="134">
        <f>SUM(L121,L126,L130,L131,L134,L138,L146,L147,L150)</f>
        <v>988</v>
      </c>
      <c r="M120" s="247">
        <f t="shared" ref="M120:O120" si="143">SUM(M121,M126,M130,M131,M134,M138,M146,M147,M150)</f>
        <v>0</v>
      </c>
      <c r="N120" s="248">
        <f t="shared" si="143"/>
        <v>0</v>
      </c>
      <c r="O120" s="134">
        <f t="shared" si="143"/>
        <v>0</v>
      </c>
      <c r="P120" s="243"/>
      <c r="S120" s="856"/>
      <c r="T120" s="856"/>
      <c r="U120" s="856"/>
      <c r="V120" s="861"/>
      <c r="W120" s="861"/>
      <c r="X120" s="861"/>
      <c r="Y120" s="861"/>
      <c r="Z120" s="861"/>
      <c r="AA120" s="861"/>
      <c r="AB120" s="861"/>
      <c r="AC120" s="861"/>
      <c r="AD120" s="861"/>
    </row>
    <row r="121" spans="1:30" ht="24" x14ac:dyDescent="0.25">
      <c r="A121" s="238">
        <v>2310</v>
      </c>
      <c r="B121" s="94" t="s">
        <v>142</v>
      </c>
      <c r="C121" s="95">
        <f t="shared" si="99"/>
        <v>1567</v>
      </c>
      <c r="D121" s="240">
        <f t="shared" ref="D121:O121" si="144">SUM(D122:D125)</f>
        <v>1567</v>
      </c>
      <c r="E121" s="241">
        <f t="shared" si="144"/>
        <v>0</v>
      </c>
      <c r="F121" s="101">
        <f t="shared" si="144"/>
        <v>1567</v>
      </c>
      <c r="G121" s="240">
        <f t="shared" si="144"/>
        <v>0</v>
      </c>
      <c r="H121" s="241">
        <f t="shared" si="144"/>
        <v>0</v>
      </c>
      <c r="I121" s="101">
        <f t="shared" si="144"/>
        <v>0</v>
      </c>
      <c r="J121" s="242">
        <f t="shared" si="144"/>
        <v>0</v>
      </c>
      <c r="K121" s="241">
        <f t="shared" si="144"/>
        <v>0</v>
      </c>
      <c r="L121" s="101">
        <f t="shared" si="144"/>
        <v>0</v>
      </c>
      <c r="M121" s="240">
        <f t="shared" si="144"/>
        <v>0</v>
      </c>
      <c r="N121" s="241">
        <f t="shared" si="144"/>
        <v>0</v>
      </c>
      <c r="O121" s="101">
        <f t="shared" si="144"/>
        <v>0</v>
      </c>
      <c r="P121" s="224"/>
      <c r="S121" s="856"/>
      <c r="T121" s="856"/>
      <c r="U121" s="856"/>
      <c r="V121" s="861"/>
      <c r="W121" s="861"/>
      <c r="X121" s="861"/>
      <c r="Y121" s="861"/>
      <c r="Z121" s="861"/>
      <c r="AA121" s="861"/>
      <c r="AB121" s="861"/>
      <c r="AC121" s="861"/>
      <c r="AD121" s="861"/>
    </row>
    <row r="122" spans="1:30" x14ac:dyDescent="0.25">
      <c r="A122" s="60">
        <v>2311</v>
      </c>
      <c r="B122" s="104" t="s">
        <v>143</v>
      </c>
      <c r="C122" s="105">
        <f t="shared" si="99"/>
        <v>512</v>
      </c>
      <c r="D122" s="225">
        <v>512</v>
      </c>
      <c r="E122" s="226"/>
      <c r="F122" s="111">
        <f t="shared" ref="F122:F125" si="145">D122+E122</f>
        <v>512</v>
      </c>
      <c r="G122" s="225"/>
      <c r="H122" s="226"/>
      <c r="I122" s="111">
        <f t="shared" ref="I122:I125" si="146">G122+H122</f>
        <v>0</v>
      </c>
      <c r="J122" s="227"/>
      <c r="K122" s="226"/>
      <c r="L122" s="111">
        <f t="shared" ref="L122:L125" si="147">J122+K122</f>
        <v>0</v>
      </c>
      <c r="M122" s="225"/>
      <c r="N122" s="226"/>
      <c r="O122" s="111">
        <f t="shared" ref="O122:O125" si="148">M122+N122</f>
        <v>0</v>
      </c>
      <c r="P122" s="233"/>
      <c r="S122" s="856"/>
      <c r="T122" s="856"/>
      <c r="U122" s="856"/>
      <c r="V122" s="860"/>
      <c r="W122" s="860"/>
      <c r="X122" s="861"/>
      <c r="Y122" s="860"/>
      <c r="Z122" s="860"/>
      <c r="AA122" s="861"/>
      <c r="AB122" s="860"/>
      <c r="AC122" s="860"/>
      <c r="AD122" s="861"/>
    </row>
    <row r="123" spans="1:30" ht="12.75" customHeight="1" x14ac:dyDescent="0.25">
      <c r="A123" s="331">
        <v>2312</v>
      </c>
      <c r="B123" s="340" t="s">
        <v>144</v>
      </c>
      <c r="C123" s="341">
        <f t="shared" si="99"/>
        <v>1055</v>
      </c>
      <c r="D123" s="342">
        <v>1055</v>
      </c>
      <c r="E123" s="343"/>
      <c r="F123" s="344">
        <f t="shared" si="145"/>
        <v>1055</v>
      </c>
      <c r="G123" s="342"/>
      <c r="H123" s="343"/>
      <c r="I123" s="344">
        <f t="shared" si="146"/>
        <v>0</v>
      </c>
      <c r="J123" s="345"/>
      <c r="K123" s="343"/>
      <c r="L123" s="344">
        <f t="shared" si="147"/>
        <v>0</v>
      </c>
      <c r="M123" s="342"/>
      <c r="N123" s="343"/>
      <c r="O123" s="344">
        <f t="shared" si="148"/>
        <v>0</v>
      </c>
      <c r="P123" s="346"/>
      <c r="S123" s="856"/>
      <c r="T123" s="856"/>
      <c r="U123" s="856"/>
      <c r="V123" s="860"/>
      <c r="W123" s="860"/>
      <c r="X123" s="861"/>
      <c r="Y123" s="860"/>
      <c r="Z123" s="860"/>
      <c r="AA123" s="861"/>
      <c r="AB123" s="860"/>
      <c r="AC123" s="860"/>
      <c r="AD123" s="861"/>
    </row>
    <row r="124" spans="1:30" hidden="1" x14ac:dyDescent="0.25">
      <c r="A124" s="60">
        <v>2313</v>
      </c>
      <c r="B124" s="104" t="s">
        <v>145</v>
      </c>
      <c r="C124" s="105">
        <f t="shared" si="99"/>
        <v>0</v>
      </c>
      <c r="D124" s="225"/>
      <c r="E124" s="226"/>
      <c r="F124" s="111">
        <f t="shared" si="145"/>
        <v>0</v>
      </c>
      <c r="G124" s="225"/>
      <c r="H124" s="226"/>
      <c r="I124" s="111">
        <f t="shared" si="146"/>
        <v>0</v>
      </c>
      <c r="J124" s="227"/>
      <c r="K124" s="226"/>
      <c r="L124" s="111">
        <f t="shared" si="147"/>
        <v>0</v>
      </c>
      <c r="M124" s="225"/>
      <c r="N124" s="226"/>
      <c r="O124" s="111">
        <f t="shared" si="148"/>
        <v>0</v>
      </c>
      <c r="P124" s="233"/>
      <c r="S124" s="856"/>
      <c r="T124" s="856"/>
      <c r="U124" s="856"/>
      <c r="V124" s="860"/>
      <c r="W124" s="860"/>
      <c r="X124" s="861"/>
      <c r="Y124" s="860"/>
      <c r="Z124" s="860"/>
      <c r="AA124" s="861"/>
      <c r="AB124" s="860"/>
      <c r="AC124" s="860"/>
      <c r="AD124" s="861"/>
    </row>
    <row r="125" spans="1:30" ht="36" hidden="1" customHeight="1" x14ac:dyDescent="0.25">
      <c r="A125" s="60">
        <v>2314</v>
      </c>
      <c r="B125" s="104" t="s">
        <v>146</v>
      </c>
      <c r="C125" s="105">
        <f t="shared" si="99"/>
        <v>0</v>
      </c>
      <c r="D125" s="225"/>
      <c r="E125" s="226"/>
      <c r="F125" s="111">
        <f t="shared" si="145"/>
        <v>0</v>
      </c>
      <c r="G125" s="225"/>
      <c r="H125" s="226"/>
      <c r="I125" s="111">
        <f t="shared" si="146"/>
        <v>0</v>
      </c>
      <c r="J125" s="227"/>
      <c r="K125" s="226"/>
      <c r="L125" s="111">
        <f t="shared" si="147"/>
        <v>0</v>
      </c>
      <c r="M125" s="225"/>
      <c r="N125" s="226"/>
      <c r="O125" s="111">
        <f t="shared" si="148"/>
        <v>0</v>
      </c>
      <c r="P125" s="233"/>
      <c r="S125" s="856"/>
      <c r="T125" s="856"/>
      <c r="U125" s="856"/>
      <c r="V125" s="860"/>
      <c r="W125" s="860"/>
      <c r="X125" s="861"/>
      <c r="Y125" s="860"/>
      <c r="Z125" s="860"/>
      <c r="AA125" s="861"/>
      <c r="AB125" s="860"/>
      <c r="AC125" s="860"/>
      <c r="AD125" s="861"/>
    </row>
    <row r="126" spans="1:30" x14ac:dyDescent="0.25">
      <c r="A126" s="229">
        <v>2320</v>
      </c>
      <c r="B126" s="104" t="s">
        <v>147</v>
      </c>
      <c r="C126" s="105">
        <f t="shared" si="99"/>
        <v>36</v>
      </c>
      <c r="D126" s="230">
        <f t="shared" ref="D126:E126" si="149">SUM(D127:D129)</f>
        <v>36</v>
      </c>
      <c r="E126" s="231">
        <f t="shared" si="149"/>
        <v>0</v>
      </c>
      <c r="F126" s="111">
        <f>SUM(F127:F129)</f>
        <v>36</v>
      </c>
      <c r="G126" s="230">
        <f t="shared" ref="G126:H126" si="150">SUM(G127:G129)</f>
        <v>0</v>
      </c>
      <c r="H126" s="231">
        <f t="shared" si="150"/>
        <v>0</v>
      </c>
      <c r="I126" s="111">
        <f>SUM(I127:I129)</f>
        <v>0</v>
      </c>
      <c r="J126" s="232">
        <f t="shared" ref="J126:K126" si="151">SUM(J127:J129)</f>
        <v>0</v>
      </c>
      <c r="K126" s="231">
        <f t="shared" si="151"/>
        <v>0</v>
      </c>
      <c r="L126" s="111">
        <f>SUM(L127:L129)</f>
        <v>0</v>
      </c>
      <c r="M126" s="230">
        <f t="shared" ref="M126:O126" si="152">SUM(M127:M129)</f>
        <v>0</v>
      </c>
      <c r="N126" s="231">
        <f t="shared" si="152"/>
        <v>0</v>
      </c>
      <c r="O126" s="111">
        <f t="shared" si="152"/>
        <v>0</v>
      </c>
      <c r="P126" s="233"/>
      <c r="S126" s="856"/>
      <c r="T126" s="856"/>
      <c r="U126" s="856"/>
      <c r="V126" s="861"/>
      <c r="W126" s="861"/>
      <c r="X126" s="861"/>
      <c r="Y126" s="861"/>
      <c r="Z126" s="861"/>
      <c r="AA126" s="861"/>
      <c r="AB126" s="861"/>
      <c r="AC126" s="861"/>
      <c r="AD126" s="861"/>
    </row>
    <row r="127" spans="1:30" hidden="1" x14ac:dyDescent="0.25">
      <c r="A127" s="60">
        <v>2321</v>
      </c>
      <c r="B127" s="104" t="s">
        <v>148</v>
      </c>
      <c r="C127" s="105">
        <f t="shared" si="99"/>
        <v>0</v>
      </c>
      <c r="D127" s="225"/>
      <c r="E127" s="226"/>
      <c r="F127" s="111">
        <f t="shared" ref="F127:F130" si="153">D127+E127</f>
        <v>0</v>
      </c>
      <c r="G127" s="225"/>
      <c r="H127" s="226"/>
      <c r="I127" s="111">
        <f t="shared" ref="I127:I130" si="154">G127+H127</f>
        <v>0</v>
      </c>
      <c r="J127" s="227"/>
      <c r="K127" s="226"/>
      <c r="L127" s="111">
        <f t="shared" ref="L127:L130" si="155">J127+K127</f>
        <v>0</v>
      </c>
      <c r="M127" s="225"/>
      <c r="N127" s="226"/>
      <c r="O127" s="111">
        <f t="shared" ref="O127:O130" si="156">M127+N127</f>
        <v>0</v>
      </c>
      <c r="P127" s="233"/>
      <c r="S127" s="856"/>
      <c r="T127" s="856"/>
      <c r="U127" s="856"/>
      <c r="V127" s="860"/>
      <c r="W127" s="860"/>
      <c r="X127" s="861"/>
      <c r="Y127" s="860"/>
      <c r="Z127" s="860"/>
      <c r="AA127" s="861"/>
      <c r="AB127" s="860"/>
      <c r="AC127" s="860"/>
      <c r="AD127" s="861"/>
    </row>
    <row r="128" spans="1:30" x14ac:dyDescent="0.25">
      <c r="A128" s="60">
        <v>2322</v>
      </c>
      <c r="B128" s="104" t="s">
        <v>149</v>
      </c>
      <c r="C128" s="105">
        <f t="shared" si="99"/>
        <v>36</v>
      </c>
      <c r="D128" s="225">
        <v>36</v>
      </c>
      <c r="E128" s="226"/>
      <c r="F128" s="111">
        <f t="shared" si="153"/>
        <v>36</v>
      </c>
      <c r="G128" s="225"/>
      <c r="H128" s="226"/>
      <c r="I128" s="111">
        <f t="shared" si="154"/>
        <v>0</v>
      </c>
      <c r="J128" s="227"/>
      <c r="K128" s="226"/>
      <c r="L128" s="111">
        <f t="shared" si="155"/>
        <v>0</v>
      </c>
      <c r="M128" s="225"/>
      <c r="N128" s="226"/>
      <c r="O128" s="111">
        <f t="shared" si="156"/>
        <v>0</v>
      </c>
      <c r="P128" s="233"/>
      <c r="S128" s="856"/>
      <c r="T128" s="856"/>
      <c r="U128" s="856"/>
      <c r="V128" s="860"/>
      <c r="W128" s="860"/>
      <c r="X128" s="861"/>
      <c r="Y128" s="860"/>
      <c r="Z128" s="860"/>
      <c r="AA128" s="861"/>
      <c r="AB128" s="860"/>
      <c r="AC128" s="860"/>
      <c r="AD128" s="861"/>
    </row>
    <row r="129" spans="1:30" ht="10.5" hidden="1" customHeight="1" x14ac:dyDescent="0.25">
      <c r="A129" s="60">
        <v>2329</v>
      </c>
      <c r="B129" s="104" t="s">
        <v>150</v>
      </c>
      <c r="C129" s="105">
        <f t="shared" si="99"/>
        <v>0</v>
      </c>
      <c r="D129" s="225"/>
      <c r="E129" s="226"/>
      <c r="F129" s="111">
        <f t="shared" si="153"/>
        <v>0</v>
      </c>
      <c r="G129" s="225"/>
      <c r="H129" s="226"/>
      <c r="I129" s="111">
        <f t="shared" si="154"/>
        <v>0</v>
      </c>
      <c r="J129" s="227"/>
      <c r="K129" s="226"/>
      <c r="L129" s="111">
        <f t="shared" si="155"/>
        <v>0</v>
      </c>
      <c r="M129" s="225"/>
      <c r="N129" s="226"/>
      <c r="O129" s="111">
        <f t="shared" si="156"/>
        <v>0</v>
      </c>
      <c r="P129" s="233"/>
      <c r="S129" s="856"/>
      <c r="T129" s="856"/>
      <c r="U129" s="856"/>
      <c r="V129" s="860"/>
      <c r="W129" s="860"/>
      <c r="X129" s="861"/>
      <c r="Y129" s="860"/>
      <c r="Z129" s="860"/>
      <c r="AA129" s="861"/>
      <c r="AB129" s="860"/>
      <c r="AC129" s="860"/>
      <c r="AD129" s="861"/>
    </row>
    <row r="130" spans="1:30" hidden="1" x14ac:dyDescent="0.25">
      <c r="A130" s="229">
        <v>2330</v>
      </c>
      <c r="B130" s="104" t="s">
        <v>151</v>
      </c>
      <c r="C130" s="105">
        <f t="shared" si="99"/>
        <v>0</v>
      </c>
      <c r="D130" s="225"/>
      <c r="E130" s="226"/>
      <c r="F130" s="111">
        <f t="shared" si="153"/>
        <v>0</v>
      </c>
      <c r="G130" s="225"/>
      <c r="H130" s="226"/>
      <c r="I130" s="111">
        <f t="shared" si="154"/>
        <v>0</v>
      </c>
      <c r="J130" s="227"/>
      <c r="K130" s="226"/>
      <c r="L130" s="111">
        <f t="shared" si="155"/>
        <v>0</v>
      </c>
      <c r="M130" s="225"/>
      <c r="N130" s="226"/>
      <c r="O130" s="111">
        <f t="shared" si="156"/>
        <v>0</v>
      </c>
      <c r="P130" s="233"/>
      <c r="S130" s="856"/>
      <c r="T130" s="856"/>
      <c r="U130" s="856"/>
      <c r="V130" s="860"/>
      <c r="W130" s="860"/>
      <c r="X130" s="861"/>
      <c r="Y130" s="860"/>
      <c r="Z130" s="860"/>
      <c r="AA130" s="861"/>
      <c r="AB130" s="860"/>
      <c r="AC130" s="860"/>
      <c r="AD130" s="861"/>
    </row>
    <row r="131" spans="1:30" ht="36" x14ac:dyDescent="0.25">
      <c r="A131" s="229">
        <v>2340</v>
      </c>
      <c r="B131" s="104" t="s">
        <v>152</v>
      </c>
      <c r="C131" s="105">
        <f t="shared" si="99"/>
        <v>35</v>
      </c>
      <c r="D131" s="230">
        <f t="shared" ref="D131:E131" si="157">SUM(D132:D133)</f>
        <v>35</v>
      </c>
      <c r="E131" s="231">
        <f t="shared" si="157"/>
        <v>0</v>
      </c>
      <c r="F131" s="111">
        <f>SUM(F132:F133)</f>
        <v>35</v>
      </c>
      <c r="G131" s="230">
        <f t="shared" ref="G131:H131" si="158">SUM(G132:G133)</f>
        <v>0</v>
      </c>
      <c r="H131" s="231">
        <f t="shared" si="158"/>
        <v>0</v>
      </c>
      <c r="I131" s="111">
        <f>SUM(I132:I133)</f>
        <v>0</v>
      </c>
      <c r="J131" s="232">
        <f t="shared" ref="J131:K131" si="159">SUM(J132:J133)</f>
        <v>0</v>
      </c>
      <c r="K131" s="231">
        <f t="shared" si="159"/>
        <v>0</v>
      </c>
      <c r="L131" s="111">
        <f>SUM(L132:L133)</f>
        <v>0</v>
      </c>
      <c r="M131" s="230">
        <f t="shared" ref="M131:O131" si="160">SUM(M132:M133)</f>
        <v>0</v>
      </c>
      <c r="N131" s="231">
        <f t="shared" si="160"/>
        <v>0</v>
      </c>
      <c r="O131" s="111">
        <f t="shared" si="160"/>
        <v>0</v>
      </c>
      <c r="P131" s="233"/>
      <c r="S131" s="856"/>
      <c r="T131" s="856"/>
      <c r="U131" s="856"/>
      <c r="V131" s="861"/>
      <c r="W131" s="861"/>
      <c r="X131" s="861"/>
      <c r="Y131" s="861"/>
      <c r="Z131" s="861"/>
      <c r="AA131" s="861"/>
      <c r="AB131" s="861"/>
      <c r="AC131" s="861"/>
      <c r="AD131" s="861"/>
    </row>
    <row r="132" spans="1:30" x14ac:dyDescent="0.25">
      <c r="A132" s="60">
        <v>2341</v>
      </c>
      <c r="B132" s="104" t="s">
        <v>153</v>
      </c>
      <c r="C132" s="105">
        <f t="shared" si="99"/>
        <v>35</v>
      </c>
      <c r="D132" s="225">
        <v>35</v>
      </c>
      <c r="E132" s="226"/>
      <c r="F132" s="111">
        <f t="shared" ref="F132:F133" si="161">D132+E132</f>
        <v>35</v>
      </c>
      <c r="G132" s="225"/>
      <c r="H132" s="226"/>
      <c r="I132" s="111">
        <f t="shared" ref="I132:I133" si="162">G132+H132</f>
        <v>0</v>
      </c>
      <c r="J132" s="227"/>
      <c r="K132" s="226"/>
      <c r="L132" s="111">
        <f t="shared" ref="L132:L133" si="163">J132+K132</f>
        <v>0</v>
      </c>
      <c r="M132" s="225"/>
      <c r="N132" s="226"/>
      <c r="O132" s="111">
        <f t="shared" ref="O132:O133" si="164">M132+N132</f>
        <v>0</v>
      </c>
      <c r="P132" s="233"/>
      <c r="S132" s="856"/>
      <c r="T132" s="856"/>
      <c r="U132" s="856"/>
      <c r="V132" s="860"/>
      <c r="W132" s="860"/>
      <c r="X132" s="861"/>
      <c r="Y132" s="860"/>
      <c r="Z132" s="860"/>
      <c r="AA132" s="861"/>
      <c r="AB132" s="860"/>
      <c r="AC132" s="860"/>
      <c r="AD132" s="861"/>
    </row>
    <row r="133" spans="1:30" ht="24" hidden="1" x14ac:dyDescent="0.25">
      <c r="A133" s="60">
        <v>2344</v>
      </c>
      <c r="B133" s="104" t="s">
        <v>154</v>
      </c>
      <c r="C133" s="105">
        <f t="shared" si="99"/>
        <v>0</v>
      </c>
      <c r="D133" s="225"/>
      <c r="E133" s="226"/>
      <c r="F133" s="111">
        <f t="shared" si="161"/>
        <v>0</v>
      </c>
      <c r="G133" s="225"/>
      <c r="H133" s="226"/>
      <c r="I133" s="111">
        <f t="shared" si="162"/>
        <v>0</v>
      </c>
      <c r="J133" s="227"/>
      <c r="K133" s="226"/>
      <c r="L133" s="111">
        <f t="shared" si="163"/>
        <v>0</v>
      </c>
      <c r="M133" s="225"/>
      <c r="N133" s="226"/>
      <c r="O133" s="111">
        <f t="shared" si="164"/>
        <v>0</v>
      </c>
      <c r="P133" s="233"/>
      <c r="S133" s="856"/>
      <c r="T133" s="856"/>
      <c r="U133" s="856"/>
      <c r="V133" s="860"/>
      <c r="W133" s="860"/>
      <c r="X133" s="861"/>
      <c r="Y133" s="860"/>
      <c r="Z133" s="860"/>
      <c r="AA133" s="861"/>
      <c r="AB133" s="860"/>
      <c r="AC133" s="860"/>
      <c r="AD133" s="861"/>
    </row>
    <row r="134" spans="1:30" ht="15" customHeight="1" x14ac:dyDescent="0.25">
      <c r="A134" s="217">
        <v>2350</v>
      </c>
      <c r="B134" s="168" t="s">
        <v>155</v>
      </c>
      <c r="C134" s="173">
        <f t="shared" si="99"/>
        <v>2323</v>
      </c>
      <c r="D134" s="174">
        <f t="shared" ref="D134:E134" si="165">SUM(D135:D137)</f>
        <v>2323</v>
      </c>
      <c r="E134" s="175">
        <f t="shared" si="165"/>
        <v>0</v>
      </c>
      <c r="F134" s="218">
        <f>SUM(F135:F137)</f>
        <v>2323</v>
      </c>
      <c r="G134" s="174">
        <f t="shared" ref="G134:H134" si="166">SUM(G135:G137)</f>
        <v>0</v>
      </c>
      <c r="H134" s="175">
        <f t="shared" si="166"/>
        <v>0</v>
      </c>
      <c r="I134" s="218">
        <f>SUM(I135:I137)</f>
        <v>0</v>
      </c>
      <c r="J134" s="219">
        <f t="shared" ref="J134:K134" si="167">SUM(J135:J137)</f>
        <v>0</v>
      </c>
      <c r="K134" s="175">
        <f t="shared" si="167"/>
        <v>0</v>
      </c>
      <c r="L134" s="218">
        <f>SUM(L135:L137)</f>
        <v>0</v>
      </c>
      <c r="M134" s="174">
        <f t="shared" ref="M134:O134" si="168">SUM(M135:M137)</f>
        <v>0</v>
      </c>
      <c r="N134" s="175">
        <f t="shared" si="168"/>
        <v>0</v>
      </c>
      <c r="O134" s="218">
        <f t="shared" si="168"/>
        <v>0</v>
      </c>
      <c r="P134" s="220"/>
      <c r="S134" s="856"/>
      <c r="T134" s="856"/>
      <c r="U134" s="856"/>
      <c r="V134" s="861"/>
      <c r="W134" s="861"/>
      <c r="X134" s="861"/>
      <c r="Y134" s="861"/>
      <c r="Z134" s="861"/>
      <c r="AA134" s="861"/>
      <c r="AB134" s="861"/>
      <c r="AC134" s="861"/>
      <c r="AD134" s="861"/>
    </row>
    <row r="135" spans="1:30" x14ac:dyDescent="0.25">
      <c r="A135" s="52">
        <v>2351</v>
      </c>
      <c r="B135" s="94" t="s">
        <v>156</v>
      </c>
      <c r="C135" s="95">
        <f t="shared" si="99"/>
        <v>132</v>
      </c>
      <c r="D135" s="221">
        <v>132</v>
      </c>
      <c r="E135" s="222"/>
      <c r="F135" s="101">
        <f t="shared" ref="F135:F137" si="169">D135+E135</f>
        <v>132</v>
      </c>
      <c r="G135" s="221"/>
      <c r="H135" s="222"/>
      <c r="I135" s="101">
        <f t="shared" ref="I135:I137" si="170">G135+H135</f>
        <v>0</v>
      </c>
      <c r="J135" s="223"/>
      <c r="K135" s="222"/>
      <c r="L135" s="101">
        <f t="shared" ref="L135:L137" si="171">J135+K135</f>
        <v>0</v>
      </c>
      <c r="M135" s="221"/>
      <c r="N135" s="222"/>
      <c r="O135" s="101">
        <f t="shared" ref="O135:O137" si="172">M135+N135</f>
        <v>0</v>
      </c>
      <c r="P135" s="224"/>
      <c r="S135" s="856"/>
      <c r="T135" s="856"/>
      <c r="U135" s="856"/>
      <c r="V135" s="860"/>
      <c r="W135" s="860"/>
      <c r="X135" s="861"/>
      <c r="Y135" s="860"/>
      <c r="Z135" s="860"/>
      <c r="AA135" s="861"/>
      <c r="AB135" s="860"/>
      <c r="AC135" s="860"/>
      <c r="AD135" s="861"/>
    </row>
    <row r="136" spans="1:30" ht="24" x14ac:dyDescent="0.25">
      <c r="A136" s="331">
        <v>2352</v>
      </c>
      <c r="B136" s="340" t="s">
        <v>157</v>
      </c>
      <c r="C136" s="341">
        <f t="shared" si="99"/>
        <v>2191</v>
      </c>
      <c r="D136" s="342">
        <v>2191</v>
      </c>
      <c r="E136" s="343"/>
      <c r="F136" s="344">
        <f t="shared" si="169"/>
        <v>2191</v>
      </c>
      <c r="G136" s="342"/>
      <c r="H136" s="343"/>
      <c r="I136" s="344">
        <f t="shared" si="170"/>
        <v>0</v>
      </c>
      <c r="J136" s="345"/>
      <c r="K136" s="343"/>
      <c r="L136" s="344">
        <f t="shared" si="171"/>
        <v>0</v>
      </c>
      <c r="M136" s="342"/>
      <c r="N136" s="343"/>
      <c r="O136" s="344">
        <f t="shared" si="172"/>
        <v>0</v>
      </c>
      <c r="P136" s="346"/>
      <c r="S136" s="856"/>
      <c r="T136" s="856"/>
      <c r="U136" s="856"/>
      <c r="V136" s="860"/>
      <c r="W136" s="860"/>
      <c r="X136" s="861"/>
      <c r="Y136" s="860"/>
      <c r="Z136" s="860"/>
      <c r="AA136" s="861"/>
      <c r="AB136" s="860"/>
      <c r="AC136" s="860"/>
      <c r="AD136" s="861"/>
    </row>
    <row r="137" spans="1:30" ht="24" hidden="1" x14ac:dyDescent="0.25">
      <c r="A137" s="60">
        <v>2353</v>
      </c>
      <c r="B137" s="104" t="s">
        <v>158</v>
      </c>
      <c r="C137" s="105">
        <f t="shared" si="99"/>
        <v>0</v>
      </c>
      <c r="D137" s="225"/>
      <c r="E137" s="226"/>
      <c r="F137" s="111">
        <f t="shared" si="169"/>
        <v>0</v>
      </c>
      <c r="G137" s="225"/>
      <c r="H137" s="226"/>
      <c r="I137" s="111">
        <f t="shared" si="170"/>
        <v>0</v>
      </c>
      <c r="J137" s="227"/>
      <c r="K137" s="226"/>
      <c r="L137" s="111">
        <f t="shared" si="171"/>
        <v>0</v>
      </c>
      <c r="M137" s="225"/>
      <c r="N137" s="226"/>
      <c r="O137" s="111">
        <f t="shared" si="172"/>
        <v>0</v>
      </c>
      <c r="P137" s="233"/>
      <c r="S137" s="856"/>
      <c r="T137" s="856"/>
      <c r="U137" s="856"/>
      <c r="V137" s="860"/>
      <c r="W137" s="860"/>
      <c r="X137" s="861"/>
      <c r="Y137" s="860"/>
      <c r="Z137" s="860"/>
      <c r="AA137" s="861"/>
      <c r="AB137" s="860"/>
      <c r="AC137" s="860"/>
      <c r="AD137" s="861"/>
    </row>
    <row r="138" spans="1:30" ht="36" x14ac:dyDescent="0.25">
      <c r="A138" s="229">
        <v>2360</v>
      </c>
      <c r="B138" s="104" t="s">
        <v>159</v>
      </c>
      <c r="C138" s="105">
        <f t="shared" si="99"/>
        <v>2043</v>
      </c>
      <c r="D138" s="230">
        <f t="shared" ref="D138:E138" si="173">SUM(D139:D145)</f>
        <v>1055</v>
      </c>
      <c r="E138" s="231">
        <f t="shared" si="173"/>
        <v>0</v>
      </c>
      <c r="F138" s="111">
        <f>SUM(F139:F145)</f>
        <v>1055</v>
      </c>
      <c r="G138" s="230">
        <f t="shared" ref="G138:H138" si="174">SUM(G139:G145)</f>
        <v>0</v>
      </c>
      <c r="H138" s="231">
        <f t="shared" si="174"/>
        <v>0</v>
      </c>
      <c r="I138" s="111">
        <f>SUM(I139:I145)</f>
        <v>0</v>
      </c>
      <c r="J138" s="232">
        <f t="shared" ref="J138:K138" si="175">SUM(J139:J145)</f>
        <v>988</v>
      </c>
      <c r="K138" s="231">
        <f t="shared" si="175"/>
        <v>0</v>
      </c>
      <c r="L138" s="111">
        <f>SUM(L139:L145)</f>
        <v>988</v>
      </c>
      <c r="M138" s="230">
        <f t="shared" ref="M138:O138" si="176">SUM(M139:M145)</f>
        <v>0</v>
      </c>
      <c r="N138" s="231">
        <f t="shared" si="176"/>
        <v>0</v>
      </c>
      <c r="O138" s="111">
        <f t="shared" si="176"/>
        <v>0</v>
      </c>
      <c r="P138" s="233"/>
      <c r="S138" s="856"/>
      <c r="T138" s="856"/>
      <c r="U138" s="856"/>
      <c r="V138" s="861"/>
      <c r="W138" s="861"/>
      <c r="X138" s="861"/>
      <c r="Y138" s="861"/>
      <c r="Z138" s="861"/>
      <c r="AA138" s="861"/>
      <c r="AB138" s="861"/>
      <c r="AC138" s="861"/>
      <c r="AD138" s="861"/>
    </row>
    <row r="139" spans="1:30" x14ac:dyDescent="0.25">
      <c r="A139" s="59">
        <v>2361</v>
      </c>
      <c r="B139" s="104" t="s">
        <v>160</v>
      </c>
      <c r="C139" s="105">
        <f t="shared" si="99"/>
        <v>896</v>
      </c>
      <c r="D139" s="225">
        <v>896</v>
      </c>
      <c r="E139" s="226"/>
      <c r="F139" s="111">
        <f t="shared" ref="F139:F146" si="177">D139+E139</f>
        <v>896</v>
      </c>
      <c r="G139" s="225"/>
      <c r="H139" s="226"/>
      <c r="I139" s="111">
        <f t="shared" ref="I139:I146" si="178">G139+H139</f>
        <v>0</v>
      </c>
      <c r="J139" s="227"/>
      <c r="K139" s="226"/>
      <c r="L139" s="111">
        <f t="shared" ref="L139:L146" si="179">J139+K139</f>
        <v>0</v>
      </c>
      <c r="M139" s="225"/>
      <c r="N139" s="226"/>
      <c r="O139" s="111">
        <f t="shared" ref="O139:O146" si="180">M139+N139</f>
        <v>0</v>
      </c>
      <c r="P139" s="233"/>
      <c r="S139" s="856"/>
      <c r="T139" s="856"/>
      <c r="U139" s="856"/>
      <c r="V139" s="860"/>
      <c r="W139" s="860"/>
      <c r="X139" s="861"/>
      <c r="Y139" s="860"/>
      <c r="Z139" s="860"/>
      <c r="AA139" s="861"/>
      <c r="AB139" s="860"/>
      <c r="AC139" s="860"/>
      <c r="AD139" s="861"/>
    </row>
    <row r="140" spans="1:30" ht="24" x14ac:dyDescent="0.25">
      <c r="A140" s="59">
        <v>2362</v>
      </c>
      <c r="B140" s="104" t="s">
        <v>161</v>
      </c>
      <c r="C140" s="105">
        <f t="shared" si="99"/>
        <v>159</v>
      </c>
      <c r="D140" s="225">
        <v>159</v>
      </c>
      <c r="E140" s="226"/>
      <c r="F140" s="111">
        <f t="shared" si="177"/>
        <v>159</v>
      </c>
      <c r="G140" s="225"/>
      <c r="H140" s="226"/>
      <c r="I140" s="111">
        <f t="shared" si="178"/>
        <v>0</v>
      </c>
      <c r="J140" s="227"/>
      <c r="K140" s="226"/>
      <c r="L140" s="111">
        <f t="shared" si="179"/>
        <v>0</v>
      </c>
      <c r="M140" s="225"/>
      <c r="N140" s="226"/>
      <c r="O140" s="111">
        <f t="shared" si="180"/>
        <v>0</v>
      </c>
      <c r="P140" s="233"/>
      <c r="S140" s="856"/>
      <c r="T140" s="856"/>
      <c r="U140" s="856"/>
      <c r="V140" s="860"/>
      <c r="W140" s="860"/>
      <c r="X140" s="861"/>
      <c r="Y140" s="860"/>
      <c r="Z140" s="860"/>
      <c r="AA140" s="861"/>
      <c r="AB140" s="860"/>
      <c r="AC140" s="860"/>
      <c r="AD140" s="861"/>
    </row>
    <row r="141" spans="1:30" ht="15.75" customHeight="1" x14ac:dyDescent="0.25">
      <c r="A141" s="330">
        <v>2363</v>
      </c>
      <c r="B141" s="340" t="s">
        <v>162</v>
      </c>
      <c r="C141" s="341">
        <f t="shared" si="99"/>
        <v>988</v>
      </c>
      <c r="D141" s="342"/>
      <c r="E141" s="343"/>
      <c r="F141" s="344">
        <f t="shared" si="177"/>
        <v>0</v>
      </c>
      <c r="G141" s="342"/>
      <c r="H141" s="343"/>
      <c r="I141" s="344">
        <f t="shared" si="178"/>
        <v>0</v>
      </c>
      <c r="J141" s="345">
        <v>988</v>
      </c>
      <c r="K141" s="343"/>
      <c r="L141" s="344">
        <f t="shared" si="179"/>
        <v>988</v>
      </c>
      <c r="M141" s="342"/>
      <c r="N141" s="343"/>
      <c r="O141" s="344">
        <f t="shared" si="180"/>
        <v>0</v>
      </c>
      <c r="P141" s="347"/>
      <c r="S141" s="856"/>
      <c r="T141" s="856"/>
      <c r="U141" s="856"/>
      <c r="V141" s="860"/>
      <c r="W141" s="860"/>
      <c r="X141" s="861"/>
      <c r="Y141" s="860"/>
      <c r="Z141" s="860"/>
      <c r="AA141" s="861"/>
      <c r="AB141" s="860"/>
      <c r="AC141" s="860"/>
      <c r="AD141" s="861"/>
    </row>
    <row r="142" spans="1:30" hidden="1" x14ac:dyDescent="0.25">
      <c r="A142" s="59">
        <v>2364</v>
      </c>
      <c r="B142" s="104" t="s">
        <v>163</v>
      </c>
      <c r="C142" s="105">
        <f t="shared" si="99"/>
        <v>0</v>
      </c>
      <c r="D142" s="225"/>
      <c r="E142" s="226"/>
      <c r="F142" s="111">
        <f t="shared" si="177"/>
        <v>0</v>
      </c>
      <c r="G142" s="225"/>
      <c r="H142" s="226"/>
      <c r="I142" s="111">
        <f t="shared" si="178"/>
        <v>0</v>
      </c>
      <c r="J142" s="227"/>
      <c r="K142" s="226"/>
      <c r="L142" s="111">
        <f t="shared" si="179"/>
        <v>0</v>
      </c>
      <c r="M142" s="225"/>
      <c r="N142" s="226"/>
      <c r="O142" s="111">
        <f t="shared" si="180"/>
        <v>0</v>
      </c>
      <c r="P142" s="233"/>
      <c r="S142" s="856"/>
      <c r="T142" s="856"/>
      <c r="U142" s="856"/>
      <c r="V142" s="860"/>
      <c r="W142" s="860"/>
      <c r="X142" s="861"/>
      <c r="Y142" s="860"/>
      <c r="Z142" s="860"/>
      <c r="AA142" s="861"/>
      <c r="AB142" s="860"/>
      <c r="AC142" s="860"/>
      <c r="AD142" s="861"/>
    </row>
    <row r="143" spans="1:30" ht="12.75" hidden="1" customHeight="1" x14ac:dyDescent="0.25">
      <c r="A143" s="59">
        <v>2365</v>
      </c>
      <c r="B143" s="104" t="s">
        <v>164</v>
      </c>
      <c r="C143" s="105">
        <f t="shared" si="99"/>
        <v>0</v>
      </c>
      <c r="D143" s="225"/>
      <c r="E143" s="226"/>
      <c r="F143" s="111">
        <f t="shared" si="177"/>
        <v>0</v>
      </c>
      <c r="G143" s="225"/>
      <c r="H143" s="226"/>
      <c r="I143" s="111">
        <f t="shared" si="178"/>
        <v>0</v>
      </c>
      <c r="J143" s="227"/>
      <c r="K143" s="226"/>
      <c r="L143" s="111">
        <f t="shared" si="179"/>
        <v>0</v>
      </c>
      <c r="M143" s="225"/>
      <c r="N143" s="226"/>
      <c r="O143" s="111">
        <f t="shared" si="180"/>
        <v>0</v>
      </c>
      <c r="P143" s="233"/>
      <c r="S143" s="856"/>
      <c r="T143" s="856"/>
      <c r="U143" s="856"/>
      <c r="V143" s="860"/>
      <c r="W143" s="860"/>
      <c r="X143" s="861"/>
      <c r="Y143" s="860"/>
      <c r="Z143" s="860"/>
      <c r="AA143" s="861"/>
      <c r="AB143" s="860"/>
      <c r="AC143" s="860"/>
      <c r="AD143" s="861"/>
    </row>
    <row r="144" spans="1:30" ht="36" hidden="1" x14ac:dyDescent="0.25">
      <c r="A144" s="59">
        <v>2366</v>
      </c>
      <c r="B144" s="104" t="s">
        <v>165</v>
      </c>
      <c r="C144" s="105">
        <f t="shared" si="99"/>
        <v>0</v>
      </c>
      <c r="D144" s="225"/>
      <c r="E144" s="226"/>
      <c r="F144" s="111">
        <f t="shared" si="177"/>
        <v>0</v>
      </c>
      <c r="G144" s="225"/>
      <c r="H144" s="226"/>
      <c r="I144" s="111">
        <f t="shared" si="178"/>
        <v>0</v>
      </c>
      <c r="J144" s="227"/>
      <c r="K144" s="226"/>
      <c r="L144" s="111">
        <f t="shared" si="179"/>
        <v>0</v>
      </c>
      <c r="M144" s="225"/>
      <c r="N144" s="226"/>
      <c r="O144" s="111">
        <f t="shared" si="180"/>
        <v>0</v>
      </c>
      <c r="P144" s="233"/>
      <c r="S144" s="856"/>
      <c r="T144" s="856"/>
      <c r="U144" s="856"/>
      <c r="V144" s="860"/>
      <c r="W144" s="860"/>
      <c r="X144" s="861"/>
      <c r="Y144" s="860"/>
      <c r="Z144" s="860"/>
      <c r="AA144" s="861"/>
      <c r="AB144" s="860"/>
      <c r="AC144" s="860"/>
      <c r="AD144" s="861"/>
    </row>
    <row r="145" spans="1:30" ht="60" hidden="1" x14ac:dyDescent="0.25">
      <c r="A145" s="59">
        <v>2369</v>
      </c>
      <c r="B145" s="104" t="s">
        <v>166</v>
      </c>
      <c r="C145" s="105">
        <f t="shared" si="99"/>
        <v>0</v>
      </c>
      <c r="D145" s="225"/>
      <c r="E145" s="226"/>
      <c r="F145" s="111">
        <f t="shared" si="177"/>
        <v>0</v>
      </c>
      <c r="G145" s="225"/>
      <c r="H145" s="226"/>
      <c r="I145" s="111">
        <f t="shared" si="178"/>
        <v>0</v>
      </c>
      <c r="J145" s="227"/>
      <c r="K145" s="226"/>
      <c r="L145" s="111">
        <f t="shared" si="179"/>
        <v>0</v>
      </c>
      <c r="M145" s="225"/>
      <c r="N145" s="226"/>
      <c r="O145" s="111">
        <f t="shared" si="180"/>
        <v>0</v>
      </c>
      <c r="P145" s="233"/>
      <c r="S145" s="856"/>
      <c r="T145" s="856"/>
      <c r="U145" s="856"/>
      <c r="V145" s="860"/>
      <c r="W145" s="860"/>
      <c r="X145" s="861"/>
      <c r="Y145" s="860"/>
      <c r="Z145" s="860"/>
      <c r="AA145" s="861"/>
      <c r="AB145" s="860"/>
      <c r="AC145" s="860"/>
      <c r="AD145" s="861"/>
    </row>
    <row r="146" spans="1:30" x14ac:dyDescent="0.25">
      <c r="A146" s="217">
        <v>2370</v>
      </c>
      <c r="B146" s="168" t="s">
        <v>167</v>
      </c>
      <c r="C146" s="173">
        <f t="shared" si="99"/>
        <v>1575</v>
      </c>
      <c r="D146" s="234">
        <v>1184</v>
      </c>
      <c r="E146" s="235"/>
      <c r="F146" s="218">
        <f t="shared" si="177"/>
        <v>1184</v>
      </c>
      <c r="G146" s="234">
        <v>391</v>
      </c>
      <c r="H146" s="235"/>
      <c r="I146" s="218">
        <f t="shared" si="178"/>
        <v>391</v>
      </c>
      <c r="J146" s="236"/>
      <c r="K146" s="235"/>
      <c r="L146" s="218">
        <f t="shared" si="179"/>
        <v>0</v>
      </c>
      <c r="M146" s="234"/>
      <c r="N146" s="235"/>
      <c r="O146" s="218">
        <f t="shared" si="180"/>
        <v>0</v>
      </c>
      <c r="P146" s="220"/>
      <c r="S146" s="856"/>
      <c r="T146" s="856"/>
      <c r="U146" s="856"/>
      <c r="V146" s="860"/>
      <c r="W146" s="860"/>
      <c r="X146" s="861"/>
      <c r="Y146" s="860"/>
      <c r="Z146" s="860"/>
      <c r="AA146" s="861"/>
      <c r="AB146" s="860"/>
      <c r="AC146" s="860"/>
      <c r="AD146" s="861"/>
    </row>
    <row r="147" spans="1:30" hidden="1" x14ac:dyDescent="0.25">
      <c r="A147" s="217">
        <v>2380</v>
      </c>
      <c r="B147" s="168" t="s">
        <v>169</v>
      </c>
      <c r="C147" s="173">
        <f t="shared" si="99"/>
        <v>0</v>
      </c>
      <c r="D147" s="174">
        <f t="shared" ref="D147:E147" si="181">SUM(D148:D149)</f>
        <v>0</v>
      </c>
      <c r="E147" s="175">
        <f t="shared" si="181"/>
        <v>0</v>
      </c>
      <c r="F147" s="218">
        <f>SUM(F148:F149)</f>
        <v>0</v>
      </c>
      <c r="G147" s="174">
        <f t="shared" ref="G147:H147" si="182">SUM(G148:G149)</f>
        <v>0</v>
      </c>
      <c r="H147" s="175">
        <f t="shared" si="182"/>
        <v>0</v>
      </c>
      <c r="I147" s="218">
        <f>SUM(I148:I149)</f>
        <v>0</v>
      </c>
      <c r="J147" s="219">
        <f t="shared" ref="J147:K147" si="183">SUM(J148:J149)</f>
        <v>0</v>
      </c>
      <c r="K147" s="175">
        <f t="shared" si="183"/>
        <v>0</v>
      </c>
      <c r="L147" s="218">
        <f>SUM(L148:L149)</f>
        <v>0</v>
      </c>
      <c r="M147" s="174">
        <f t="shared" ref="M147:O147" si="184">SUM(M148:M149)</f>
        <v>0</v>
      </c>
      <c r="N147" s="175">
        <f t="shared" si="184"/>
        <v>0</v>
      </c>
      <c r="O147" s="218">
        <f t="shared" si="184"/>
        <v>0</v>
      </c>
      <c r="P147" s="220"/>
      <c r="S147" s="856"/>
      <c r="T147" s="856"/>
      <c r="U147" s="856"/>
      <c r="V147" s="861"/>
      <c r="W147" s="861"/>
      <c r="X147" s="861"/>
      <c r="Y147" s="861"/>
      <c r="Z147" s="861"/>
      <c r="AA147" s="861"/>
      <c r="AB147" s="861"/>
      <c r="AC147" s="861"/>
      <c r="AD147" s="861"/>
    </row>
    <row r="148" spans="1:30" hidden="1" x14ac:dyDescent="0.25">
      <c r="A148" s="51">
        <v>2381</v>
      </c>
      <c r="B148" s="94" t="s">
        <v>170</v>
      </c>
      <c r="C148" s="95">
        <f t="shared" si="99"/>
        <v>0</v>
      </c>
      <c r="D148" s="221"/>
      <c r="E148" s="222"/>
      <c r="F148" s="101">
        <f t="shared" ref="F148:F151" si="185">D148+E148</f>
        <v>0</v>
      </c>
      <c r="G148" s="221"/>
      <c r="H148" s="222"/>
      <c r="I148" s="101">
        <f t="shared" ref="I148:I151" si="186">G148+H148</f>
        <v>0</v>
      </c>
      <c r="J148" s="223"/>
      <c r="K148" s="222"/>
      <c r="L148" s="101">
        <f t="shared" ref="L148:L151" si="187">J148+K148</f>
        <v>0</v>
      </c>
      <c r="M148" s="221"/>
      <c r="N148" s="222"/>
      <c r="O148" s="101">
        <f t="shared" ref="O148:O151" si="188">M148+N148</f>
        <v>0</v>
      </c>
      <c r="P148" s="224"/>
      <c r="S148" s="856"/>
      <c r="T148" s="856"/>
      <c r="U148" s="856"/>
      <c r="V148" s="860"/>
      <c r="W148" s="860"/>
      <c r="X148" s="861"/>
      <c r="Y148" s="860"/>
      <c r="Z148" s="860"/>
      <c r="AA148" s="861"/>
      <c r="AB148" s="860"/>
      <c r="AC148" s="860"/>
      <c r="AD148" s="861"/>
    </row>
    <row r="149" spans="1:30" ht="24" hidden="1" x14ac:dyDescent="0.25">
      <c r="A149" s="59">
        <v>2389</v>
      </c>
      <c r="B149" s="104" t="s">
        <v>171</v>
      </c>
      <c r="C149" s="105">
        <f t="shared" ref="C149:C212" si="189">F149+I149+L149+O149</f>
        <v>0</v>
      </c>
      <c r="D149" s="225"/>
      <c r="E149" s="226"/>
      <c r="F149" s="111">
        <f t="shared" si="185"/>
        <v>0</v>
      </c>
      <c r="G149" s="225"/>
      <c r="H149" s="226"/>
      <c r="I149" s="111">
        <f t="shared" si="186"/>
        <v>0</v>
      </c>
      <c r="J149" s="227"/>
      <c r="K149" s="226"/>
      <c r="L149" s="111">
        <f t="shared" si="187"/>
        <v>0</v>
      </c>
      <c r="M149" s="225"/>
      <c r="N149" s="226"/>
      <c r="O149" s="111">
        <f t="shared" si="188"/>
        <v>0</v>
      </c>
      <c r="P149" s="233"/>
      <c r="S149" s="856"/>
      <c r="T149" s="856"/>
      <c r="U149" s="856"/>
      <c r="V149" s="860"/>
      <c r="W149" s="860"/>
      <c r="X149" s="861"/>
      <c r="Y149" s="860"/>
      <c r="Z149" s="860"/>
      <c r="AA149" s="861"/>
      <c r="AB149" s="860"/>
      <c r="AC149" s="860"/>
      <c r="AD149" s="861"/>
    </row>
    <row r="150" spans="1:30" hidden="1" x14ac:dyDescent="0.25">
      <c r="A150" s="217">
        <v>2390</v>
      </c>
      <c r="B150" s="168" t="s">
        <v>172</v>
      </c>
      <c r="C150" s="173">
        <f t="shared" si="189"/>
        <v>0</v>
      </c>
      <c r="D150" s="234"/>
      <c r="E150" s="235"/>
      <c r="F150" s="218">
        <f t="shared" si="185"/>
        <v>0</v>
      </c>
      <c r="G150" s="234"/>
      <c r="H150" s="235"/>
      <c r="I150" s="218">
        <f t="shared" si="186"/>
        <v>0</v>
      </c>
      <c r="J150" s="236"/>
      <c r="K150" s="235"/>
      <c r="L150" s="218">
        <f t="shared" si="187"/>
        <v>0</v>
      </c>
      <c r="M150" s="234"/>
      <c r="N150" s="235"/>
      <c r="O150" s="218">
        <f t="shared" si="188"/>
        <v>0</v>
      </c>
      <c r="P150" s="220"/>
      <c r="S150" s="856"/>
      <c r="T150" s="856"/>
      <c r="U150" s="856"/>
      <c r="V150" s="860"/>
      <c r="W150" s="860"/>
      <c r="X150" s="861"/>
      <c r="Y150" s="860"/>
      <c r="Z150" s="860"/>
      <c r="AA150" s="861"/>
      <c r="AB150" s="860"/>
      <c r="AC150" s="860"/>
      <c r="AD150" s="861"/>
    </row>
    <row r="151" spans="1:30" hidden="1" x14ac:dyDescent="0.25">
      <c r="A151" s="79">
        <v>2400</v>
      </c>
      <c r="B151" s="212" t="s">
        <v>173</v>
      </c>
      <c r="C151" s="80">
        <f t="shared" si="189"/>
        <v>0</v>
      </c>
      <c r="D151" s="250"/>
      <c r="E151" s="251"/>
      <c r="F151" s="91">
        <f t="shared" si="185"/>
        <v>0</v>
      </c>
      <c r="G151" s="250"/>
      <c r="H151" s="251"/>
      <c r="I151" s="91">
        <f t="shared" si="186"/>
        <v>0</v>
      </c>
      <c r="J151" s="252"/>
      <c r="K151" s="251"/>
      <c r="L151" s="91">
        <f t="shared" si="187"/>
        <v>0</v>
      </c>
      <c r="M151" s="250"/>
      <c r="N151" s="251"/>
      <c r="O151" s="91">
        <f t="shared" si="188"/>
        <v>0</v>
      </c>
      <c r="P151" s="239"/>
      <c r="S151" s="856"/>
      <c r="T151" s="856"/>
      <c r="U151" s="856"/>
      <c r="V151" s="860"/>
      <c r="W151" s="860"/>
      <c r="X151" s="861"/>
      <c r="Y151" s="860"/>
      <c r="Z151" s="860"/>
      <c r="AA151" s="861"/>
      <c r="AB151" s="860"/>
      <c r="AC151" s="860"/>
      <c r="AD151" s="861"/>
    </row>
    <row r="152" spans="1:30" ht="24" hidden="1" x14ac:dyDescent="0.25">
      <c r="A152" s="79">
        <v>2500</v>
      </c>
      <c r="B152" s="212" t="s">
        <v>174</v>
      </c>
      <c r="C152" s="80">
        <f t="shared" si="189"/>
        <v>0</v>
      </c>
      <c r="D152" s="213">
        <f t="shared" ref="D152:E152" si="190">SUM(D153,D159)</f>
        <v>0</v>
      </c>
      <c r="E152" s="214">
        <f t="shared" si="190"/>
        <v>0</v>
      </c>
      <c r="F152" s="91">
        <f>SUM(F153,F159)</f>
        <v>0</v>
      </c>
      <c r="G152" s="213">
        <f t="shared" ref="G152:O152" si="191">SUM(G153,G159)</f>
        <v>0</v>
      </c>
      <c r="H152" s="214">
        <f t="shared" si="191"/>
        <v>0</v>
      </c>
      <c r="I152" s="91">
        <f t="shared" si="191"/>
        <v>0</v>
      </c>
      <c r="J152" s="215">
        <f t="shared" si="191"/>
        <v>0</v>
      </c>
      <c r="K152" s="214">
        <f t="shared" si="191"/>
        <v>0</v>
      </c>
      <c r="L152" s="91">
        <f t="shared" si="191"/>
        <v>0</v>
      </c>
      <c r="M152" s="213">
        <f t="shared" si="191"/>
        <v>0</v>
      </c>
      <c r="N152" s="214">
        <f t="shared" si="191"/>
        <v>0</v>
      </c>
      <c r="O152" s="91">
        <f t="shared" si="191"/>
        <v>0</v>
      </c>
      <c r="P152" s="216"/>
      <c r="S152" s="856"/>
      <c r="T152" s="856"/>
      <c r="U152" s="856"/>
      <c r="V152" s="861"/>
      <c r="W152" s="861"/>
      <c r="X152" s="861"/>
      <c r="Y152" s="861"/>
      <c r="Z152" s="861"/>
      <c r="AA152" s="861"/>
      <c r="AB152" s="861"/>
      <c r="AC152" s="861"/>
      <c r="AD152" s="861"/>
    </row>
    <row r="153" spans="1:30" ht="24" hidden="1" x14ac:dyDescent="0.25">
      <c r="A153" s="238">
        <v>2510</v>
      </c>
      <c r="B153" s="94" t="s">
        <v>175</v>
      </c>
      <c r="C153" s="95">
        <f t="shared" si="189"/>
        <v>0</v>
      </c>
      <c r="D153" s="240">
        <f t="shared" ref="D153:E153" si="192">SUM(D154:D158)</f>
        <v>0</v>
      </c>
      <c r="E153" s="241">
        <f t="shared" si="192"/>
        <v>0</v>
      </c>
      <c r="F153" s="101">
        <f>SUM(F154:F158)</f>
        <v>0</v>
      </c>
      <c r="G153" s="240">
        <f t="shared" ref="G153:O153" si="193">SUM(G154:G158)</f>
        <v>0</v>
      </c>
      <c r="H153" s="241">
        <f t="shared" si="193"/>
        <v>0</v>
      </c>
      <c r="I153" s="101">
        <f t="shared" si="193"/>
        <v>0</v>
      </c>
      <c r="J153" s="242">
        <f t="shared" si="193"/>
        <v>0</v>
      </c>
      <c r="K153" s="241">
        <f t="shared" si="193"/>
        <v>0</v>
      </c>
      <c r="L153" s="101">
        <f t="shared" si="193"/>
        <v>0</v>
      </c>
      <c r="M153" s="240">
        <f t="shared" si="193"/>
        <v>0</v>
      </c>
      <c r="N153" s="241">
        <f t="shared" si="193"/>
        <v>0</v>
      </c>
      <c r="O153" s="101">
        <f t="shared" si="193"/>
        <v>0</v>
      </c>
      <c r="P153" s="253"/>
      <c r="S153" s="856"/>
      <c r="T153" s="856"/>
      <c r="U153" s="856"/>
      <c r="V153" s="861"/>
      <c r="W153" s="861"/>
      <c r="X153" s="861"/>
      <c r="Y153" s="861"/>
      <c r="Z153" s="861"/>
      <c r="AA153" s="861"/>
      <c r="AB153" s="861"/>
      <c r="AC153" s="861"/>
      <c r="AD153" s="861"/>
    </row>
    <row r="154" spans="1:30" ht="24" hidden="1" x14ac:dyDescent="0.25">
      <c r="A154" s="60">
        <v>2512</v>
      </c>
      <c r="B154" s="104" t="s">
        <v>176</v>
      </c>
      <c r="C154" s="105">
        <f t="shared" si="189"/>
        <v>0</v>
      </c>
      <c r="D154" s="225"/>
      <c r="E154" s="226"/>
      <c r="F154" s="111">
        <f t="shared" ref="F154:F159" si="194">D154+E154</f>
        <v>0</v>
      </c>
      <c r="G154" s="225"/>
      <c r="H154" s="226"/>
      <c r="I154" s="111">
        <f t="shared" ref="I154:I159" si="195">G154+H154</f>
        <v>0</v>
      </c>
      <c r="J154" s="227"/>
      <c r="K154" s="226"/>
      <c r="L154" s="111">
        <f t="shared" ref="L154:L159" si="196">J154+K154</f>
        <v>0</v>
      </c>
      <c r="M154" s="225"/>
      <c r="N154" s="226"/>
      <c r="O154" s="111">
        <f t="shared" ref="O154:O159" si="197">M154+N154</f>
        <v>0</v>
      </c>
      <c r="P154" s="233"/>
      <c r="S154" s="856"/>
      <c r="T154" s="856"/>
      <c r="U154" s="856"/>
      <c r="V154" s="860"/>
      <c r="W154" s="860"/>
      <c r="X154" s="861"/>
      <c r="Y154" s="860"/>
      <c r="Z154" s="860"/>
      <c r="AA154" s="861"/>
      <c r="AB154" s="860"/>
      <c r="AC154" s="860"/>
      <c r="AD154" s="861"/>
    </row>
    <row r="155" spans="1:30" ht="24" hidden="1" x14ac:dyDescent="0.25">
      <c r="A155" s="60">
        <v>2513</v>
      </c>
      <c r="B155" s="104" t="s">
        <v>177</v>
      </c>
      <c r="C155" s="105">
        <f t="shared" si="189"/>
        <v>0</v>
      </c>
      <c r="D155" s="225"/>
      <c r="E155" s="226"/>
      <c r="F155" s="111">
        <f t="shared" si="194"/>
        <v>0</v>
      </c>
      <c r="G155" s="225"/>
      <c r="H155" s="226"/>
      <c r="I155" s="111">
        <f t="shared" si="195"/>
        <v>0</v>
      </c>
      <c r="J155" s="227"/>
      <c r="K155" s="226"/>
      <c r="L155" s="111">
        <f t="shared" si="196"/>
        <v>0</v>
      </c>
      <c r="M155" s="225"/>
      <c r="N155" s="226"/>
      <c r="O155" s="111">
        <f t="shared" si="197"/>
        <v>0</v>
      </c>
      <c r="P155" s="233"/>
      <c r="S155" s="856"/>
      <c r="T155" s="856"/>
      <c r="U155" s="856"/>
      <c r="V155" s="860"/>
      <c r="W155" s="860"/>
      <c r="X155" s="861"/>
      <c r="Y155" s="860"/>
      <c r="Z155" s="860"/>
      <c r="AA155" s="861"/>
      <c r="AB155" s="860"/>
      <c r="AC155" s="860"/>
      <c r="AD155" s="861"/>
    </row>
    <row r="156" spans="1:30" ht="36" hidden="1" x14ac:dyDescent="0.25">
      <c r="A156" s="60">
        <v>2514</v>
      </c>
      <c r="B156" s="104" t="s">
        <v>178</v>
      </c>
      <c r="C156" s="105">
        <f t="shared" si="189"/>
        <v>0</v>
      </c>
      <c r="D156" s="225"/>
      <c r="E156" s="226"/>
      <c r="F156" s="111">
        <f t="shared" si="194"/>
        <v>0</v>
      </c>
      <c r="G156" s="225"/>
      <c r="H156" s="226"/>
      <c r="I156" s="111">
        <f t="shared" si="195"/>
        <v>0</v>
      </c>
      <c r="J156" s="227"/>
      <c r="K156" s="226"/>
      <c r="L156" s="111">
        <f t="shared" si="196"/>
        <v>0</v>
      </c>
      <c r="M156" s="225"/>
      <c r="N156" s="226"/>
      <c r="O156" s="111">
        <f t="shared" si="197"/>
        <v>0</v>
      </c>
      <c r="P156" s="233"/>
      <c r="S156" s="856"/>
      <c r="T156" s="856"/>
      <c r="U156" s="856"/>
      <c r="V156" s="860"/>
      <c r="W156" s="860"/>
      <c r="X156" s="861"/>
      <c r="Y156" s="860"/>
      <c r="Z156" s="860"/>
      <c r="AA156" s="861"/>
      <c r="AB156" s="860"/>
      <c r="AC156" s="860"/>
      <c r="AD156" s="861"/>
    </row>
    <row r="157" spans="1:30" ht="24" hidden="1" x14ac:dyDescent="0.25">
      <c r="A157" s="60">
        <v>2515</v>
      </c>
      <c r="B157" s="104" t="s">
        <v>179</v>
      </c>
      <c r="C157" s="105">
        <f t="shared" si="189"/>
        <v>0</v>
      </c>
      <c r="D157" s="225"/>
      <c r="E157" s="226"/>
      <c r="F157" s="111">
        <f t="shared" si="194"/>
        <v>0</v>
      </c>
      <c r="G157" s="225"/>
      <c r="H157" s="226"/>
      <c r="I157" s="111">
        <f t="shared" si="195"/>
        <v>0</v>
      </c>
      <c r="J157" s="227"/>
      <c r="K157" s="226"/>
      <c r="L157" s="111">
        <f t="shared" si="196"/>
        <v>0</v>
      </c>
      <c r="M157" s="225"/>
      <c r="N157" s="226"/>
      <c r="O157" s="111">
        <f t="shared" si="197"/>
        <v>0</v>
      </c>
      <c r="P157" s="233"/>
      <c r="S157" s="856"/>
      <c r="T157" s="856"/>
      <c r="U157" s="856"/>
      <c r="V157" s="860"/>
      <c r="W157" s="860"/>
      <c r="X157" s="861"/>
      <c r="Y157" s="860"/>
      <c r="Z157" s="860"/>
      <c r="AA157" s="861"/>
      <c r="AB157" s="860"/>
      <c r="AC157" s="860"/>
      <c r="AD157" s="861"/>
    </row>
    <row r="158" spans="1:30" ht="24" hidden="1" x14ac:dyDescent="0.25">
      <c r="A158" s="60">
        <v>2519</v>
      </c>
      <c r="B158" s="104" t="s">
        <v>180</v>
      </c>
      <c r="C158" s="105">
        <f t="shared" si="189"/>
        <v>0</v>
      </c>
      <c r="D158" s="225"/>
      <c r="E158" s="226"/>
      <c r="F158" s="111">
        <f t="shared" si="194"/>
        <v>0</v>
      </c>
      <c r="G158" s="225"/>
      <c r="H158" s="226"/>
      <c r="I158" s="111">
        <f t="shared" si="195"/>
        <v>0</v>
      </c>
      <c r="J158" s="227"/>
      <c r="K158" s="226"/>
      <c r="L158" s="111">
        <f t="shared" si="196"/>
        <v>0</v>
      </c>
      <c r="M158" s="225"/>
      <c r="N158" s="226"/>
      <c r="O158" s="111">
        <f t="shared" si="197"/>
        <v>0</v>
      </c>
      <c r="P158" s="233"/>
      <c r="S158" s="856"/>
      <c r="T158" s="856"/>
      <c r="U158" s="856"/>
      <c r="V158" s="860"/>
      <c r="W158" s="860"/>
      <c r="X158" s="861"/>
      <c r="Y158" s="860"/>
      <c r="Z158" s="860"/>
      <c r="AA158" s="861"/>
      <c r="AB158" s="860"/>
      <c r="AC158" s="860"/>
      <c r="AD158" s="861"/>
    </row>
    <row r="159" spans="1:30" ht="24" hidden="1" x14ac:dyDescent="0.25">
      <c r="A159" s="229">
        <v>2520</v>
      </c>
      <c r="B159" s="104" t="s">
        <v>181</v>
      </c>
      <c r="C159" s="105">
        <f t="shared" si="189"/>
        <v>0</v>
      </c>
      <c r="D159" s="225"/>
      <c r="E159" s="226"/>
      <c r="F159" s="111">
        <f t="shared" si="194"/>
        <v>0</v>
      </c>
      <c r="G159" s="225"/>
      <c r="H159" s="226"/>
      <c r="I159" s="111">
        <f t="shared" si="195"/>
        <v>0</v>
      </c>
      <c r="J159" s="227"/>
      <c r="K159" s="226"/>
      <c r="L159" s="111">
        <f t="shared" si="196"/>
        <v>0</v>
      </c>
      <c r="M159" s="225"/>
      <c r="N159" s="226"/>
      <c r="O159" s="111">
        <f t="shared" si="197"/>
        <v>0</v>
      </c>
      <c r="P159" s="233"/>
      <c r="S159" s="856"/>
      <c r="T159" s="856"/>
      <c r="U159" s="856"/>
      <c r="V159" s="860"/>
      <c r="W159" s="860"/>
      <c r="X159" s="861"/>
      <c r="Y159" s="860"/>
      <c r="Z159" s="860"/>
      <c r="AA159" s="861"/>
      <c r="AB159" s="860"/>
      <c r="AC159" s="860"/>
      <c r="AD159" s="861"/>
    </row>
    <row r="160" spans="1:30" hidden="1" x14ac:dyDescent="0.25">
      <c r="A160" s="205">
        <v>3000</v>
      </c>
      <c r="B160" s="205" t="s">
        <v>182</v>
      </c>
      <c r="C160" s="206">
        <f t="shared" si="189"/>
        <v>0</v>
      </c>
      <c r="D160" s="207">
        <f t="shared" ref="D160:E160" si="198">SUM(D161,D171)</f>
        <v>0</v>
      </c>
      <c r="E160" s="208">
        <f t="shared" si="198"/>
        <v>0</v>
      </c>
      <c r="F160" s="209">
        <f>SUM(F161,F171)</f>
        <v>0</v>
      </c>
      <c r="G160" s="207">
        <f t="shared" ref="G160:H160" si="199">SUM(G161,G171)</f>
        <v>0</v>
      </c>
      <c r="H160" s="208">
        <f t="shared" si="199"/>
        <v>0</v>
      </c>
      <c r="I160" s="209">
        <f>SUM(I161,I171)</f>
        <v>0</v>
      </c>
      <c r="J160" s="210">
        <f t="shared" ref="J160:K160" si="200">SUM(J161,J171)</f>
        <v>0</v>
      </c>
      <c r="K160" s="208">
        <f t="shared" si="200"/>
        <v>0</v>
      </c>
      <c r="L160" s="209">
        <f>SUM(L161,L171)</f>
        <v>0</v>
      </c>
      <c r="M160" s="207">
        <f t="shared" ref="M160:O160" si="201">SUM(M161,M171)</f>
        <v>0</v>
      </c>
      <c r="N160" s="208">
        <f t="shared" si="201"/>
        <v>0</v>
      </c>
      <c r="O160" s="209">
        <f t="shared" si="201"/>
        <v>0</v>
      </c>
      <c r="P160" s="211"/>
      <c r="S160" s="856"/>
      <c r="T160" s="856"/>
      <c r="U160" s="856"/>
      <c r="V160" s="856"/>
      <c r="W160" s="856"/>
      <c r="X160" s="856"/>
      <c r="Y160" s="856"/>
      <c r="Z160" s="856"/>
      <c r="AA160" s="856"/>
      <c r="AB160" s="856"/>
      <c r="AC160" s="856"/>
      <c r="AD160" s="856"/>
    </row>
    <row r="161" spans="1:30" ht="24" hidden="1" x14ac:dyDescent="0.25">
      <c r="A161" s="79">
        <v>3200</v>
      </c>
      <c r="B161" s="254" t="s">
        <v>183</v>
      </c>
      <c r="C161" s="80">
        <f t="shared" si="189"/>
        <v>0</v>
      </c>
      <c r="D161" s="213">
        <f t="shared" ref="D161:E161" si="202">SUM(D162,D166)</f>
        <v>0</v>
      </c>
      <c r="E161" s="214">
        <f t="shared" si="202"/>
        <v>0</v>
      </c>
      <c r="F161" s="91">
        <f>SUM(F162,F166)</f>
        <v>0</v>
      </c>
      <c r="G161" s="213">
        <f t="shared" ref="G161:O161" si="203">SUM(G162,G166)</f>
        <v>0</v>
      </c>
      <c r="H161" s="214">
        <f t="shared" si="203"/>
        <v>0</v>
      </c>
      <c r="I161" s="91">
        <f t="shared" si="203"/>
        <v>0</v>
      </c>
      <c r="J161" s="215">
        <f t="shared" si="203"/>
        <v>0</v>
      </c>
      <c r="K161" s="214">
        <f t="shared" si="203"/>
        <v>0</v>
      </c>
      <c r="L161" s="91">
        <f t="shared" si="203"/>
        <v>0</v>
      </c>
      <c r="M161" s="213">
        <f t="shared" si="203"/>
        <v>0</v>
      </c>
      <c r="N161" s="214">
        <f t="shared" si="203"/>
        <v>0</v>
      </c>
      <c r="O161" s="91">
        <f t="shared" si="203"/>
        <v>0</v>
      </c>
      <c r="P161" s="216"/>
      <c r="S161" s="856"/>
      <c r="T161" s="856"/>
      <c r="U161" s="856"/>
      <c r="V161" s="861"/>
      <c r="W161" s="861"/>
      <c r="X161" s="861"/>
      <c r="Y161" s="861"/>
      <c r="Z161" s="861"/>
      <c r="AA161" s="861"/>
      <c r="AB161" s="861"/>
      <c r="AC161" s="861"/>
      <c r="AD161" s="861"/>
    </row>
    <row r="162" spans="1:30" ht="36" hidden="1" x14ac:dyDescent="0.25">
      <c r="A162" s="238">
        <v>3260</v>
      </c>
      <c r="B162" s="94" t="s">
        <v>184</v>
      </c>
      <c r="C162" s="95">
        <f t="shared" si="189"/>
        <v>0</v>
      </c>
      <c r="D162" s="240">
        <f t="shared" ref="D162:E162" si="204">SUM(D163:D165)</f>
        <v>0</v>
      </c>
      <c r="E162" s="241">
        <f t="shared" si="204"/>
        <v>0</v>
      </c>
      <c r="F162" s="101">
        <f>SUM(F163:F165)</f>
        <v>0</v>
      </c>
      <c r="G162" s="240">
        <f t="shared" ref="G162:H162" si="205">SUM(G163:G165)</f>
        <v>0</v>
      </c>
      <c r="H162" s="241">
        <f t="shared" si="205"/>
        <v>0</v>
      </c>
      <c r="I162" s="101">
        <f>SUM(I163:I165)</f>
        <v>0</v>
      </c>
      <c r="J162" s="242">
        <f t="shared" ref="J162:K162" si="206">SUM(J163:J165)</f>
        <v>0</v>
      </c>
      <c r="K162" s="241">
        <f t="shared" si="206"/>
        <v>0</v>
      </c>
      <c r="L162" s="101">
        <f>SUM(L163:L165)</f>
        <v>0</v>
      </c>
      <c r="M162" s="240">
        <f t="shared" ref="M162:O162" si="207">SUM(M163:M165)</f>
        <v>0</v>
      </c>
      <c r="N162" s="241">
        <f t="shared" si="207"/>
        <v>0</v>
      </c>
      <c r="O162" s="101">
        <f t="shared" si="207"/>
        <v>0</v>
      </c>
      <c r="P162" s="224"/>
      <c r="S162" s="856"/>
      <c r="T162" s="856"/>
      <c r="U162" s="856"/>
      <c r="V162" s="861"/>
      <c r="W162" s="861"/>
      <c r="X162" s="861"/>
      <c r="Y162" s="861"/>
      <c r="Z162" s="861"/>
      <c r="AA162" s="861"/>
      <c r="AB162" s="861"/>
      <c r="AC162" s="861"/>
      <c r="AD162" s="861"/>
    </row>
    <row r="163" spans="1:30" ht="24" hidden="1" x14ac:dyDescent="0.25">
      <c r="A163" s="60">
        <v>3261</v>
      </c>
      <c r="B163" s="104" t="s">
        <v>185</v>
      </c>
      <c r="C163" s="105">
        <f t="shared" si="189"/>
        <v>0</v>
      </c>
      <c r="D163" s="225"/>
      <c r="E163" s="226"/>
      <c r="F163" s="111">
        <f t="shared" ref="F163:F165" si="208">D163+E163</f>
        <v>0</v>
      </c>
      <c r="G163" s="225"/>
      <c r="H163" s="226"/>
      <c r="I163" s="111">
        <f t="shared" ref="I163:I165" si="209">G163+H163</f>
        <v>0</v>
      </c>
      <c r="J163" s="227"/>
      <c r="K163" s="226"/>
      <c r="L163" s="111">
        <f t="shared" ref="L163:L165" si="210">J163+K163</f>
        <v>0</v>
      </c>
      <c r="M163" s="225"/>
      <c r="N163" s="226"/>
      <c r="O163" s="111">
        <f t="shared" ref="O163:O165" si="211">M163+N163</f>
        <v>0</v>
      </c>
      <c r="P163" s="233"/>
      <c r="S163" s="856"/>
      <c r="T163" s="856"/>
      <c r="U163" s="856"/>
      <c r="V163" s="860"/>
      <c r="W163" s="860"/>
      <c r="X163" s="861"/>
      <c r="Y163" s="860"/>
      <c r="Z163" s="860"/>
      <c r="AA163" s="861"/>
      <c r="AB163" s="860"/>
      <c r="AC163" s="860"/>
      <c r="AD163" s="861"/>
    </row>
    <row r="164" spans="1:30" ht="36" hidden="1" x14ac:dyDescent="0.25">
      <c r="A164" s="60">
        <v>3262</v>
      </c>
      <c r="B164" s="104" t="s">
        <v>186</v>
      </c>
      <c r="C164" s="105">
        <f t="shared" si="189"/>
        <v>0</v>
      </c>
      <c r="D164" s="225"/>
      <c r="E164" s="226"/>
      <c r="F164" s="111">
        <f t="shared" si="208"/>
        <v>0</v>
      </c>
      <c r="G164" s="225"/>
      <c r="H164" s="226"/>
      <c r="I164" s="111">
        <f t="shared" si="209"/>
        <v>0</v>
      </c>
      <c r="J164" s="227"/>
      <c r="K164" s="226"/>
      <c r="L164" s="111">
        <f t="shared" si="210"/>
        <v>0</v>
      </c>
      <c r="M164" s="225"/>
      <c r="N164" s="226"/>
      <c r="O164" s="111">
        <f t="shared" si="211"/>
        <v>0</v>
      </c>
      <c r="P164" s="233"/>
      <c r="S164" s="856"/>
      <c r="T164" s="856"/>
      <c r="U164" s="856"/>
      <c r="V164" s="860"/>
      <c r="W164" s="860"/>
      <c r="X164" s="861"/>
      <c r="Y164" s="860"/>
      <c r="Z164" s="860"/>
      <c r="AA164" s="861"/>
      <c r="AB164" s="860"/>
      <c r="AC164" s="860"/>
      <c r="AD164" s="861"/>
    </row>
    <row r="165" spans="1:30" ht="24" hidden="1" x14ac:dyDescent="0.25">
      <c r="A165" s="60">
        <v>3263</v>
      </c>
      <c r="B165" s="104" t="s">
        <v>187</v>
      </c>
      <c r="C165" s="105">
        <f t="shared" si="189"/>
        <v>0</v>
      </c>
      <c r="D165" s="225"/>
      <c r="E165" s="226"/>
      <c r="F165" s="111">
        <f t="shared" si="208"/>
        <v>0</v>
      </c>
      <c r="G165" s="225"/>
      <c r="H165" s="226"/>
      <c r="I165" s="111">
        <f t="shared" si="209"/>
        <v>0</v>
      </c>
      <c r="J165" s="227"/>
      <c r="K165" s="226"/>
      <c r="L165" s="111">
        <f t="shared" si="210"/>
        <v>0</v>
      </c>
      <c r="M165" s="225"/>
      <c r="N165" s="226"/>
      <c r="O165" s="111">
        <f t="shared" si="211"/>
        <v>0</v>
      </c>
      <c r="P165" s="233"/>
      <c r="S165" s="856"/>
      <c r="T165" s="856"/>
      <c r="U165" s="856"/>
      <c r="V165" s="860"/>
      <c r="W165" s="860"/>
      <c r="X165" s="861"/>
      <c r="Y165" s="860"/>
      <c r="Z165" s="860"/>
      <c r="AA165" s="861"/>
      <c r="AB165" s="860"/>
      <c r="AC165" s="860"/>
      <c r="AD165" s="861"/>
    </row>
    <row r="166" spans="1:30" ht="84" hidden="1" x14ac:dyDescent="0.25">
      <c r="A166" s="238">
        <v>3290</v>
      </c>
      <c r="B166" s="94" t="s">
        <v>188</v>
      </c>
      <c r="C166" s="255">
        <f t="shared" si="189"/>
        <v>0</v>
      </c>
      <c r="D166" s="240">
        <f t="shared" ref="D166:E166" si="212">SUM(D167:D170)</f>
        <v>0</v>
      </c>
      <c r="E166" s="241">
        <f t="shared" si="212"/>
        <v>0</v>
      </c>
      <c r="F166" s="101">
        <f>SUM(F167:F170)</f>
        <v>0</v>
      </c>
      <c r="G166" s="240">
        <f t="shared" ref="G166:O166" si="213">SUM(G167:G170)</f>
        <v>0</v>
      </c>
      <c r="H166" s="241">
        <f t="shared" si="213"/>
        <v>0</v>
      </c>
      <c r="I166" s="101">
        <f t="shared" si="213"/>
        <v>0</v>
      </c>
      <c r="J166" s="242">
        <f t="shared" si="213"/>
        <v>0</v>
      </c>
      <c r="K166" s="241">
        <f t="shared" si="213"/>
        <v>0</v>
      </c>
      <c r="L166" s="101">
        <f t="shared" si="213"/>
        <v>0</v>
      </c>
      <c r="M166" s="240">
        <f t="shared" si="213"/>
        <v>0</v>
      </c>
      <c r="N166" s="241">
        <f t="shared" si="213"/>
        <v>0</v>
      </c>
      <c r="O166" s="101">
        <f t="shared" si="213"/>
        <v>0</v>
      </c>
      <c r="P166" s="256"/>
      <c r="S166" s="856"/>
      <c r="T166" s="856"/>
      <c r="U166" s="856"/>
      <c r="V166" s="861"/>
      <c r="W166" s="861"/>
      <c r="X166" s="861"/>
      <c r="Y166" s="861"/>
      <c r="Z166" s="861"/>
      <c r="AA166" s="861"/>
      <c r="AB166" s="861"/>
      <c r="AC166" s="861"/>
      <c r="AD166" s="861"/>
    </row>
    <row r="167" spans="1:30" ht="72" hidden="1" x14ac:dyDescent="0.25">
      <c r="A167" s="60">
        <v>3291</v>
      </c>
      <c r="B167" s="104" t="s">
        <v>189</v>
      </c>
      <c r="C167" s="105">
        <f t="shared" si="189"/>
        <v>0</v>
      </c>
      <c r="D167" s="225"/>
      <c r="E167" s="226"/>
      <c r="F167" s="111">
        <f t="shared" ref="F167:F170" si="214">D167+E167</f>
        <v>0</v>
      </c>
      <c r="G167" s="225"/>
      <c r="H167" s="226"/>
      <c r="I167" s="111">
        <f t="shared" ref="I167:I170" si="215">G167+H167</f>
        <v>0</v>
      </c>
      <c r="J167" s="227"/>
      <c r="K167" s="226"/>
      <c r="L167" s="111">
        <f t="shared" ref="L167:L170" si="216">J167+K167</f>
        <v>0</v>
      </c>
      <c r="M167" s="225"/>
      <c r="N167" s="226"/>
      <c r="O167" s="111">
        <f t="shared" ref="O167:O170" si="217">M167+N167</f>
        <v>0</v>
      </c>
      <c r="P167" s="233"/>
      <c r="S167" s="856"/>
      <c r="T167" s="856"/>
      <c r="U167" s="856"/>
      <c r="V167" s="860"/>
      <c r="W167" s="860"/>
      <c r="X167" s="861"/>
      <c r="Y167" s="860"/>
      <c r="Z167" s="860"/>
      <c r="AA167" s="861"/>
      <c r="AB167" s="860"/>
      <c r="AC167" s="860"/>
      <c r="AD167" s="861"/>
    </row>
    <row r="168" spans="1:30" ht="72" hidden="1" x14ac:dyDescent="0.25">
      <c r="A168" s="60">
        <v>3292</v>
      </c>
      <c r="B168" s="104" t="s">
        <v>190</v>
      </c>
      <c r="C168" s="105">
        <f t="shared" si="189"/>
        <v>0</v>
      </c>
      <c r="D168" s="225"/>
      <c r="E168" s="226"/>
      <c r="F168" s="111">
        <f t="shared" si="214"/>
        <v>0</v>
      </c>
      <c r="G168" s="225"/>
      <c r="H168" s="226"/>
      <c r="I168" s="111">
        <f t="shared" si="215"/>
        <v>0</v>
      </c>
      <c r="J168" s="227"/>
      <c r="K168" s="226"/>
      <c r="L168" s="111">
        <f t="shared" si="216"/>
        <v>0</v>
      </c>
      <c r="M168" s="225"/>
      <c r="N168" s="226"/>
      <c r="O168" s="111">
        <f t="shared" si="217"/>
        <v>0</v>
      </c>
      <c r="P168" s="233"/>
      <c r="S168" s="856"/>
      <c r="T168" s="856"/>
      <c r="U168" s="856"/>
      <c r="V168" s="860"/>
      <c r="W168" s="860"/>
      <c r="X168" s="861"/>
      <c r="Y168" s="860"/>
      <c r="Z168" s="860"/>
      <c r="AA168" s="861"/>
      <c r="AB168" s="860"/>
      <c r="AC168" s="860"/>
      <c r="AD168" s="861"/>
    </row>
    <row r="169" spans="1:30" ht="72" hidden="1" x14ac:dyDescent="0.25">
      <c r="A169" s="60">
        <v>3293</v>
      </c>
      <c r="B169" s="104" t="s">
        <v>191</v>
      </c>
      <c r="C169" s="105">
        <f t="shared" si="189"/>
        <v>0</v>
      </c>
      <c r="D169" s="225"/>
      <c r="E169" s="226"/>
      <c r="F169" s="111">
        <f t="shared" si="214"/>
        <v>0</v>
      </c>
      <c r="G169" s="225"/>
      <c r="H169" s="226"/>
      <c r="I169" s="111">
        <f t="shared" si="215"/>
        <v>0</v>
      </c>
      <c r="J169" s="227"/>
      <c r="K169" s="226"/>
      <c r="L169" s="111">
        <f t="shared" si="216"/>
        <v>0</v>
      </c>
      <c r="M169" s="225"/>
      <c r="N169" s="226"/>
      <c r="O169" s="111">
        <f t="shared" si="217"/>
        <v>0</v>
      </c>
      <c r="P169" s="233"/>
      <c r="S169" s="856"/>
      <c r="T169" s="856"/>
      <c r="U169" s="856"/>
      <c r="V169" s="860"/>
      <c r="W169" s="860"/>
      <c r="X169" s="861"/>
      <c r="Y169" s="860"/>
      <c r="Z169" s="860"/>
      <c r="AA169" s="861"/>
      <c r="AB169" s="860"/>
      <c r="AC169" s="860"/>
      <c r="AD169" s="861"/>
    </row>
    <row r="170" spans="1:30" ht="60" hidden="1" x14ac:dyDescent="0.25">
      <c r="A170" s="257">
        <v>3294</v>
      </c>
      <c r="B170" s="104" t="s">
        <v>192</v>
      </c>
      <c r="C170" s="255">
        <f t="shared" si="189"/>
        <v>0</v>
      </c>
      <c r="D170" s="258"/>
      <c r="E170" s="259"/>
      <c r="F170" s="260">
        <f t="shared" si="214"/>
        <v>0</v>
      </c>
      <c r="G170" s="258"/>
      <c r="H170" s="259"/>
      <c r="I170" s="260">
        <f t="shared" si="215"/>
        <v>0</v>
      </c>
      <c r="J170" s="261"/>
      <c r="K170" s="259"/>
      <c r="L170" s="260">
        <f t="shared" si="216"/>
        <v>0</v>
      </c>
      <c r="M170" s="258"/>
      <c r="N170" s="259"/>
      <c r="O170" s="260">
        <f t="shared" si="217"/>
        <v>0</v>
      </c>
      <c r="P170" s="256"/>
      <c r="S170" s="856"/>
      <c r="T170" s="856"/>
      <c r="U170" s="856"/>
      <c r="V170" s="860"/>
      <c r="W170" s="860"/>
      <c r="X170" s="861"/>
      <c r="Y170" s="860"/>
      <c r="Z170" s="860"/>
      <c r="AA170" s="861"/>
      <c r="AB170" s="860"/>
      <c r="AC170" s="860"/>
      <c r="AD170" s="861"/>
    </row>
    <row r="171" spans="1:30" ht="48" hidden="1" x14ac:dyDescent="0.25">
      <c r="A171" s="262">
        <v>3300</v>
      </c>
      <c r="B171" s="254" t="s">
        <v>193</v>
      </c>
      <c r="C171" s="263">
        <f t="shared" si="189"/>
        <v>0</v>
      </c>
      <c r="D171" s="264">
        <f t="shared" ref="D171:E171" si="218">SUM(D172:D173)</f>
        <v>0</v>
      </c>
      <c r="E171" s="265">
        <f t="shared" si="218"/>
        <v>0</v>
      </c>
      <c r="F171" s="266">
        <f>SUM(F172:F173)</f>
        <v>0</v>
      </c>
      <c r="G171" s="264">
        <f t="shared" ref="G171:O171" si="219">SUM(G172:G173)</f>
        <v>0</v>
      </c>
      <c r="H171" s="265">
        <f t="shared" si="219"/>
        <v>0</v>
      </c>
      <c r="I171" s="266">
        <f t="shared" si="219"/>
        <v>0</v>
      </c>
      <c r="J171" s="267">
        <f t="shared" si="219"/>
        <v>0</v>
      </c>
      <c r="K171" s="265">
        <f t="shared" si="219"/>
        <v>0</v>
      </c>
      <c r="L171" s="266">
        <f t="shared" si="219"/>
        <v>0</v>
      </c>
      <c r="M171" s="264">
        <f t="shared" si="219"/>
        <v>0</v>
      </c>
      <c r="N171" s="265">
        <f t="shared" si="219"/>
        <v>0</v>
      </c>
      <c r="O171" s="266">
        <f t="shared" si="219"/>
        <v>0</v>
      </c>
      <c r="P171" s="216"/>
      <c r="S171" s="856"/>
      <c r="T171" s="856"/>
      <c r="U171" s="856"/>
      <c r="V171" s="861"/>
      <c r="W171" s="861"/>
      <c r="X171" s="861"/>
      <c r="Y171" s="861"/>
      <c r="Z171" s="861"/>
      <c r="AA171" s="861"/>
      <c r="AB171" s="861"/>
      <c r="AC171" s="861"/>
      <c r="AD171" s="861"/>
    </row>
    <row r="172" spans="1:30" ht="48" hidden="1" x14ac:dyDescent="0.25">
      <c r="A172" s="167">
        <v>3310</v>
      </c>
      <c r="B172" s="168" t="s">
        <v>194</v>
      </c>
      <c r="C172" s="173">
        <f t="shared" si="189"/>
        <v>0</v>
      </c>
      <c r="D172" s="234"/>
      <c r="E172" s="235"/>
      <c r="F172" s="218">
        <f t="shared" ref="F172:F173" si="220">D172+E172</f>
        <v>0</v>
      </c>
      <c r="G172" s="234"/>
      <c r="H172" s="235"/>
      <c r="I172" s="218">
        <f t="shared" ref="I172:I173" si="221">G172+H172</f>
        <v>0</v>
      </c>
      <c r="J172" s="236"/>
      <c r="K172" s="235"/>
      <c r="L172" s="218">
        <f t="shared" ref="L172:L173" si="222">J172+K172</f>
        <v>0</v>
      </c>
      <c r="M172" s="234"/>
      <c r="N172" s="235"/>
      <c r="O172" s="218">
        <f t="shared" ref="O172:O173" si="223">M172+N172</f>
        <v>0</v>
      </c>
      <c r="P172" s="220"/>
      <c r="S172" s="856"/>
      <c r="T172" s="856"/>
      <c r="U172" s="856"/>
      <c r="V172" s="860"/>
      <c r="W172" s="860"/>
      <c r="X172" s="861"/>
      <c r="Y172" s="860"/>
      <c r="Z172" s="860"/>
      <c r="AA172" s="861"/>
      <c r="AB172" s="860"/>
      <c r="AC172" s="860"/>
      <c r="AD172" s="861"/>
    </row>
    <row r="173" spans="1:30" ht="48.75" hidden="1" customHeight="1" x14ac:dyDescent="0.25">
      <c r="A173" s="52">
        <v>3320</v>
      </c>
      <c r="B173" s="94" t="s">
        <v>195</v>
      </c>
      <c r="C173" s="95">
        <f t="shared" si="189"/>
        <v>0</v>
      </c>
      <c r="D173" s="221"/>
      <c r="E173" s="222"/>
      <c r="F173" s="101">
        <f t="shared" si="220"/>
        <v>0</v>
      </c>
      <c r="G173" s="221"/>
      <c r="H173" s="222"/>
      <c r="I173" s="101">
        <f t="shared" si="221"/>
        <v>0</v>
      </c>
      <c r="J173" s="223"/>
      <c r="K173" s="222"/>
      <c r="L173" s="101">
        <f t="shared" si="222"/>
        <v>0</v>
      </c>
      <c r="M173" s="221"/>
      <c r="N173" s="222"/>
      <c r="O173" s="101">
        <f t="shared" si="223"/>
        <v>0</v>
      </c>
      <c r="P173" s="224"/>
      <c r="S173" s="856"/>
      <c r="T173" s="856"/>
      <c r="U173" s="856"/>
      <c r="V173" s="860"/>
      <c r="W173" s="860"/>
      <c r="X173" s="861"/>
      <c r="Y173" s="860"/>
      <c r="Z173" s="860"/>
      <c r="AA173" s="861"/>
      <c r="AB173" s="860"/>
      <c r="AC173" s="860"/>
      <c r="AD173" s="861"/>
    </row>
    <row r="174" spans="1:30" hidden="1" x14ac:dyDescent="0.25">
      <c r="A174" s="268">
        <v>4000</v>
      </c>
      <c r="B174" s="205" t="s">
        <v>196</v>
      </c>
      <c r="C174" s="206">
        <f t="shared" si="189"/>
        <v>0</v>
      </c>
      <c r="D174" s="207">
        <f t="shared" ref="D174:E174" si="224">SUM(D175,D178)</f>
        <v>0</v>
      </c>
      <c r="E174" s="208">
        <f t="shared" si="224"/>
        <v>0</v>
      </c>
      <c r="F174" s="209">
        <f>SUM(F175,F178)</f>
        <v>0</v>
      </c>
      <c r="G174" s="207">
        <f t="shared" ref="G174:H174" si="225">SUM(G175,G178)</f>
        <v>0</v>
      </c>
      <c r="H174" s="208">
        <f t="shared" si="225"/>
        <v>0</v>
      </c>
      <c r="I174" s="209">
        <f>SUM(I175,I178)</f>
        <v>0</v>
      </c>
      <c r="J174" s="210">
        <f t="shared" ref="J174:K174" si="226">SUM(J175,J178)</f>
        <v>0</v>
      </c>
      <c r="K174" s="208">
        <f t="shared" si="226"/>
        <v>0</v>
      </c>
      <c r="L174" s="209">
        <f>SUM(L175,L178)</f>
        <v>0</v>
      </c>
      <c r="M174" s="207">
        <f t="shared" ref="M174:O174" si="227">SUM(M175,M178)</f>
        <v>0</v>
      </c>
      <c r="N174" s="208">
        <f t="shared" si="227"/>
        <v>0</v>
      </c>
      <c r="O174" s="209">
        <f t="shared" si="227"/>
        <v>0</v>
      </c>
      <c r="P174" s="211"/>
      <c r="S174" s="856"/>
      <c r="T174" s="856"/>
      <c r="U174" s="856"/>
      <c r="V174" s="856"/>
      <c r="W174" s="856"/>
      <c r="X174" s="856"/>
      <c r="Y174" s="856"/>
      <c r="Z174" s="856"/>
      <c r="AA174" s="856"/>
      <c r="AB174" s="856"/>
      <c r="AC174" s="856"/>
      <c r="AD174" s="856"/>
    </row>
    <row r="175" spans="1:30" ht="24" hidden="1" x14ac:dyDescent="0.25">
      <c r="A175" s="269">
        <v>4200</v>
      </c>
      <c r="B175" s="212" t="s">
        <v>197</v>
      </c>
      <c r="C175" s="80">
        <f t="shared" si="189"/>
        <v>0</v>
      </c>
      <c r="D175" s="213">
        <f t="shared" ref="D175:E175" si="228">SUM(D176,D177)</f>
        <v>0</v>
      </c>
      <c r="E175" s="214">
        <f t="shared" si="228"/>
        <v>0</v>
      </c>
      <c r="F175" s="91">
        <f>SUM(F176,F177)</f>
        <v>0</v>
      </c>
      <c r="G175" s="213">
        <f t="shared" ref="G175:H175" si="229">SUM(G176,G177)</f>
        <v>0</v>
      </c>
      <c r="H175" s="214">
        <f t="shared" si="229"/>
        <v>0</v>
      </c>
      <c r="I175" s="91">
        <f>SUM(I176,I177)</f>
        <v>0</v>
      </c>
      <c r="J175" s="215">
        <f t="shared" ref="J175:K175" si="230">SUM(J176,J177)</f>
        <v>0</v>
      </c>
      <c r="K175" s="214">
        <f t="shared" si="230"/>
        <v>0</v>
      </c>
      <c r="L175" s="91">
        <f>SUM(L176,L177)</f>
        <v>0</v>
      </c>
      <c r="M175" s="213">
        <f t="shared" ref="M175:O175" si="231">SUM(M176,M177)</f>
        <v>0</v>
      </c>
      <c r="N175" s="214">
        <f t="shared" si="231"/>
        <v>0</v>
      </c>
      <c r="O175" s="91">
        <f t="shared" si="231"/>
        <v>0</v>
      </c>
      <c r="P175" s="239"/>
      <c r="S175" s="856"/>
      <c r="T175" s="856"/>
      <c r="U175" s="856"/>
      <c r="V175" s="861"/>
      <c r="W175" s="861"/>
      <c r="X175" s="861"/>
      <c r="Y175" s="861"/>
      <c r="Z175" s="861"/>
      <c r="AA175" s="861"/>
      <c r="AB175" s="861"/>
      <c r="AC175" s="861"/>
      <c r="AD175" s="861"/>
    </row>
    <row r="176" spans="1:30" ht="36" hidden="1" x14ac:dyDescent="0.25">
      <c r="A176" s="238">
        <v>4240</v>
      </c>
      <c r="B176" s="94" t="s">
        <v>198</v>
      </c>
      <c r="C176" s="95">
        <f t="shared" si="189"/>
        <v>0</v>
      </c>
      <c r="D176" s="221"/>
      <c r="E176" s="222"/>
      <c r="F176" s="101">
        <f t="shared" ref="F176:F177" si="232">D176+E176</f>
        <v>0</v>
      </c>
      <c r="G176" s="221"/>
      <c r="H176" s="222"/>
      <c r="I176" s="101">
        <f t="shared" ref="I176:I177" si="233">G176+H176</f>
        <v>0</v>
      </c>
      <c r="J176" s="223"/>
      <c r="K176" s="222"/>
      <c r="L176" s="101">
        <f t="shared" ref="L176:L177" si="234">J176+K176</f>
        <v>0</v>
      </c>
      <c r="M176" s="221"/>
      <c r="N176" s="222"/>
      <c r="O176" s="101">
        <f t="shared" ref="O176:O177" si="235">M176+N176</f>
        <v>0</v>
      </c>
      <c r="P176" s="224"/>
      <c r="S176" s="856"/>
      <c r="T176" s="856"/>
      <c r="U176" s="856"/>
      <c r="V176" s="860"/>
      <c r="W176" s="860"/>
      <c r="X176" s="861"/>
      <c r="Y176" s="860"/>
      <c r="Z176" s="860"/>
      <c r="AA176" s="861"/>
      <c r="AB176" s="860"/>
      <c r="AC176" s="860"/>
      <c r="AD176" s="861"/>
    </row>
    <row r="177" spans="1:30" ht="24" hidden="1" x14ac:dyDescent="0.25">
      <c r="A177" s="229">
        <v>4250</v>
      </c>
      <c r="B177" s="104" t="s">
        <v>199</v>
      </c>
      <c r="C177" s="105">
        <f t="shared" si="189"/>
        <v>0</v>
      </c>
      <c r="D177" s="225"/>
      <c r="E177" s="226"/>
      <c r="F177" s="111">
        <f t="shared" si="232"/>
        <v>0</v>
      </c>
      <c r="G177" s="225"/>
      <c r="H177" s="226"/>
      <c r="I177" s="111">
        <f t="shared" si="233"/>
        <v>0</v>
      </c>
      <c r="J177" s="227"/>
      <c r="K177" s="226"/>
      <c r="L177" s="111">
        <f t="shared" si="234"/>
        <v>0</v>
      </c>
      <c r="M177" s="225"/>
      <c r="N177" s="226"/>
      <c r="O177" s="111">
        <f t="shared" si="235"/>
        <v>0</v>
      </c>
      <c r="P177" s="233"/>
      <c r="S177" s="856"/>
      <c r="T177" s="856"/>
      <c r="U177" s="856"/>
      <c r="V177" s="860"/>
      <c r="W177" s="860"/>
      <c r="X177" s="861"/>
      <c r="Y177" s="860"/>
      <c r="Z177" s="860"/>
      <c r="AA177" s="861"/>
      <c r="AB177" s="860"/>
      <c r="AC177" s="860"/>
      <c r="AD177" s="861"/>
    </row>
    <row r="178" spans="1:30" hidden="1" x14ac:dyDescent="0.25">
      <c r="A178" s="79">
        <v>4300</v>
      </c>
      <c r="B178" s="212" t="s">
        <v>200</v>
      </c>
      <c r="C178" s="80">
        <f t="shared" si="189"/>
        <v>0</v>
      </c>
      <c r="D178" s="213">
        <f t="shared" ref="D178:E178" si="236">SUM(D179)</f>
        <v>0</v>
      </c>
      <c r="E178" s="214">
        <f t="shared" si="236"/>
        <v>0</v>
      </c>
      <c r="F178" s="91">
        <f>SUM(F179)</f>
        <v>0</v>
      </c>
      <c r="G178" s="213">
        <f t="shared" ref="G178:H178" si="237">SUM(G179)</f>
        <v>0</v>
      </c>
      <c r="H178" s="214">
        <f t="shared" si="237"/>
        <v>0</v>
      </c>
      <c r="I178" s="91">
        <f>SUM(I179)</f>
        <v>0</v>
      </c>
      <c r="J178" s="215">
        <f t="shared" ref="J178:K178" si="238">SUM(J179)</f>
        <v>0</v>
      </c>
      <c r="K178" s="214">
        <f t="shared" si="238"/>
        <v>0</v>
      </c>
      <c r="L178" s="91">
        <f>SUM(L179)</f>
        <v>0</v>
      </c>
      <c r="M178" s="213">
        <f t="shared" ref="M178:O178" si="239">SUM(M179)</f>
        <v>0</v>
      </c>
      <c r="N178" s="214">
        <f t="shared" si="239"/>
        <v>0</v>
      </c>
      <c r="O178" s="91">
        <f t="shared" si="239"/>
        <v>0</v>
      </c>
      <c r="P178" s="239"/>
      <c r="S178" s="856"/>
      <c r="T178" s="856"/>
      <c r="U178" s="856"/>
      <c r="V178" s="861"/>
      <c r="W178" s="861"/>
      <c r="X178" s="861"/>
      <c r="Y178" s="861"/>
      <c r="Z178" s="861"/>
      <c r="AA178" s="861"/>
      <c r="AB178" s="861"/>
      <c r="AC178" s="861"/>
      <c r="AD178" s="861"/>
    </row>
    <row r="179" spans="1:30" ht="24" hidden="1" x14ac:dyDescent="0.25">
      <c r="A179" s="238">
        <v>4310</v>
      </c>
      <c r="B179" s="94" t="s">
        <v>201</v>
      </c>
      <c r="C179" s="95">
        <f t="shared" si="189"/>
        <v>0</v>
      </c>
      <c r="D179" s="240">
        <f t="shared" ref="D179:E179" si="240">SUM(D180:D180)</f>
        <v>0</v>
      </c>
      <c r="E179" s="241">
        <f t="shared" si="240"/>
        <v>0</v>
      </c>
      <c r="F179" s="101">
        <f>SUM(F180:F180)</f>
        <v>0</v>
      </c>
      <c r="G179" s="240">
        <f t="shared" ref="G179:H179" si="241">SUM(G180:G180)</f>
        <v>0</v>
      </c>
      <c r="H179" s="241">
        <f t="shared" si="241"/>
        <v>0</v>
      </c>
      <c r="I179" s="101">
        <f>SUM(I180:I180)</f>
        <v>0</v>
      </c>
      <c r="J179" s="242">
        <f t="shared" ref="J179:K179" si="242">SUM(J180:J180)</f>
        <v>0</v>
      </c>
      <c r="K179" s="241">
        <f t="shared" si="242"/>
        <v>0</v>
      </c>
      <c r="L179" s="101">
        <f>SUM(L180:L180)</f>
        <v>0</v>
      </c>
      <c r="M179" s="240">
        <f t="shared" ref="M179:O179" si="243">SUM(M180:M180)</f>
        <v>0</v>
      </c>
      <c r="N179" s="241">
        <f t="shared" si="243"/>
        <v>0</v>
      </c>
      <c r="O179" s="101">
        <f t="shared" si="243"/>
        <v>0</v>
      </c>
      <c r="P179" s="224"/>
      <c r="S179" s="856"/>
      <c r="T179" s="856"/>
      <c r="U179" s="856"/>
      <c r="V179" s="861"/>
      <c r="W179" s="861"/>
      <c r="X179" s="861"/>
      <c r="Y179" s="861"/>
      <c r="Z179" s="861"/>
      <c r="AA179" s="861"/>
      <c r="AB179" s="861"/>
      <c r="AC179" s="861"/>
      <c r="AD179" s="861"/>
    </row>
    <row r="180" spans="1:30" ht="36" hidden="1" x14ac:dyDescent="0.25">
      <c r="A180" s="60">
        <v>4311</v>
      </c>
      <c r="B180" s="104" t="s">
        <v>202</v>
      </c>
      <c r="C180" s="105">
        <f t="shared" si="189"/>
        <v>0</v>
      </c>
      <c r="D180" s="225"/>
      <c r="E180" s="226"/>
      <c r="F180" s="111">
        <f>D180+E180</f>
        <v>0</v>
      </c>
      <c r="G180" s="225"/>
      <c r="H180" s="226"/>
      <c r="I180" s="111">
        <f>G180+H180</f>
        <v>0</v>
      </c>
      <c r="J180" s="227"/>
      <c r="K180" s="226"/>
      <c r="L180" s="111">
        <f>J180+K180</f>
        <v>0</v>
      </c>
      <c r="M180" s="225"/>
      <c r="N180" s="226"/>
      <c r="O180" s="111">
        <f t="shared" ref="O180" si="244">M180+N180</f>
        <v>0</v>
      </c>
      <c r="P180" s="233"/>
      <c r="S180" s="856"/>
      <c r="T180" s="856"/>
      <c r="U180" s="856"/>
      <c r="V180" s="860"/>
      <c r="W180" s="860"/>
      <c r="X180" s="861"/>
      <c r="Y180" s="860"/>
      <c r="Z180" s="860"/>
      <c r="AA180" s="861"/>
      <c r="AB180" s="860"/>
      <c r="AC180" s="860"/>
      <c r="AD180" s="861"/>
    </row>
    <row r="181" spans="1:30" s="34" customFormat="1" ht="24" x14ac:dyDescent="0.25">
      <c r="A181" s="270"/>
      <c r="B181" s="25" t="s">
        <v>203</v>
      </c>
      <c r="C181" s="199">
        <f t="shared" si="189"/>
        <v>870</v>
      </c>
      <c r="D181" s="200">
        <f t="shared" ref="D181:O181" si="245">SUM(D182,D211,D252,D265)</f>
        <v>620</v>
      </c>
      <c r="E181" s="201">
        <f t="shared" si="245"/>
        <v>0</v>
      </c>
      <c r="F181" s="202">
        <f t="shared" si="245"/>
        <v>620</v>
      </c>
      <c r="G181" s="200">
        <f t="shared" si="245"/>
        <v>250</v>
      </c>
      <c r="H181" s="201">
        <f t="shared" si="245"/>
        <v>0</v>
      </c>
      <c r="I181" s="202">
        <f t="shared" si="245"/>
        <v>250</v>
      </c>
      <c r="J181" s="203">
        <f t="shared" si="245"/>
        <v>0</v>
      </c>
      <c r="K181" s="201">
        <f t="shared" si="245"/>
        <v>0</v>
      </c>
      <c r="L181" s="202">
        <f t="shared" si="245"/>
        <v>0</v>
      </c>
      <c r="M181" s="200">
        <f t="shared" si="245"/>
        <v>0</v>
      </c>
      <c r="N181" s="201">
        <f t="shared" si="245"/>
        <v>0</v>
      </c>
      <c r="O181" s="202">
        <f t="shared" si="245"/>
        <v>0</v>
      </c>
      <c r="P181" s="271"/>
      <c r="S181" s="856"/>
      <c r="T181" s="856"/>
      <c r="U181" s="856"/>
      <c r="V181" s="856"/>
      <c r="W181" s="856"/>
      <c r="X181" s="856"/>
      <c r="Y181" s="856"/>
      <c r="Z181" s="856"/>
      <c r="AA181" s="856"/>
      <c r="AB181" s="856"/>
      <c r="AC181" s="856"/>
      <c r="AD181" s="856"/>
    </row>
    <row r="182" spans="1:30" x14ac:dyDescent="0.25">
      <c r="A182" s="205">
        <v>5000</v>
      </c>
      <c r="B182" s="205" t="s">
        <v>204</v>
      </c>
      <c r="C182" s="206">
        <f t="shared" si="189"/>
        <v>870</v>
      </c>
      <c r="D182" s="207">
        <f t="shared" ref="D182:E182" si="246">D183+D187</f>
        <v>620</v>
      </c>
      <c r="E182" s="208">
        <f t="shared" si="246"/>
        <v>0</v>
      </c>
      <c r="F182" s="209">
        <f>F183+F187</f>
        <v>620</v>
      </c>
      <c r="G182" s="207">
        <f t="shared" ref="G182:H182" si="247">G183+G187</f>
        <v>250</v>
      </c>
      <c r="H182" s="208">
        <f t="shared" si="247"/>
        <v>0</v>
      </c>
      <c r="I182" s="209">
        <f>I183+I187</f>
        <v>250</v>
      </c>
      <c r="J182" s="210">
        <f t="shared" ref="J182:K182" si="248">J183+J187</f>
        <v>0</v>
      </c>
      <c r="K182" s="208">
        <f t="shared" si="248"/>
        <v>0</v>
      </c>
      <c r="L182" s="209">
        <f>L183+L187</f>
        <v>0</v>
      </c>
      <c r="M182" s="207">
        <f t="shared" ref="M182:O182" si="249">M183+M187</f>
        <v>0</v>
      </c>
      <c r="N182" s="208">
        <f t="shared" si="249"/>
        <v>0</v>
      </c>
      <c r="O182" s="209">
        <f t="shared" si="249"/>
        <v>0</v>
      </c>
      <c r="P182" s="211"/>
      <c r="S182" s="856"/>
      <c r="T182" s="856"/>
      <c r="U182" s="856"/>
      <c r="V182" s="856"/>
      <c r="W182" s="856"/>
      <c r="X182" s="856"/>
      <c r="Y182" s="856"/>
      <c r="Z182" s="856"/>
      <c r="AA182" s="856"/>
      <c r="AB182" s="856"/>
      <c r="AC182" s="856"/>
      <c r="AD182" s="856"/>
    </row>
    <row r="183" spans="1:30" hidden="1" x14ac:dyDescent="0.25">
      <c r="A183" s="79">
        <v>5100</v>
      </c>
      <c r="B183" s="212" t="s">
        <v>205</v>
      </c>
      <c r="C183" s="80">
        <f t="shared" si="189"/>
        <v>0</v>
      </c>
      <c r="D183" s="213">
        <f t="shared" ref="D183:E183" si="250">SUM(D184:D186)</f>
        <v>0</v>
      </c>
      <c r="E183" s="214">
        <f t="shared" si="250"/>
        <v>0</v>
      </c>
      <c r="F183" s="91">
        <f>SUM(F184:F186)</f>
        <v>0</v>
      </c>
      <c r="G183" s="213">
        <f t="shared" ref="G183:H183" si="251">SUM(G184:G186)</f>
        <v>0</v>
      </c>
      <c r="H183" s="214">
        <f t="shared" si="251"/>
        <v>0</v>
      </c>
      <c r="I183" s="91">
        <f>SUM(I184:I186)</f>
        <v>0</v>
      </c>
      <c r="J183" s="215">
        <f t="shared" ref="J183:K183" si="252">SUM(J184:J186)</f>
        <v>0</v>
      </c>
      <c r="K183" s="214">
        <f t="shared" si="252"/>
        <v>0</v>
      </c>
      <c r="L183" s="91">
        <f>SUM(L184:L186)</f>
        <v>0</v>
      </c>
      <c r="M183" s="213">
        <f t="shared" ref="M183:O183" si="253">SUM(M184:M186)</f>
        <v>0</v>
      </c>
      <c r="N183" s="214">
        <f t="shared" si="253"/>
        <v>0</v>
      </c>
      <c r="O183" s="91">
        <f t="shared" si="253"/>
        <v>0</v>
      </c>
      <c r="P183" s="239"/>
      <c r="S183" s="856"/>
      <c r="T183" s="856"/>
      <c r="U183" s="856"/>
      <c r="V183" s="861"/>
      <c r="W183" s="861"/>
      <c r="X183" s="861"/>
      <c r="Y183" s="861"/>
      <c r="Z183" s="861"/>
      <c r="AA183" s="861"/>
      <c r="AB183" s="861"/>
      <c r="AC183" s="861"/>
      <c r="AD183" s="861"/>
    </row>
    <row r="184" spans="1:30" hidden="1" x14ac:dyDescent="0.25">
      <c r="A184" s="238">
        <v>5110</v>
      </c>
      <c r="B184" s="94" t="s">
        <v>206</v>
      </c>
      <c r="C184" s="95">
        <f t="shared" si="189"/>
        <v>0</v>
      </c>
      <c r="D184" s="221"/>
      <c r="E184" s="222"/>
      <c r="F184" s="101">
        <f t="shared" ref="F184:F186" si="254">D184+E184</f>
        <v>0</v>
      </c>
      <c r="G184" s="221"/>
      <c r="H184" s="222"/>
      <c r="I184" s="101">
        <f t="shared" ref="I184:I186" si="255">G184+H184</f>
        <v>0</v>
      </c>
      <c r="J184" s="223"/>
      <c r="K184" s="222"/>
      <c r="L184" s="101">
        <f t="shared" ref="L184:L186" si="256">J184+K184</f>
        <v>0</v>
      </c>
      <c r="M184" s="221"/>
      <c r="N184" s="222"/>
      <c r="O184" s="101">
        <f t="shared" ref="O184:O186" si="257">M184+N184</f>
        <v>0</v>
      </c>
      <c r="P184" s="224"/>
      <c r="S184" s="856"/>
      <c r="T184" s="856"/>
      <c r="U184" s="856"/>
      <c r="V184" s="860"/>
      <c r="W184" s="860"/>
      <c r="X184" s="861"/>
      <c r="Y184" s="860"/>
      <c r="Z184" s="860"/>
      <c r="AA184" s="861"/>
      <c r="AB184" s="860"/>
      <c r="AC184" s="860"/>
      <c r="AD184" s="861"/>
    </row>
    <row r="185" spans="1:30" ht="24" hidden="1" x14ac:dyDescent="0.25">
      <c r="A185" s="229">
        <v>5120</v>
      </c>
      <c r="B185" s="104" t="s">
        <v>207</v>
      </c>
      <c r="C185" s="105">
        <f t="shared" si="189"/>
        <v>0</v>
      </c>
      <c r="D185" s="225"/>
      <c r="E185" s="226"/>
      <c r="F185" s="111">
        <f t="shared" si="254"/>
        <v>0</v>
      </c>
      <c r="G185" s="225"/>
      <c r="H185" s="226"/>
      <c r="I185" s="111">
        <f t="shared" si="255"/>
        <v>0</v>
      </c>
      <c r="J185" s="227"/>
      <c r="K185" s="226"/>
      <c r="L185" s="111">
        <f t="shared" si="256"/>
        <v>0</v>
      </c>
      <c r="M185" s="225"/>
      <c r="N185" s="226"/>
      <c r="O185" s="111">
        <f t="shared" si="257"/>
        <v>0</v>
      </c>
      <c r="P185" s="233"/>
      <c r="S185" s="856"/>
      <c r="T185" s="856"/>
      <c r="U185" s="856"/>
      <c r="V185" s="860"/>
      <c r="W185" s="860"/>
      <c r="X185" s="861"/>
      <c r="Y185" s="860"/>
      <c r="Z185" s="860"/>
      <c r="AA185" s="861"/>
      <c r="AB185" s="860"/>
      <c r="AC185" s="860"/>
      <c r="AD185" s="861"/>
    </row>
    <row r="186" spans="1:30" hidden="1" x14ac:dyDescent="0.25">
      <c r="A186" s="229">
        <v>5140</v>
      </c>
      <c r="B186" s="104" t="s">
        <v>208</v>
      </c>
      <c r="C186" s="105">
        <f t="shared" si="189"/>
        <v>0</v>
      </c>
      <c r="D186" s="225"/>
      <c r="E186" s="226"/>
      <c r="F186" s="111">
        <f t="shared" si="254"/>
        <v>0</v>
      </c>
      <c r="G186" s="225"/>
      <c r="H186" s="226"/>
      <c r="I186" s="111">
        <f t="shared" si="255"/>
        <v>0</v>
      </c>
      <c r="J186" s="227"/>
      <c r="K186" s="226"/>
      <c r="L186" s="111">
        <f t="shared" si="256"/>
        <v>0</v>
      </c>
      <c r="M186" s="225"/>
      <c r="N186" s="226"/>
      <c r="O186" s="111">
        <f t="shared" si="257"/>
        <v>0</v>
      </c>
      <c r="P186" s="233"/>
      <c r="S186" s="856"/>
      <c r="T186" s="856"/>
      <c r="U186" s="856"/>
      <c r="V186" s="860"/>
      <c r="W186" s="860"/>
      <c r="X186" s="861"/>
      <c r="Y186" s="860"/>
      <c r="Z186" s="860"/>
      <c r="AA186" s="861"/>
      <c r="AB186" s="860"/>
      <c r="AC186" s="860"/>
      <c r="AD186" s="861"/>
    </row>
    <row r="187" spans="1:30" ht="24" x14ac:dyDescent="0.25">
      <c r="A187" s="79">
        <v>5200</v>
      </c>
      <c r="B187" s="212" t="s">
        <v>209</v>
      </c>
      <c r="C187" s="80">
        <f t="shared" si="189"/>
        <v>870</v>
      </c>
      <c r="D187" s="213">
        <f t="shared" ref="D187:E187" si="258">D188+D198+D199+D206+D207+D208+D210</f>
        <v>620</v>
      </c>
      <c r="E187" s="214">
        <f t="shared" si="258"/>
        <v>0</v>
      </c>
      <c r="F187" s="91">
        <f>F188+F198+F199+F206+F207+F208+F210</f>
        <v>620</v>
      </c>
      <c r="G187" s="213">
        <f t="shared" ref="G187:H187" si="259">G188+G198+G199+G206+G207+G208+G210</f>
        <v>250</v>
      </c>
      <c r="H187" s="214">
        <f t="shared" si="259"/>
        <v>0</v>
      </c>
      <c r="I187" s="91">
        <f>I188+I198+I199+I206+I207+I208+I210</f>
        <v>250</v>
      </c>
      <c r="J187" s="215">
        <f t="shared" ref="J187:K187" si="260">J188+J198+J199+J206+J207+J208+J210</f>
        <v>0</v>
      </c>
      <c r="K187" s="214">
        <f t="shared" si="260"/>
        <v>0</v>
      </c>
      <c r="L187" s="91">
        <f>L188+L198+L199+L206+L207+L208+L210</f>
        <v>0</v>
      </c>
      <c r="M187" s="213">
        <f t="shared" ref="M187:O187" si="261">M188+M198+M199+M206+M207+M208+M210</f>
        <v>0</v>
      </c>
      <c r="N187" s="214">
        <f t="shared" si="261"/>
        <v>0</v>
      </c>
      <c r="O187" s="91">
        <f t="shared" si="261"/>
        <v>0</v>
      </c>
      <c r="P187" s="239"/>
      <c r="S187" s="856"/>
      <c r="T187" s="856"/>
      <c r="U187" s="856"/>
      <c r="V187" s="861"/>
      <c r="W187" s="861"/>
      <c r="X187" s="861"/>
      <c r="Y187" s="861"/>
      <c r="Z187" s="861"/>
      <c r="AA187" s="861"/>
      <c r="AB187" s="861"/>
      <c r="AC187" s="861"/>
      <c r="AD187" s="861"/>
    </row>
    <row r="188" spans="1:30" hidden="1" x14ac:dyDescent="0.25">
      <c r="A188" s="217">
        <v>5210</v>
      </c>
      <c r="B188" s="168" t="s">
        <v>210</v>
      </c>
      <c r="C188" s="173">
        <f t="shared" si="189"/>
        <v>0</v>
      </c>
      <c r="D188" s="174">
        <f t="shared" ref="D188:E188" si="262">SUM(D189:D197)</f>
        <v>0</v>
      </c>
      <c r="E188" s="175">
        <f t="shared" si="262"/>
        <v>0</v>
      </c>
      <c r="F188" s="218">
        <f>SUM(F189:F197)</f>
        <v>0</v>
      </c>
      <c r="G188" s="174">
        <f t="shared" ref="G188:H188" si="263">SUM(G189:G197)</f>
        <v>0</v>
      </c>
      <c r="H188" s="175">
        <f t="shared" si="263"/>
        <v>0</v>
      </c>
      <c r="I188" s="218">
        <f>SUM(I189:I197)</f>
        <v>0</v>
      </c>
      <c r="J188" s="219">
        <f t="shared" ref="J188:K188" si="264">SUM(J189:J197)</f>
        <v>0</v>
      </c>
      <c r="K188" s="175">
        <f t="shared" si="264"/>
        <v>0</v>
      </c>
      <c r="L188" s="218">
        <f>SUM(L189:L197)</f>
        <v>0</v>
      </c>
      <c r="M188" s="174">
        <f t="shared" ref="M188:O188" si="265">SUM(M189:M197)</f>
        <v>0</v>
      </c>
      <c r="N188" s="175">
        <f t="shared" si="265"/>
        <v>0</v>
      </c>
      <c r="O188" s="218">
        <f t="shared" si="265"/>
        <v>0</v>
      </c>
      <c r="P188" s="220"/>
      <c r="S188" s="856"/>
      <c r="T188" s="856"/>
      <c r="U188" s="856"/>
      <c r="V188" s="861"/>
      <c r="W188" s="861"/>
      <c r="X188" s="861"/>
      <c r="Y188" s="861"/>
      <c r="Z188" s="861"/>
      <c r="AA188" s="861"/>
      <c r="AB188" s="861"/>
      <c r="AC188" s="861"/>
      <c r="AD188" s="861"/>
    </row>
    <row r="189" spans="1:30" hidden="1" x14ac:dyDescent="0.25">
      <c r="A189" s="52">
        <v>5211</v>
      </c>
      <c r="B189" s="94" t="s">
        <v>211</v>
      </c>
      <c r="C189" s="95">
        <f t="shared" si="189"/>
        <v>0</v>
      </c>
      <c r="D189" s="221"/>
      <c r="E189" s="222"/>
      <c r="F189" s="101">
        <f t="shared" ref="F189:F198" si="266">D189+E189</f>
        <v>0</v>
      </c>
      <c r="G189" s="221"/>
      <c r="H189" s="222"/>
      <c r="I189" s="101">
        <f t="shared" ref="I189:I198" si="267">G189+H189</f>
        <v>0</v>
      </c>
      <c r="J189" s="223"/>
      <c r="K189" s="222"/>
      <c r="L189" s="101">
        <f t="shared" ref="L189:L198" si="268">J189+K189</f>
        <v>0</v>
      </c>
      <c r="M189" s="221"/>
      <c r="N189" s="222"/>
      <c r="O189" s="101">
        <f t="shared" ref="O189:O198" si="269">M189+N189</f>
        <v>0</v>
      </c>
      <c r="P189" s="224"/>
      <c r="S189" s="856"/>
      <c r="T189" s="856"/>
      <c r="U189" s="856"/>
      <c r="V189" s="860"/>
      <c r="W189" s="860"/>
      <c r="X189" s="861"/>
      <c r="Y189" s="860"/>
      <c r="Z189" s="860"/>
      <c r="AA189" s="861"/>
      <c r="AB189" s="860"/>
      <c r="AC189" s="860"/>
      <c r="AD189" s="861"/>
    </row>
    <row r="190" spans="1:30" hidden="1" x14ac:dyDescent="0.25">
      <c r="A190" s="60">
        <v>5212</v>
      </c>
      <c r="B190" s="104" t="s">
        <v>212</v>
      </c>
      <c r="C190" s="105">
        <f t="shared" si="189"/>
        <v>0</v>
      </c>
      <c r="D190" s="225"/>
      <c r="E190" s="226"/>
      <c r="F190" s="111">
        <f t="shared" si="266"/>
        <v>0</v>
      </c>
      <c r="G190" s="225"/>
      <c r="H190" s="226"/>
      <c r="I190" s="111">
        <f t="shared" si="267"/>
        <v>0</v>
      </c>
      <c r="J190" s="227"/>
      <c r="K190" s="226"/>
      <c r="L190" s="111">
        <f t="shared" si="268"/>
        <v>0</v>
      </c>
      <c r="M190" s="225"/>
      <c r="N190" s="226"/>
      <c r="O190" s="111">
        <f t="shared" si="269"/>
        <v>0</v>
      </c>
      <c r="P190" s="233"/>
      <c r="S190" s="856"/>
      <c r="T190" s="856"/>
      <c r="U190" s="856"/>
      <c r="V190" s="860"/>
      <c r="W190" s="860"/>
      <c r="X190" s="861"/>
      <c r="Y190" s="860"/>
      <c r="Z190" s="860"/>
      <c r="AA190" s="861"/>
      <c r="AB190" s="860"/>
      <c r="AC190" s="860"/>
      <c r="AD190" s="861"/>
    </row>
    <row r="191" spans="1:30" hidden="1" x14ac:dyDescent="0.25">
      <c r="A191" s="60">
        <v>5213</v>
      </c>
      <c r="B191" s="104" t="s">
        <v>213</v>
      </c>
      <c r="C191" s="105">
        <f t="shared" si="189"/>
        <v>0</v>
      </c>
      <c r="D191" s="225"/>
      <c r="E191" s="226"/>
      <c r="F191" s="111">
        <f t="shared" si="266"/>
        <v>0</v>
      </c>
      <c r="G191" s="225"/>
      <c r="H191" s="226"/>
      <c r="I191" s="111">
        <f t="shared" si="267"/>
        <v>0</v>
      </c>
      <c r="J191" s="227"/>
      <c r="K191" s="226"/>
      <c r="L191" s="111">
        <f t="shared" si="268"/>
        <v>0</v>
      </c>
      <c r="M191" s="225"/>
      <c r="N191" s="226"/>
      <c r="O191" s="111">
        <f t="shared" si="269"/>
        <v>0</v>
      </c>
      <c r="P191" s="233"/>
      <c r="S191" s="856"/>
      <c r="T191" s="856"/>
      <c r="U191" s="856"/>
      <c r="V191" s="860"/>
      <c r="W191" s="860"/>
      <c r="X191" s="861"/>
      <c r="Y191" s="860"/>
      <c r="Z191" s="860"/>
      <c r="AA191" s="861"/>
      <c r="AB191" s="860"/>
      <c r="AC191" s="860"/>
      <c r="AD191" s="861"/>
    </row>
    <row r="192" spans="1:30" hidden="1" x14ac:dyDescent="0.25">
      <c r="A192" s="60">
        <v>5214</v>
      </c>
      <c r="B192" s="104" t="s">
        <v>214</v>
      </c>
      <c r="C192" s="105">
        <f t="shared" si="189"/>
        <v>0</v>
      </c>
      <c r="D192" s="225"/>
      <c r="E192" s="226"/>
      <c r="F192" s="111">
        <f t="shared" si="266"/>
        <v>0</v>
      </c>
      <c r="G192" s="225"/>
      <c r="H192" s="226"/>
      <c r="I192" s="111">
        <f t="shared" si="267"/>
        <v>0</v>
      </c>
      <c r="J192" s="227"/>
      <c r="K192" s="226"/>
      <c r="L192" s="111">
        <f t="shared" si="268"/>
        <v>0</v>
      </c>
      <c r="M192" s="225"/>
      <c r="N192" s="226"/>
      <c r="O192" s="111">
        <f t="shared" si="269"/>
        <v>0</v>
      </c>
      <c r="P192" s="233"/>
      <c r="S192" s="856"/>
      <c r="T192" s="856"/>
      <c r="U192" s="856"/>
      <c r="V192" s="860"/>
      <c r="W192" s="860"/>
      <c r="X192" s="861"/>
      <c r="Y192" s="860"/>
      <c r="Z192" s="860"/>
      <c r="AA192" s="861"/>
      <c r="AB192" s="860"/>
      <c r="AC192" s="860"/>
      <c r="AD192" s="861"/>
    </row>
    <row r="193" spans="1:30" hidden="1" x14ac:dyDescent="0.25">
      <c r="A193" s="60">
        <v>5215</v>
      </c>
      <c r="B193" s="104" t="s">
        <v>215</v>
      </c>
      <c r="C193" s="105">
        <f t="shared" si="189"/>
        <v>0</v>
      </c>
      <c r="D193" s="225"/>
      <c r="E193" s="226"/>
      <c r="F193" s="111">
        <f t="shared" si="266"/>
        <v>0</v>
      </c>
      <c r="G193" s="225"/>
      <c r="H193" s="226"/>
      <c r="I193" s="111">
        <f t="shared" si="267"/>
        <v>0</v>
      </c>
      <c r="J193" s="227"/>
      <c r="K193" s="226"/>
      <c r="L193" s="111">
        <f t="shared" si="268"/>
        <v>0</v>
      </c>
      <c r="M193" s="225"/>
      <c r="N193" s="226"/>
      <c r="O193" s="111">
        <f t="shared" si="269"/>
        <v>0</v>
      </c>
      <c r="P193" s="233"/>
      <c r="S193" s="856"/>
      <c r="T193" s="856"/>
      <c r="U193" s="856"/>
      <c r="V193" s="860"/>
      <c r="W193" s="860"/>
      <c r="X193" s="861"/>
      <c r="Y193" s="860"/>
      <c r="Z193" s="860"/>
      <c r="AA193" s="861"/>
      <c r="AB193" s="860"/>
      <c r="AC193" s="860"/>
      <c r="AD193" s="861"/>
    </row>
    <row r="194" spans="1:30" ht="14.25" hidden="1" customHeight="1" x14ac:dyDescent="0.25">
      <c r="A194" s="60">
        <v>5216</v>
      </c>
      <c r="B194" s="104" t="s">
        <v>216</v>
      </c>
      <c r="C194" s="105">
        <f t="shared" si="189"/>
        <v>0</v>
      </c>
      <c r="D194" s="225"/>
      <c r="E194" s="226"/>
      <c r="F194" s="111">
        <f t="shared" si="266"/>
        <v>0</v>
      </c>
      <c r="G194" s="225"/>
      <c r="H194" s="226"/>
      <c r="I194" s="111">
        <f t="shared" si="267"/>
        <v>0</v>
      </c>
      <c r="J194" s="227"/>
      <c r="K194" s="226"/>
      <c r="L194" s="111">
        <f t="shared" si="268"/>
        <v>0</v>
      </c>
      <c r="M194" s="225"/>
      <c r="N194" s="226"/>
      <c r="O194" s="111">
        <f t="shared" si="269"/>
        <v>0</v>
      </c>
      <c r="P194" s="233"/>
      <c r="S194" s="856"/>
      <c r="T194" s="856"/>
      <c r="U194" s="856"/>
      <c r="V194" s="860"/>
      <c r="W194" s="860"/>
      <c r="X194" s="861"/>
      <c r="Y194" s="860"/>
      <c r="Z194" s="860"/>
      <c r="AA194" s="861"/>
      <c r="AB194" s="860"/>
      <c r="AC194" s="860"/>
      <c r="AD194" s="861"/>
    </row>
    <row r="195" spans="1:30" hidden="1" x14ac:dyDescent="0.25">
      <c r="A195" s="60">
        <v>5217</v>
      </c>
      <c r="B195" s="104" t="s">
        <v>217</v>
      </c>
      <c r="C195" s="105">
        <f t="shared" si="189"/>
        <v>0</v>
      </c>
      <c r="D195" s="225"/>
      <c r="E195" s="226"/>
      <c r="F195" s="111">
        <f t="shared" si="266"/>
        <v>0</v>
      </c>
      <c r="G195" s="225"/>
      <c r="H195" s="226"/>
      <c r="I195" s="111">
        <f t="shared" si="267"/>
        <v>0</v>
      </c>
      <c r="J195" s="227"/>
      <c r="K195" s="226"/>
      <c r="L195" s="111">
        <f t="shared" si="268"/>
        <v>0</v>
      </c>
      <c r="M195" s="225"/>
      <c r="N195" s="226"/>
      <c r="O195" s="111">
        <f t="shared" si="269"/>
        <v>0</v>
      </c>
      <c r="P195" s="233"/>
      <c r="S195" s="856"/>
      <c r="T195" s="856"/>
      <c r="U195" s="856"/>
      <c r="V195" s="860"/>
      <c r="W195" s="860"/>
      <c r="X195" s="861"/>
      <c r="Y195" s="860"/>
      <c r="Z195" s="860"/>
      <c r="AA195" s="861"/>
      <c r="AB195" s="860"/>
      <c r="AC195" s="860"/>
      <c r="AD195" s="861"/>
    </row>
    <row r="196" spans="1:30" hidden="1" x14ac:dyDescent="0.25">
      <c r="A196" s="60">
        <v>5218</v>
      </c>
      <c r="B196" s="104" t="s">
        <v>218</v>
      </c>
      <c r="C196" s="105">
        <f t="shared" si="189"/>
        <v>0</v>
      </c>
      <c r="D196" s="225"/>
      <c r="E196" s="226"/>
      <c r="F196" s="111">
        <f t="shared" si="266"/>
        <v>0</v>
      </c>
      <c r="G196" s="225"/>
      <c r="H196" s="226"/>
      <c r="I196" s="111">
        <f t="shared" si="267"/>
        <v>0</v>
      </c>
      <c r="J196" s="227"/>
      <c r="K196" s="226"/>
      <c r="L196" s="111">
        <f t="shared" si="268"/>
        <v>0</v>
      </c>
      <c r="M196" s="225"/>
      <c r="N196" s="226"/>
      <c r="O196" s="111">
        <f t="shared" si="269"/>
        <v>0</v>
      </c>
      <c r="P196" s="233"/>
      <c r="S196" s="856"/>
      <c r="T196" s="856"/>
      <c r="U196" s="856"/>
      <c r="V196" s="860"/>
      <c r="W196" s="860"/>
      <c r="X196" s="861"/>
      <c r="Y196" s="860"/>
      <c r="Z196" s="860"/>
      <c r="AA196" s="861"/>
      <c r="AB196" s="860"/>
      <c r="AC196" s="860"/>
      <c r="AD196" s="861"/>
    </row>
    <row r="197" spans="1:30" hidden="1" x14ac:dyDescent="0.25">
      <c r="A197" s="60">
        <v>5219</v>
      </c>
      <c r="B197" s="104" t="s">
        <v>219</v>
      </c>
      <c r="C197" s="105">
        <f t="shared" si="189"/>
        <v>0</v>
      </c>
      <c r="D197" s="225"/>
      <c r="E197" s="226"/>
      <c r="F197" s="111">
        <f t="shared" si="266"/>
        <v>0</v>
      </c>
      <c r="G197" s="225"/>
      <c r="H197" s="226"/>
      <c r="I197" s="111">
        <f t="shared" si="267"/>
        <v>0</v>
      </c>
      <c r="J197" s="227"/>
      <c r="K197" s="226"/>
      <c r="L197" s="111">
        <f t="shared" si="268"/>
        <v>0</v>
      </c>
      <c r="M197" s="225"/>
      <c r="N197" s="226"/>
      <c r="O197" s="111">
        <f t="shared" si="269"/>
        <v>0</v>
      </c>
      <c r="P197" s="233"/>
      <c r="S197" s="856"/>
      <c r="T197" s="856"/>
      <c r="U197" s="856"/>
      <c r="V197" s="860"/>
      <c r="W197" s="860"/>
      <c r="X197" s="861"/>
      <c r="Y197" s="860"/>
      <c r="Z197" s="860"/>
      <c r="AA197" s="861"/>
      <c r="AB197" s="860"/>
      <c r="AC197" s="860"/>
      <c r="AD197" s="861"/>
    </row>
    <row r="198" spans="1:30" ht="13.5" hidden="1" customHeight="1" x14ac:dyDescent="0.25">
      <c r="A198" s="229">
        <v>5220</v>
      </c>
      <c r="B198" s="104" t="s">
        <v>220</v>
      </c>
      <c r="C198" s="105">
        <f t="shared" si="189"/>
        <v>0</v>
      </c>
      <c r="D198" s="225"/>
      <c r="E198" s="226"/>
      <c r="F198" s="111">
        <f t="shared" si="266"/>
        <v>0</v>
      </c>
      <c r="G198" s="225"/>
      <c r="H198" s="226"/>
      <c r="I198" s="111">
        <f t="shared" si="267"/>
        <v>0</v>
      </c>
      <c r="J198" s="227"/>
      <c r="K198" s="226"/>
      <c r="L198" s="111">
        <f t="shared" si="268"/>
        <v>0</v>
      </c>
      <c r="M198" s="225"/>
      <c r="N198" s="226"/>
      <c r="O198" s="111">
        <f t="shared" si="269"/>
        <v>0</v>
      </c>
      <c r="P198" s="233"/>
      <c r="S198" s="856"/>
      <c r="T198" s="856"/>
      <c r="U198" s="856"/>
      <c r="V198" s="860"/>
      <c r="W198" s="860"/>
      <c r="X198" s="861"/>
      <c r="Y198" s="860"/>
      <c r="Z198" s="860"/>
      <c r="AA198" s="861"/>
      <c r="AB198" s="860"/>
      <c r="AC198" s="860"/>
      <c r="AD198" s="861"/>
    </row>
    <row r="199" spans="1:30" x14ac:dyDescent="0.25">
      <c r="A199" s="229">
        <v>5230</v>
      </c>
      <c r="B199" s="104" t="s">
        <v>221</v>
      </c>
      <c r="C199" s="105">
        <f t="shared" si="189"/>
        <v>870</v>
      </c>
      <c r="D199" s="230">
        <f t="shared" ref="D199:E199" si="270">SUM(D200:D205)</f>
        <v>620</v>
      </c>
      <c r="E199" s="231">
        <f t="shared" si="270"/>
        <v>0</v>
      </c>
      <c r="F199" s="111">
        <f>SUM(F200:F205)</f>
        <v>620</v>
      </c>
      <c r="G199" s="230">
        <f t="shared" ref="G199:H199" si="271">SUM(G200:G205)</f>
        <v>250</v>
      </c>
      <c r="H199" s="231">
        <f t="shared" si="271"/>
        <v>0</v>
      </c>
      <c r="I199" s="111">
        <f>SUM(I200:I205)</f>
        <v>250</v>
      </c>
      <c r="J199" s="232">
        <f t="shared" ref="J199:K199" si="272">SUM(J200:J205)</f>
        <v>0</v>
      </c>
      <c r="K199" s="231">
        <f t="shared" si="272"/>
        <v>0</v>
      </c>
      <c r="L199" s="111">
        <f>SUM(L200:L205)</f>
        <v>0</v>
      </c>
      <c r="M199" s="230">
        <f t="shared" ref="M199:O199" si="273">SUM(M200:M205)</f>
        <v>0</v>
      </c>
      <c r="N199" s="231">
        <f t="shared" si="273"/>
        <v>0</v>
      </c>
      <c r="O199" s="111">
        <f t="shared" si="273"/>
        <v>0</v>
      </c>
      <c r="P199" s="233"/>
      <c r="S199" s="856"/>
      <c r="T199" s="856"/>
      <c r="U199" s="856"/>
      <c r="V199" s="861"/>
      <c r="W199" s="861"/>
      <c r="X199" s="861"/>
      <c r="Y199" s="861"/>
      <c r="Z199" s="861"/>
      <c r="AA199" s="861"/>
      <c r="AB199" s="861"/>
      <c r="AC199" s="861"/>
      <c r="AD199" s="861"/>
    </row>
    <row r="200" spans="1:30" hidden="1" x14ac:dyDescent="0.25">
      <c r="A200" s="60">
        <v>5231</v>
      </c>
      <c r="B200" s="104" t="s">
        <v>222</v>
      </c>
      <c r="C200" s="105">
        <f t="shared" si="189"/>
        <v>0</v>
      </c>
      <c r="D200" s="225"/>
      <c r="E200" s="226"/>
      <c r="F200" s="111">
        <f t="shared" ref="F200:F207" si="274">D200+E200</f>
        <v>0</v>
      </c>
      <c r="G200" s="225"/>
      <c r="H200" s="226"/>
      <c r="I200" s="111">
        <f t="shared" ref="I200:I207" si="275">G200+H200</f>
        <v>0</v>
      </c>
      <c r="J200" s="227"/>
      <c r="K200" s="226"/>
      <c r="L200" s="111">
        <f t="shared" ref="L200:L207" si="276">J200+K200</f>
        <v>0</v>
      </c>
      <c r="M200" s="225"/>
      <c r="N200" s="226"/>
      <c r="O200" s="111">
        <f t="shared" ref="O200:O207" si="277">M200+N200</f>
        <v>0</v>
      </c>
      <c r="P200" s="233"/>
      <c r="S200" s="856"/>
      <c r="T200" s="856"/>
      <c r="U200" s="856"/>
      <c r="V200" s="860"/>
      <c r="W200" s="860"/>
      <c r="X200" s="861"/>
      <c r="Y200" s="860"/>
      <c r="Z200" s="860"/>
      <c r="AA200" s="861"/>
      <c r="AB200" s="860"/>
      <c r="AC200" s="860"/>
      <c r="AD200" s="861"/>
    </row>
    <row r="201" spans="1:30" x14ac:dyDescent="0.25">
      <c r="A201" s="60">
        <v>5233</v>
      </c>
      <c r="B201" s="104" t="s">
        <v>223</v>
      </c>
      <c r="C201" s="105">
        <f t="shared" si="189"/>
        <v>250</v>
      </c>
      <c r="D201" s="225"/>
      <c r="E201" s="226"/>
      <c r="F201" s="111">
        <f t="shared" si="274"/>
        <v>0</v>
      </c>
      <c r="G201" s="225">
        <v>250</v>
      </c>
      <c r="H201" s="226"/>
      <c r="I201" s="111">
        <f t="shared" si="275"/>
        <v>250</v>
      </c>
      <c r="J201" s="227"/>
      <c r="K201" s="226"/>
      <c r="L201" s="111">
        <f t="shared" si="276"/>
        <v>0</v>
      </c>
      <c r="M201" s="225"/>
      <c r="N201" s="226"/>
      <c r="O201" s="111">
        <f t="shared" si="277"/>
        <v>0</v>
      </c>
      <c r="P201" s="233"/>
      <c r="S201" s="856"/>
      <c r="T201" s="856"/>
      <c r="U201" s="856"/>
      <c r="V201" s="860"/>
      <c r="W201" s="860"/>
      <c r="X201" s="861"/>
      <c r="Y201" s="860"/>
      <c r="Z201" s="860"/>
      <c r="AA201" s="861"/>
      <c r="AB201" s="860"/>
      <c r="AC201" s="860"/>
      <c r="AD201" s="861"/>
    </row>
    <row r="202" spans="1:30" ht="24" hidden="1" x14ac:dyDescent="0.25">
      <c r="A202" s="60">
        <v>5234</v>
      </c>
      <c r="B202" s="104" t="s">
        <v>224</v>
      </c>
      <c r="C202" s="105">
        <f t="shared" si="189"/>
        <v>0</v>
      </c>
      <c r="D202" s="225"/>
      <c r="E202" s="226"/>
      <c r="F202" s="111">
        <f t="shared" si="274"/>
        <v>0</v>
      </c>
      <c r="G202" s="225"/>
      <c r="H202" s="226"/>
      <c r="I202" s="111">
        <f t="shared" si="275"/>
        <v>0</v>
      </c>
      <c r="J202" s="227"/>
      <c r="K202" s="226"/>
      <c r="L202" s="111">
        <f t="shared" si="276"/>
        <v>0</v>
      </c>
      <c r="M202" s="225"/>
      <c r="N202" s="226"/>
      <c r="O202" s="111">
        <f t="shared" si="277"/>
        <v>0</v>
      </c>
      <c r="P202" s="233"/>
      <c r="S202" s="856"/>
      <c r="T202" s="856"/>
      <c r="U202" s="856"/>
      <c r="V202" s="860"/>
      <c r="W202" s="860"/>
      <c r="X202" s="861"/>
      <c r="Y202" s="860"/>
      <c r="Z202" s="860"/>
      <c r="AA202" s="861"/>
      <c r="AB202" s="860"/>
      <c r="AC202" s="860"/>
      <c r="AD202" s="861"/>
    </row>
    <row r="203" spans="1:30" ht="14.25" hidden="1" customHeight="1" x14ac:dyDescent="0.25">
      <c r="A203" s="60">
        <v>5236</v>
      </c>
      <c r="B203" s="104" t="s">
        <v>225</v>
      </c>
      <c r="C203" s="105">
        <f t="shared" si="189"/>
        <v>0</v>
      </c>
      <c r="D203" s="225"/>
      <c r="E203" s="226"/>
      <c r="F203" s="111">
        <f t="shared" si="274"/>
        <v>0</v>
      </c>
      <c r="G203" s="225"/>
      <c r="H203" s="226"/>
      <c r="I203" s="111">
        <f t="shared" si="275"/>
        <v>0</v>
      </c>
      <c r="J203" s="227"/>
      <c r="K203" s="226"/>
      <c r="L203" s="111">
        <f t="shared" si="276"/>
        <v>0</v>
      </c>
      <c r="M203" s="225"/>
      <c r="N203" s="226"/>
      <c r="O203" s="111">
        <f t="shared" si="277"/>
        <v>0</v>
      </c>
      <c r="P203" s="233"/>
      <c r="S203" s="856"/>
      <c r="T203" s="856"/>
      <c r="U203" s="856"/>
      <c r="V203" s="860"/>
      <c r="W203" s="860"/>
      <c r="X203" s="861"/>
      <c r="Y203" s="860"/>
      <c r="Z203" s="860"/>
      <c r="AA203" s="861"/>
      <c r="AB203" s="860"/>
      <c r="AC203" s="860"/>
      <c r="AD203" s="861"/>
    </row>
    <row r="204" spans="1:30" ht="24" x14ac:dyDescent="0.25">
      <c r="A204" s="60">
        <v>5238</v>
      </c>
      <c r="B204" s="104" t="s">
        <v>226</v>
      </c>
      <c r="C204" s="105">
        <f t="shared" si="189"/>
        <v>620</v>
      </c>
      <c r="D204" s="225">
        <v>620</v>
      </c>
      <c r="E204" s="226"/>
      <c r="F204" s="111">
        <f t="shared" si="274"/>
        <v>620</v>
      </c>
      <c r="G204" s="225"/>
      <c r="H204" s="226"/>
      <c r="I204" s="111">
        <f t="shared" si="275"/>
        <v>0</v>
      </c>
      <c r="J204" s="227"/>
      <c r="K204" s="226"/>
      <c r="L204" s="111">
        <f t="shared" si="276"/>
        <v>0</v>
      </c>
      <c r="M204" s="225"/>
      <c r="N204" s="226"/>
      <c r="O204" s="111">
        <f t="shared" si="277"/>
        <v>0</v>
      </c>
      <c r="P204" s="233"/>
      <c r="S204" s="856"/>
      <c r="T204" s="856"/>
      <c r="U204" s="856"/>
      <c r="V204" s="860"/>
      <c r="W204" s="860"/>
      <c r="X204" s="861"/>
      <c r="Y204" s="860"/>
      <c r="Z204" s="860"/>
      <c r="AA204" s="861"/>
      <c r="AB204" s="860"/>
      <c r="AC204" s="860"/>
      <c r="AD204" s="861"/>
    </row>
    <row r="205" spans="1:30" ht="24" hidden="1" x14ac:dyDescent="0.25">
      <c r="A205" s="60">
        <v>5239</v>
      </c>
      <c r="B205" s="104" t="s">
        <v>227</v>
      </c>
      <c r="C205" s="105">
        <f t="shared" si="189"/>
        <v>0</v>
      </c>
      <c r="D205" s="225"/>
      <c r="E205" s="226"/>
      <c r="F205" s="111">
        <f t="shared" si="274"/>
        <v>0</v>
      </c>
      <c r="G205" s="225"/>
      <c r="H205" s="226"/>
      <c r="I205" s="111">
        <f t="shared" si="275"/>
        <v>0</v>
      </c>
      <c r="J205" s="227"/>
      <c r="K205" s="226"/>
      <c r="L205" s="111">
        <f t="shared" si="276"/>
        <v>0</v>
      </c>
      <c r="M205" s="225"/>
      <c r="N205" s="226"/>
      <c r="O205" s="111">
        <f t="shared" si="277"/>
        <v>0</v>
      </c>
      <c r="P205" s="233"/>
      <c r="S205" s="856"/>
      <c r="T205" s="856"/>
      <c r="U205" s="856"/>
      <c r="V205" s="860"/>
      <c r="W205" s="860"/>
      <c r="X205" s="861"/>
      <c r="Y205" s="860"/>
      <c r="Z205" s="860"/>
      <c r="AA205" s="861"/>
      <c r="AB205" s="860"/>
      <c r="AC205" s="860"/>
      <c r="AD205" s="861"/>
    </row>
    <row r="206" spans="1:30" ht="36" hidden="1" x14ac:dyDescent="0.25">
      <c r="A206" s="229">
        <v>5240</v>
      </c>
      <c r="B206" s="104" t="s">
        <v>228</v>
      </c>
      <c r="C206" s="105">
        <f t="shared" si="189"/>
        <v>0</v>
      </c>
      <c r="D206" s="225"/>
      <c r="E206" s="226"/>
      <c r="F206" s="111">
        <f t="shared" si="274"/>
        <v>0</v>
      </c>
      <c r="G206" s="225"/>
      <c r="H206" s="226"/>
      <c r="I206" s="111">
        <f t="shared" si="275"/>
        <v>0</v>
      </c>
      <c r="J206" s="227"/>
      <c r="K206" s="226"/>
      <c r="L206" s="111">
        <f t="shared" si="276"/>
        <v>0</v>
      </c>
      <c r="M206" s="225"/>
      <c r="N206" s="226"/>
      <c r="O206" s="111">
        <f t="shared" si="277"/>
        <v>0</v>
      </c>
      <c r="P206" s="233"/>
      <c r="S206" s="856"/>
      <c r="T206" s="856"/>
      <c r="U206" s="856"/>
      <c r="V206" s="860"/>
      <c r="W206" s="860"/>
      <c r="X206" s="861"/>
      <c r="Y206" s="860"/>
      <c r="Z206" s="860"/>
      <c r="AA206" s="861"/>
      <c r="AB206" s="860"/>
      <c r="AC206" s="860"/>
      <c r="AD206" s="861"/>
    </row>
    <row r="207" spans="1:30" hidden="1" x14ac:dyDescent="0.25">
      <c r="A207" s="229">
        <v>5250</v>
      </c>
      <c r="B207" s="104" t="s">
        <v>229</v>
      </c>
      <c r="C207" s="105">
        <f t="shared" si="189"/>
        <v>0</v>
      </c>
      <c r="D207" s="225"/>
      <c r="E207" s="226"/>
      <c r="F207" s="111">
        <f t="shared" si="274"/>
        <v>0</v>
      </c>
      <c r="G207" s="225"/>
      <c r="H207" s="226"/>
      <c r="I207" s="111">
        <f t="shared" si="275"/>
        <v>0</v>
      </c>
      <c r="J207" s="227"/>
      <c r="K207" s="226"/>
      <c r="L207" s="111">
        <f t="shared" si="276"/>
        <v>0</v>
      </c>
      <c r="M207" s="225"/>
      <c r="N207" s="226"/>
      <c r="O207" s="111">
        <f t="shared" si="277"/>
        <v>0</v>
      </c>
      <c r="P207" s="233"/>
      <c r="S207" s="856"/>
      <c r="T207" s="856"/>
      <c r="U207" s="856"/>
      <c r="V207" s="860"/>
      <c r="W207" s="860"/>
      <c r="X207" s="861"/>
      <c r="Y207" s="860"/>
      <c r="Z207" s="860"/>
      <c r="AA207" s="861"/>
      <c r="AB207" s="860"/>
      <c r="AC207" s="860"/>
      <c r="AD207" s="861"/>
    </row>
    <row r="208" spans="1:30" hidden="1" x14ac:dyDescent="0.25">
      <c r="A208" s="229">
        <v>5260</v>
      </c>
      <c r="B208" s="104" t="s">
        <v>230</v>
      </c>
      <c r="C208" s="105">
        <f t="shared" si="189"/>
        <v>0</v>
      </c>
      <c r="D208" s="230">
        <f t="shared" ref="D208:E208" si="278">SUM(D209)</f>
        <v>0</v>
      </c>
      <c r="E208" s="231">
        <f t="shared" si="278"/>
        <v>0</v>
      </c>
      <c r="F208" s="111">
        <f>SUM(F209)</f>
        <v>0</v>
      </c>
      <c r="G208" s="230">
        <f t="shared" ref="G208:H208" si="279">SUM(G209)</f>
        <v>0</v>
      </c>
      <c r="H208" s="231">
        <f t="shared" si="279"/>
        <v>0</v>
      </c>
      <c r="I208" s="111">
        <f>SUM(I209)</f>
        <v>0</v>
      </c>
      <c r="J208" s="232">
        <f t="shared" ref="J208:K208" si="280">SUM(J209)</f>
        <v>0</v>
      </c>
      <c r="K208" s="231">
        <f t="shared" si="280"/>
        <v>0</v>
      </c>
      <c r="L208" s="111">
        <f>SUM(L209)</f>
        <v>0</v>
      </c>
      <c r="M208" s="230">
        <f t="shared" ref="M208:O208" si="281">SUM(M209)</f>
        <v>0</v>
      </c>
      <c r="N208" s="231">
        <f t="shared" si="281"/>
        <v>0</v>
      </c>
      <c r="O208" s="111">
        <f t="shared" si="281"/>
        <v>0</v>
      </c>
      <c r="P208" s="233"/>
      <c r="S208" s="856"/>
      <c r="T208" s="856"/>
      <c r="U208" s="856"/>
      <c r="V208" s="861"/>
      <c r="W208" s="861"/>
      <c r="X208" s="861"/>
      <c r="Y208" s="861"/>
      <c r="Z208" s="861"/>
      <c r="AA208" s="861"/>
      <c r="AB208" s="861"/>
      <c r="AC208" s="861"/>
      <c r="AD208" s="861"/>
    </row>
    <row r="209" spans="1:30" ht="24" hidden="1" x14ac:dyDescent="0.25">
      <c r="A209" s="60">
        <v>5269</v>
      </c>
      <c r="B209" s="104" t="s">
        <v>231</v>
      </c>
      <c r="C209" s="105">
        <f t="shared" si="189"/>
        <v>0</v>
      </c>
      <c r="D209" s="225"/>
      <c r="E209" s="226"/>
      <c r="F209" s="111">
        <f t="shared" ref="F209:F210" si="282">D209+E209</f>
        <v>0</v>
      </c>
      <c r="G209" s="225"/>
      <c r="H209" s="226"/>
      <c r="I209" s="111">
        <f t="shared" ref="I209:I210" si="283">G209+H209</f>
        <v>0</v>
      </c>
      <c r="J209" s="227"/>
      <c r="K209" s="226"/>
      <c r="L209" s="111">
        <f t="shared" ref="L209:L210" si="284">J209+K209</f>
        <v>0</v>
      </c>
      <c r="M209" s="225"/>
      <c r="N209" s="226"/>
      <c r="O209" s="111">
        <f t="shared" ref="O209:O210" si="285">M209+N209</f>
        <v>0</v>
      </c>
      <c r="P209" s="233"/>
      <c r="S209" s="856"/>
      <c r="T209" s="856"/>
      <c r="U209" s="856"/>
      <c r="V209" s="860"/>
      <c r="W209" s="860"/>
      <c r="X209" s="861"/>
      <c r="Y209" s="860"/>
      <c r="Z209" s="860"/>
      <c r="AA209" s="861"/>
      <c r="AB209" s="860"/>
      <c r="AC209" s="860"/>
      <c r="AD209" s="861"/>
    </row>
    <row r="210" spans="1:30" ht="24" hidden="1" x14ac:dyDescent="0.25">
      <c r="A210" s="217">
        <v>5270</v>
      </c>
      <c r="B210" s="168" t="s">
        <v>232</v>
      </c>
      <c r="C210" s="173">
        <f t="shared" si="189"/>
        <v>0</v>
      </c>
      <c r="D210" s="234"/>
      <c r="E210" s="235"/>
      <c r="F210" s="218">
        <f t="shared" si="282"/>
        <v>0</v>
      </c>
      <c r="G210" s="234"/>
      <c r="H210" s="235"/>
      <c r="I210" s="218">
        <f t="shared" si="283"/>
        <v>0</v>
      </c>
      <c r="J210" s="236"/>
      <c r="K210" s="235"/>
      <c r="L210" s="218">
        <f t="shared" si="284"/>
        <v>0</v>
      </c>
      <c r="M210" s="234"/>
      <c r="N210" s="235"/>
      <c r="O210" s="218">
        <f t="shared" si="285"/>
        <v>0</v>
      </c>
      <c r="P210" s="220"/>
      <c r="S210" s="856"/>
      <c r="T210" s="856"/>
      <c r="U210" s="856"/>
      <c r="V210" s="860"/>
      <c r="W210" s="860"/>
      <c r="X210" s="861"/>
      <c r="Y210" s="860"/>
      <c r="Z210" s="860"/>
      <c r="AA210" s="861"/>
      <c r="AB210" s="860"/>
      <c r="AC210" s="860"/>
      <c r="AD210" s="861"/>
    </row>
    <row r="211" spans="1:30" ht="24" hidden="1" x14ac:dyDescent="0.25">
      <c r="A211" s="205">
        <v>6000</v>
      </c>
      <c r="B211" s="205" t="s">
        <v>233</v>
      </c>
      <c r="C211" s="206">
        <f t="shared" si="189"/>
        <v>0</v>
      </c>
      <c r="D211" s="207">
        <f t="shared" ref="D211:O211" si="286">D212+D232+D240+D250</f>
        <v>0</v>
      </c>
      <c r="E211" s="208">
        <f t="shared" si="286"/>
        <v>0</v>
      </c>
      <c r="F211" s="209">
        <f t="shared" si="286"/>
        <v>0</v>
      </c>
      <c r="G211" s="207">
        <f t="shared" si="286"/>
        <v>0</v>
      </c>
      <c r="H211" s="208">
        <f t="shared" si="286"/>
        <v>0</v>
      </c>
      <c r="I211" s="209">
        <f t="shared" si="286"/>
        <v>0</v>
      </c>
      <c r="J211" s="210">
        <f t="shared" si="286"/>
        <v>0</v>
      </c>
      <c r="K211" s="208">
        <f t="shared" si="286"/>
        <v>0</v>
      </c>
      <c r="L211" s="209">
        <f t="shared" si="286"/>
        <v>0</v>
      </c>
      <c r="M211" s="207">
        <f t="shared" si="286"/>
        <v>0</v>
      </c>
      <c r="N211" s="208">
        <f t="shared" si="286"/>
        <v>0</v>
      </c>
      <c r="O211" s="209">
        <f t="shared" si="286"/>
        <v>0</v>
      </c>
      <c r="P211" s="211"/>
      <c r="S211" s="856"/>
      <c r="T211" s="856"/>
      <c r="U211" s="856"/>
      <c r="V211" s="856"/>
      <c r="W211" s="856"/>
      <c r="X211" s="856"/>
      <c r="Y211" s="856"/>
      <c r="Z211" s="856"/>
      <c r="AA211" s="856"/>
      <c r="AB211" s="856"/>
      <c r="AC211" s="856"/>
      <c r="AD211" s="856"/>
    </row>
    <row r="212" spans="1:30" ht="14.25" hidden="1" customHeight="1" x14ac:dyDescent="0.25">
      <c r="A212" s="262">
        <v>6200</v>
      </c>
      <c r="B212" s="254" t="s">
        <v>234</v>
      </c>
      <c r="C212" s="263">
        <f t="shared" si="189"/>
        <v>0</v>
      </c>
      <c r="D212" s="264">
        <f t="shared" ref="D212:E212" si="287">SUM(D213,D214,D216,D219,D225,D226,D227)</f>
        <v>0</v>
      </c>
      <c r="E212" s="265">
        <f t="shared" si="287"/>
        <v>0</v>
      </c>
      <c r="F212" s="266">
        <f>SUM(F213,F214,F216,F219,F225,F226,F227)</f>
        <v>0</v>
      </c>
      <c r="G212" s="264">
        <f t="shared" ref="G212:H212" si="288">SUM(G213,G214,G216,G219,G225,G226,G227)</f>
        <v>0</v>
      </c>
      <c r="H212" s="265">
        <f t="shared" si="288"/>
        <v>0</v>
      </c>
      <c r="I212" s="266">
        <f>SUM(I213,I214,I216,I219,I225,I226,I227)</f>
        <v>0</v>
      </c>
      <c r="J212" s="267">
        <f t="shared" ref="J212:K212" si="289">SUM(J213,J214,J216,J219,J225,J226,J227)</f>
        <v>0</v>
      </c>
      <c r="K212" s="265">
        <f t="shared" si="289"/>
        <v>0</v>
      </c>
      <c r="L212" s="266">
        <f>SUM(L213,L214,L216,L219,L225,L226,L227)</f>
        <v>0</v>
      </c>
      <c r="M212" s="264">
        <f t="shared" ref="M212:O212" si="290">SUM(M213,M214,M216,M219,M225,M226,M227)</f>
        <v>0</v>
      </c>
      <c r="N212" s="265">
        <f t="shared" si="290"/>
        <v>0</v>
      </c>
      <c r="O212" s="266">
        <f t="shared" si="290"/>
        <v>0</v>
      </c>
      <c r="P212" s="216"/>
      <c r="S212" s="856"/>
      <c r="T212" s="856"/>
      <c r="U212" s="856"/>
      <c r="V212" s="861"/>
      <c r="W212" s="861"/>
      <c r="X212" s="861"/>
      <c r="Y212" s="861"/>
      <c r="Z212" s="861"/>
      <c r="AA212" s="861"/>
      <c r="AB212" s="861"/>
      <c r="AC212" s="861"/>
      <c r="AD212" s="861"/>
    </row>
    <row r="213" spans="1:30" ht="24" hidden="1" x14ac:dyDescent="0.25">
      <c r="A213" s="238">
        <v>6220</v>
      </c>
      <c r="B213" s="94" t="s">
        <v>235</v>
      </c>
      <c r="C213" s="95">
        <f t="shared" ref="C213:C276" si="291">F213+I213+L213+O213</f>
        <v>0</v>
      </c>
      <c r="D213" s="221"/>
      <c r="E213" s="222"/>
      <c r="F213" s="101">
        <f>D213+E213</f>
        <v>0</v>
      </c>
      <c r="G213" s="221"/>
      <c r="H213" s="222"/>
      <c r="I213" s="101">
        <f>G213+H213</f>
        <v>0</v>
      </c>
      <c r="J213" s="223"/>
      <c r="K213" s="222"/>
      <c r="L213" s="101">
        <f>J213+K213</f>
        <v>0</v>
      </c>
      <c r="M213" s="221"/>
      <c r="N213" s="222"/>
      <c r="O213" s="101">
        <f t="shared" ref="O213" si="292">M213+N213</f>
        <v>0</v>
      </c>
      <c r="P213" s="224"/>
      <c r="S213" s="856"/>
      <c r="T213" s="856"/>
      <c r="U213" s="856"/>
      <c r="V213" s="860"/>
      <c r="W213" s="860"/>
      <c r="X213" s="861"/>
      <c r="Y213" s="860"/>
      <c r="Z213" s="860"/>
      <c r="AA213" s="861"/>
      <c r="AB213" s="860"/>
      <c r="AC213" s="860"/>
      <c r="AD213" s="861"/>
    </row>
    <row r="214" spans="1:30" hidden="1" x14ac:dyDescent="0.25">
      <c r="A214" s="229">
        <v>6230</v>
      </c>
      <c r="B214" s="104" t="s">
        <v>236</v>
      </c>
      <c r="C214" s="105">
        <f t="shared" si="291"/>
        <v>0</v>
      </c>
      <c r="D214" s="230">
        <f t="shared" ref="D214:O214" si="293">SUM(D215)</f>
        <v>0</v>
      </c>
      <c r="E214" s="231">
        <f t="shared" si="293"/>
        <v>0</v>
      </c>
      <c r="F214" s="111">
        <f t="shared" si="293"/>
        <v>0</v>
      </c>
      <c r="G214" s="230">
        <f t="shared" si="293"/>
        <v>0</v>
      </c>
      <c r="H214" s="231">
        <f t="shared" si="293"/>
        <v>0</v>
      </c>
      <c r="I214" s="111">
        <f t="shared" si="293"/>
        <v>0</v>
      </c>
      <c r="J214" s="232">
        <f t="shared" si="293"/>
        <v>0</v>
      </c>
      <c r="K214" s="231">
        <f t="shared" si="293"/>
        <v>0</v>
      </c>
      <c r="L214" s="111">
        <f t="shared" si="293"/>
        <v>0</v>
      </c>
      <c r="M214" s="230">
        <f t="shared" si="293"/>
        <v>0</v>
      </c>
      <c r="N214" s="231">
        <f t="shared" si="293"/>
        <v>0</v>
      </c>
      <c r="O214" s="111">
        <f t="shared" si="293"/>
        <v>0</v>
      </c>
      <c r="P214" s="233"/>
      <c r="S214" s="856"/>
      <c r="T214" s="856"/>
      <c r="U214" s="856"/>
      <c r="V214" s="861"/>
      <c r="W214" s="861"/>
      <c r="X214" s="861"/>
      <c r="Y214" s="861"/>
      <c r="Z214" s="861"/>
      <c r="AA214" s="861"/>
      <c r="AB214" s="861"/>
      <c r="AC214" s="861"/>
      <c r="AD214" s="861"/>
    </row>
    <row r="215" spans="1:30" ht="24" hidden="1" x14ac:dyDescent="0.25">
      <c r="A215" s="60">
        <v>6239</v>
      </c>
      <c r="B215" s="94" t="s">
        <v>237</v>
      </c>
      <c r="C215" s="105">
        <f t="shared" si="291"/>
        <v>0</v>
      </c>
      <c r="D215" s="221"/>
      <c r="E215" s="222"/>
      <c r="F215" s="101">
        <f>D215+E215</f>
        <v>0</v>
      </c>
      <c r="G215" s="221"/>
      <c r="H215" s="222"/>
      <c r="I215" s="101">
        <f>G215+H215</f>
        <v>0</v>
      </c>
      <c r="J215" s="223"/>
      <c r="K215" s="222"/>
      <c r="L215" s="101">
        <f>J215+K215</f>
        <v>0</v>
      </c>
      <c r="M215" s="221"/>
      <c r="N215" s="222"/>
      <c r="O215" s="101">
        <f t="shared" ref="O215" si="294">M215+N215</f>
        <v>0</v>
      </c>
      <c r="P215" s="224"/>
      <c r="S215" s="856"/>
      <c r="T215" s="856"/>
      <c r="U215" s="856"/>
      <c r="V215" s="860"/>
      <c r="W215" s="860"/>
      <c r="X215" s="861"/>
      <c r="Y215" s="860"/>
      <c r="Z215" s="860"/>
      <c r="AA215" s="861"/>
      <c r="AB215" s="860"/>
      <c r="AC215" s="860"/>
      <c r="AD215" s="861"/>
    </row>
    <row r="216" spans="1:30" ht="24" hidden="1" x14ac:dyDescent="0.25">
      <c r="A216" s="229">
        <v>6240</v>
      </c>
      <c r="B216" s="104" t="s">
        <v>238</v>
      </c>
      <c r="C216" s="105">
        <f t="shared" si="291"/>
        <v>0</v>
      </c>
      <c r="D216" s="230">
        <f t="shared" ref="D216:E216" si="295">SUM(D217:D218)</f>
        <v>0</v>
      </c>
      <c r="E216" s="231">
        <f t="shared" si="295"/>
        <v>0</v>
      </c>
      <c r="F216" s="111">
        <f>SUM(F217:F218)</f>
        <v>0</v>
      </c>
      <c r="G216" s="230">
        <f t="shared" ref="G216:H216" si="296">SUM(G217:G218)</f>
        <v>0</v>
      </c>
      <c r="H216" s="231">
        <f t="shared" si="296"/>
        <v>0</v>
      </c>
      <c r="I216" s="111">
        <f>SUM(I217:I218)</f>
        <v>0</v>
      </c>
      <c r="J216" s="232">
        <f t="shared" ref="J216:K216" si="297">SUM(J217:J218)</f>
        <v>0</v>
      </c>
      <c r="K216" s="231">
        <f t="shared" si="297"/>
        <v>0</v>
      </c>
      <c r="L216" s="111">
        <f>SUM(L217:L218)</f>
        <v>0</v>
      </c>
      <c r="M216" s="230">
        <f t="shared" ref="M216:O216" si="298">SUM(M217:M218)</f>
        <v>0</v>
      </c>
      <c r="N216" s="231">
        <f t="shared" si="298"/>
        <v>0</v>
      </c>
      <c r="O216" s="111">
        <f t="shared" si="298"/>
        <v>0</v>
      </c>
      <c r="P216" s="233"/>
      <c r="S216" s="856"/>
      <c r="T216" s="856"/>
      <c r="U216" s="856"/>
      <c r="V216" s="861"/>
      <c r="W216" s="861"/>
      <c r="X216" s="861"/>
      <c r="Y216" s="861"/>
      <c r="Z216" s="861"/>
      <c r="AA216" s="861"/>
      <c r="AB216" s="861"/>
      <c r="AC216" s="861"/>
      <c r="AD216" s="861"/>
    </row>
    <row r="217" spans="1:30" hidden="1" x14ac:dyDescent="0.25">
      <c r="A217" s="60">
        <v>6241</v>
      </c>
      <c r="B217" s="104" t="s">
        <v>239</v>
      </c>
      <c r="C217" s="105">
        <f t="shared" si="291"/>
        <v>0</v>
      </c>
      <c r="D217" s="225"/>
      <c r="E217" s="226"/>
      <c r="F217" s="111">
        <f t="shared" ref="F217:F218" si="299">D217+E217</f>
        <v>0</v>
      </c>
      <c r="G217" s="225"/>
      <c r="H217" s="226"/>
      <c r="I217" s="111">
        <f t="shared" ref="I217:I218" si="300">G217+H217</f>
        <v>0</v>
      </c>
      <c r="J217" s="227"/>
      <c r="K217" s="226"/>
      <c r="L217" s="111">
        <f t="shared" ref="L217:L218" si="301">J217+K217</f>
        <v>0</v>
      </c>
      <c r="M217" s="225"/>
      <c r="N217" s="226"/>
      <c r="O217" s="111">
        <f t="shared" ref="O217:O218" si="302">M217+N217</f>
        <v>0</v>
      </c>
      <c r="P217" s="233"/>
      <c r="S217" s="856"/>
      <c r="T217" s="856"/>
      <c r="U217" s="856"/>
      <c r="V217" s="860"/>
      <c r="W217" s="860"/>
      <c r="X217" s="861"/>
      <c r="Y217" s="860"/>
      <c r="Z217" s="860"/>
      <c r="AA217" s="861"/>
      <c r="AB217" s="860"/>
      <c r="AC217" s="860"/>
      <c r="AD217" s="861"/>
    </row>
    <row r="218" spans="1:30" hidden="1" x14ac:dyDescent="0.25">
      <c r="A218" s="60">
        <v>6242</v>
      </c>
      <c r="B218" s="104" t="s">
        <v>240</v>
      </c>
      <c r="C218" s="105">
        <f t="shared" si="291"/>
        <v>0</v>
      </c>
      <c r="D218" s="225"/>
      <c r="E218" s="226"/>
      <c r="F218" s="111">
        <f t="shared" si="299"/>
        <v>0</v>
      </c>
      <c r="G218" s="225"/>
      <c r="H218" s="226"/>
      <c r="I218" s="111">
        <f t="shared" si="300"/>
        <v>0</v>
      </c>
      <c r="J218" s="227"/>
      <c r="K218" s="226"/>
      <c r="L218" s="111">
        <f t="shared" si="301"/>
        <v>0</v>
      </c>
      <c r="M218" s="225"/>
      <c r="N218" s="226"/>
      <c r="O218" s="111">
        <f t="shared" si="302"/>
        <v>0</v>
      </c>
      <c r="P218" s="233"/>
      <c r="S218" s="856"/>
      <c r="T218" s="856"/>
      <c r="U218" s="856"/>
      <c r="V218" s="860"/>
      <c r="W218" s="860"/>
      <c r="X218" s="861"/>
      <c r="Y218" s="860"/>
      <c r="Z218" s="860"/>
      <c r="AA218" s="861"/>
      <c r="AB218" s="860"/>
      <c r="AC218" s="860"/>
      <c r="AD218" s="861"/>
    </row>
    <row r="219" spans="1:30" ht="25.5" hidden="1" customHeight="1" x14ac:dyDescent="0.25">
      <c r="A219" s="229">
        <v>6250</v>
      </c>
      <c r="B219" s="104" t="s">
        <v>241</v>
      </c>
      <c r="C219" s="105">
        <f t="shared" si="291"/>
        <v>0</v>
      </c>
      <c r="D219" s="230">
        <f t="shared" ref="D219:E219" si="303">SUM(D220:D224)</f>
        <v>0</v>
      </c>
      <c r="E219" s="231">
        <f t="shared" si="303"/>
        <v>0</v>
      </c>
      <c r="F219" s="111">
        <f>SUM(F220:F224)</f>
        <v>0</v>
      </c>
      <c r="G219" s="230">
        <f t="shared" ref="G219:H219" si="304">SUM(G220:G224)</f>
        <v>0</v>
      </c>
      <c r="H219" s="231">
        <f t="shared" si="304"/>
        <v>0</v>
      </c>
      <c r="I219" s="111">
        <f>SUM(I220:I224)</f>
        <v>0</v>
      </c>
      <c r="J219" s="232">
        <f t="shared" ref="J219:K219" si="305">SUM(J220:J224)</f>
        <v>0</v>
      </c>
      <c r="K219" s="231">
        <f t="shared" si="305"/>
        <v>0</v>
      </c>
      <c r="L219" s="111">
        <f>SUM(L220:L224)</f>
        <v>0</v>
      </c>
      <c r="M219" s="230">
        <f t="shared" ref="M219:O219" si="306">SUM(M220:M224)</f>
        <v>0</v>
      </c>
      <c r="N219" s="231">
        <f t="shared" si="306"/>
        <v>0</v>
      </c>
      <c r="O219" s="111">
        <f t="shared" si="306"/>
        <v>0</v>
      </c>
      <c r="P219" s="233"/>
      <c r="S219" s="856"/>
      <c r="T219" s="856"/>
      <c r="U219" s="856"/>
      <c r="V219" s="861"/>
      <c r="W219" s="861"/>
      <c r="X219" s="861"/>
      <c r="Y219" s="861"/>
      <c r="Z219" s="861"/>
      <c r="AA219" s="861"/>
      <c r="AB219" s="861"/>
      <c r="AC219" s="861"/>
      <c r="AD219" s="861"/>
    </row>
    <row r="220" spans="1:30" ht="14.25" hidden="1" customHeight="1" x14ac:dyDescent="0.25">
      <c r="A220" s="60">
        <v>6252</v>
      </c>
      <c r="B220" s="104" t="s">
        <v>242</v>
      </c>
      <c r="C220" s="105">
        <f t="shared" si="291"/>
        <v>0</v>
      </c>
      <c r="D220" s="225"/>
      <c r="E220" s="226"/>
      <c r="F220" s="111">
        <f t="shared" ref="F220:F226" si="307">D220+E220</f>
        <v>0</v>
      </c>
      <c r="G220" s="225"/>
      <c r="H220" s="226"/>
      <c r="I220" s="111">
        <f t="shared" ref="I220:I226" si="308">G220+H220</f>
        <v>0</v>
      </c>
      <c r="J220" s="227"/>
      <c r="K220" s="226"/>
      <c r="L220" s="111">
        <f t="shared" ref="L220:L226" si="309">J220+K220</f>
        <v>0</v>
      </c>
      <c r="M220" s="225"/>
      <c r="N220" s="226"/>
      <c r="O220" s="111">
        <f t="shared" ref="O220:O226" si="310">M220+N220</f>
        <v>0</v>
      </c>
      <c r="P220" s="233"/>
      <c r="S220" s="856"/>
      <c r="T220" s="856"/>
      <c r="U220" s="856"/>
      <c r="V220" s="860"/>
      <c r="W220" s="860"/>
      <c r="X220" s="861"/>
      <c r="Y220" s="860"/>
      <c r="Z220" s="860"/>
      <c r="AA220" s="861"/>
      <c r="AB220" s="860"/>
      <c r="AC220" s="860"/>
      <c r="AD220" s="861"/>
    </row>
    <row r="221" spans="1:30" ht="14.25" hidden="1" customHeight="1" x14ac:dyDescent="0.25">
      <c r="A221" s="60">
        <v>6253</v>
      </c>
      <c r="B221" s="104" t="s">
        <v>243</v>
      </c>
      <c r="C221" s="105">
        <f t="shared" si="291"/>
        <v>0</v>
      </c>
      <c r="D221" s="225"/>
      <c r="E221" s="226"/>
      <c r="F221" s="111">
        <f t="shared" si="307"/>
        <v>0</v>
      </c>
      <c r="G221" s="225"/>
      <c r="H221" s="226"/>
      <c r="I221" s="111">
        <f t="shared" si="308"/>
        <v>0</v>
      </c>
      <c r="J221" s="227"/>
      <c r="K221" s="226"/>
      <c r="L221" s="111">
        <f t="shared" si="309"/>
        <v>0</v>
      </c>
      <c r="M221" s="225"/>
      <c r="N221" s="226"/>
      <c r="O221" s="111">
        <f t="shared" si="310"/>
        <v>0</v>
      </c>
      <c r="P221" s="233"/>
      <c r="S221" s="856"/>
      <c r="T221" s="856"/>
      <c r="U221" s="856"/>
      <c r="V221" s="860"/>
      <c r="W221" s="860"/>
      <c r="X221" s="861"/>
      <c r="Y221" s="860"/>
      <c r="Z221" s="860"/>
      <c r="AA221" s="861"/>
      <c r="AB221" s="860"/>
      <c r="AC221" s="860"/>
      <c r="AD221" s="861"/>
    </row>
    <row r="222" spans="1:30" ht="24" hidden="1" x14ac:dyDescent="0.25">
      <c r="A222" s="60">
        <v>6254</v>
      </c>
      <c r="B222" s="104" t="s">
        <v>244</v>
      </c>
      <c r="C222" s="105">
        <f t="shared" si="291"/>
        <v>0</v>
      </c>
      <c r="D222" s="225"/>
      <c r="E222" s="226"/>
      <c r="F222" s="111">
        <f t="shared" si="307"/>
        <v>0</v>
      </c>
      <c r="G222" s="225"/>
      <c r="H222" s="226"/>
      <c r="I222" s="111">
        <f t="shared" si="308"/>
        <v>0</v>
      </c>
      <c r="J222" s="227"/>
      <c r="K222" s="226"/>
      <c r="L222" s="111">
        <f t="shared" si="309"/>
        <v>0</v>
      </c>
      <c r="M222" s="225"/>
      <c r="N222" s="226"/>
      <c r="O222" s="111">
        <f t="shared" si="310"/>
        <v>0</v>
      </c>
      <c r="P222" s="233"/>
      <c r="S222" s="856"/>
      <c r="T222" s="856"/>
      <c r="U222" s="856"/>
      <c r="V222" s="860"/>
      <c r="W222" s="860"/>
      <c r="X222" s="861"/>
      <c r="Y222" s="860"/>
      <c r="Z222" s="860"/>
      <c r="AA222" s="861"/>
      <c r="AB222" s="860"/>
      <c r="AC222" s="860"/>
      <c r="AD222" s="861"/>
    </row>
    <row r="223" spans="1:30" ht="24" hidden="1" x14ac:dyDescent="0.25">
      <c r="A223" s="60">
        <v>6255</v>
      </c>
      <c r="B223" s="104" t="s">
        <v>245</v>
      </c>
      <c r="C223" s="105">
        <f t="shared" si="291"/>
        <v>0</v>
      </c>
      <c r="D223" s="225"/>
      <c r="E223" s="226"/>
      <c r="F223" s="111">
        <f t="shared" si="307"/>
        <v>0</v>
      </c>
      <c r="G223" s="225"/>
      <c r="H223" s="226"/>
      <c r="I223" s="111">
        <f t="shared" si="308"/>
        <v>0</v>
      </c>
      <c r="J223" s="227"/>
      <c r="K223" s="226"/>
      <c r="L223" s="111">
        <f t="shared" si="309"/>
        <v>0</v>
      </c>
      <c r="M223" s="225"/>
      <c r="N223" s="226"/>
      <c r="O223" s="111">
        <f t="shared" si="310"/>
        <v>0</v>
      </c>
      <c r="P223" s="233"/>
      <c r="S223" s="856"/>
      <c r="T223" s="856"/>
      <c r="U223" s="856"/>
      <c r="V223" s="860"/>
      <c r="W223" s="860"/>
      <c r="X223" s="861"/>
      <c r="Y223" s="860"/>
      <c r="Z223" s="860"/>
      <c r="AA223" s="861"/>
      <c r="AB223" s="860"/>
      <c r="AC223" s="860"/>
      <c r="AD223" s="861"/>
    </row>
    <row r="224" spans="1:30" hidden="1" x14ac:dyDescent="0.25">
      <c r="A224" s="60">
        <v>6259</v>
      </c>
      <c r="B224" s="104" t="s">
        <v>246</v>
      </c>
      <c r="C224" s="105">
        <f t="shared" si="291"/>
        <v>0</v>
      </c>
      <c r="D224" s="225"/>
      <c r="E224" s="226"/>
      <c r="F224" s="111">
        <f t="shared" si="307"/>
        <v>0</v>
      </c>
      <c r="G224" s="225"/>
      <c r="H224" s="226"/>
      <c r="I224" s="111">
        <f t="shared" si="308"/>
        <v>0</v>
      </c>
      <c r="J224" s="227"/>
      <c r="K224" s="226"/>
      <c r="L224" s="111">
        <f t="shared" si="309"/>
        <v>0</v>
      </c>
      <c r="M224" s="225"/>
      <c r="N224" s="226"/>
      <c r="O224" s="111">
        <f t="shared" si="310"/>
        <v>0</v>
      </c>
      <c r="P224" s="233"/>
      <c r="S224" s="856"/>
      <c r="T224" s="856"/>
      <c r="U224" s="856"/>
      <c r="V224" s="860"/>
      <c r="W224" s="860"/>
      <c r="X224" s="861"/>
      <c r="Y224" s="860"/>
      <c r="Z224" s="860"/>
      <c r="AA224" s="861"/>
      <c r="AB224" s="860"/>
      <c r="AC224" s="860"/>
      <c r="AD224" s="861"/>
    </row>
    <row r="225" spans="1:30" ht="24" hidden="1" x14ac:dyDescent="0.25">
      <c r="A225" s="229">
        <v>6260</v>
      </c>
      <c r="B225" s="104" t="s">
        <v>247</v>
      </c>
      <c r="C225" s="105">
        <f t="shared" si="291"/>
        <v>0</v>
      </c>
      <c r="D225" s="225"/>
      <c r="E225" s="226"/>
      <c r="F225" s="111">
        <f t="shared" si="307"/>
        <v>0</v>
      </c>
      <c r="G225" s="225"/>
      <c r="H225" s="226"/>
      <c r="I225" s="111">
        <f t="shared" si="308"/>
        <v>0</v>
      </c>
      <c r="J225" s="227"/>
      <c r="K225" s="226"/>
      <c r="L225" s="111">
        <f t="shared" si="309"/>
        <v>0</v>
      </c>
      <c r="M225" s="225"/>
      <c r="N225" s="226"/>
      <c r="O225" s="111">
        <f t="shared" si="310"/>
        <v>0</v>
      </c>
      <c r="P225" s="233"/>
      <c r="S225" s="856"/>
      <c r="T225" s="856"/>
      <c r="U225" s="856"/>
      <c r="V225" s="860"/>
      <c r="W225" s="860"/>
      <c r="X225" s="861"/>
      <c r="Y225" s="860"/>
      <c r="Z225" s="860"/>
      <c r="AA225" s="861"/>
      <c r="AB225" s="860"/>
      <c r="AC225" s="860"/>
      <c r="AD225" s="861"/>
    </row>
    <row r="226" spans="1:30" hidden="1" x14ac:dyDescent="0.25">
      <c r="A226" s="229">
        <v>6270</v>
      </c>
      <c r="B226" s="104" t="s">
        <v>248</v>
      </c>
      <c r="C226" s="105">
        <f t="shared" si="291"/>
        <v>0</v>
      </c>
      <c r="D226" s="225"/>
      <c r="E226" s="226"/>
      <c r="F226" s="111">
        <f t="shared" si="307"/>
        <v>0</v>
      </c>
      <c r="G226" s="225"/>
      <c r="H226" s="226"/>
      <c r="I226" s="111">
        <f t="shared" si="308"/>
        <v>0</v>
      </c>
      <c r="J226" s="227"/>
      <c r="K226" s="226"/>
      <c r="L226" s="111">
        <f t="shared" si="309"/>
        <v>0</v>
      </c>
      <c r="M226" s="225"/>
      <c r="N226" s="226"/>
      <c r="O226" s="111">
        <f t="shared" si="310"/>
        <v>0</v>
      </c>
      <c r="P226" s="233"/>
      <c r="S226" s="856"/>
      <c r="T226" s="856"/>
      <c r="U226" s="856"/>
      <c r="V226" s="860"/>
      <c r="W226" s="860"/>
      <c r="X226" s="861"/>
      <c r="Y226" s="860"/>
      <c r="Z226" s="860"/>
      <c r="AA226" s="861"/>
      <c r="AB226" s="860"/>
      <c r="AC226" s="860"/>
      <c r="AD226" s="861"/>
    </row>
    <row r="227" spans="1:30" ht="24" hidden="1" x14ac:dyDescent="0.25">
      <c r="A227" s="238">
        <v>6290</v>
      </c>
      <c r="B227" s="94" t="s">
        <v>249</v>
      </c>
      <c r="C227" s="255">
        <f t="shared" si="291"/>
        <v>0</v>
      </c>
      <c r="D227" s="240">
        <f t="shared" ref="D227:E227" si="311">SUM(D228:D231)</f>
        <v>0</v>
      </c>
      <c r="E227" s="241">
        <f t="shared" si="311"/>
        <v>0</v>
      </c>
      <c r="F227" s="101">
        <f>SUM(F228:F231)</f>
        <v>0</v>
      </c>
      <c r="G227" s="240">
        <f t="shared" ref="G227:O227" si="312">SUM(G228:G231)</f>
        <v>0</v>
      </c>
      <c r="H227" s="241">
        <f t="shared" si="312"/>
        <v>0</v>
      </c>
      <c r="I227" s="101">
        <f t="shared" si="312"/>
        <v>0</v>
      </c>
      <c r="J227" s="242">
        <f t="shared" si="312"/>
        <v>0</v>
      </c>
      <c r="K227" s="241">
        <f t="shared" si="312"/>
        <v>0</v>
      </c>
      <c r="L227" s="101">
        <f t="shared" si="312"/>
        <v>0</v>
      </c>
      <c r="M227" s="240">
        <f t="shared" si="312"/>
        <v>0</v>
      </c>
      <c r="N227" s="241">
        <f t="shared" si="312"/>
        <v>0</v>
      </c>
      <c r="O227" s="101">
        <f t="shared" si="312"/>
        <v>0</v>
      </c>
      <c r="P227" s="256"/>
      <c r="S227" s="856"/>
      <c r="T227" s="856"/>
      <c r="U227" s="856"/>
      <c r="V227" s="861"/>
      <c r="W227" s="861"/>
      <c r="X227" s="861"/>
      <c r="Y227" s="861"/>
      <c r="Z227" s="861"/>
      <c r="AA227" s="861"/>
      <c r="AB227" s="861"/>
      <c r="AC227" s="861"/>
      <c r="AD227" s="861"/>
    </row>
    <row r="228" spans="1:30" hidden="1" x14ac:dyDescent="0.25">
      <c r="A228" s="60">
        <v>6291</v>
      </c>
      <c r="B228" s="104" t="s">
        <v>250</v>
      </c>
      <c r="C228" s="105">
        <f t="shared" si="291"/>
        <v>0</v>
      </c>
      <c r="D228" s="225"/>
      <c r="E228" s="226"/>
      <c r="F228" s="111">
        <f t="shared" ref="F228:F231" si="313">D228+E228</f>
        <v>0</v>
      </c>
      <c r="G228" s="225"/>
      <c r="H228" s="226"/>
      <c r="I228" s="111">
        <f t="shared" ref="I228:I231" si="314">G228+H228</f>
        <v>0</v>
      </c>
      <c r="J228" s="227"/>
      <c r="K228" s="226"/>
      <c r="L228" s="111">
        <f t="shared" ref="L228:L231" si="315">J228+K228</f>
        <v>0</v>
      </c>
      <c r="M228" s="225"/>
      <c r="N228" s="226"/>
      <c r="O228" s="111">
        <f t="shared" ref="O228:O231" si="316">M228+N228</f>
        <v>0</v>
      </c>
      <c r="P228" s="233"/>
      <c r="S228" s="856"/>
      <c r="T228" s="856"/>
      <c r="U228" s="856"/>
      <c r="V228" s="860"/>
      <c r="W228" s="860"/>
      <c r="X228" s="861"/>
      <c r="Y228" s="860"/>
      <c r="Z228" s="860"/>
      <c r="AA228" s="861"/>
      <c r="AB228" s="860"/>
      <c r="AC228" s="860"/>
      <c r="AD228" s="861"/>
    </row>
    <row r="229" spans="1:30" hidden="1" x14ac:dyDescent="0.25">
      <c r="A229" s="60">
        <v>6292</v>
      </c>
      <c r="B229" s="104" t="s">
        <v>251</v>
      </c>
      <c r="C229" s="105">
        <f t="shared" si="291"/>
        <v>0</v>
      </c>
      <c r="D229" s="225"/>
      <c r="E229" s="226"/>
      <c r="F229" s="111">
        <f t="shared" si="313"/>
        <v>0</v>
      </c>
      <c r="G229" s="225"/>
      <c r="H229" s="226"/>
      <c r="I229" s="111">
        <f t="shared" si="314"/>
        <v>0</v>
      </c>
      <c r="J229" s="227"/>
      <c r="K229" s="226"/>
      <c r="L229" s="111">
        <f t="shared" si="315"/>
        <v>0</v>
      </c>
      <c r="M229" s="225"/>
      <c r="N229" s="226"/>
      <c r="O229" s="111">
        <f t="shared" si="316"/>
        <v>0</v>
      </c>
      <c r="P229" s="233"/>
      <c r="S229" s="856"/>
      <c r="T229" s="856"/>
      <c r="U229" s="856"/>
      <c r="V229" s="860"/>
      <c r="W229" s="860"/>
      <c r="X229" s="861"/>
      <c r="Y229" s="860"/>
      <c r="Z229" s="860"/>
      <c r="AA229" s="861"/>
      <c r="AB229" s="860"/>
      <c r="AC229" s="860"/>
      <c r="AD229" s="861"/>
    </row>
    <row r="230" spans="1:30" ht="72" hidden="1" x14ac:dyDescent="0.25">
      <c r="A230" s="60">
        <v>6296</v>
      </c>
      <c r="B230" s="104" t="s">
        <v>252</v>
      </c>
      <c r="C230" s="105">
        <f t="shared" si="291"/>
        <v>0</v>
      </c>
      <c r="D230" s="225"/>
      <c r="E230" s="226"/>
      <c r="F230" s="111">
        <f t="shared" si="313"/>
        <v>0</v>
      </c>
      <c r="G230" s="225"/>
      <c r="H230" s="226"/>
      <c r="I230" s="111">
        <f t="shared" si="314"/>
        <v>0</v>
      </c>
      <c r="J230" s="227"/>
      <c r="K230" s="226"/>
      <c r="L230" s="111">
        <f t="shared" si="315"/>
        <v>0</v>
      </c>
      <c r="M230" s="225"/>
      <c r="N230" s="226"/>
      <c r="O230" s="111">
        <f t="shared" si="316"/>
        <v>0</v>
      </c>
      <c r="P230" s="233"/>
      <c r="S230" s="856"/>
      <c r="T230" s="856"/>
      <c r="U230" s="856"/>
      <c r="V230" s="860"/>
      <c r="W230" s="860"/>
      <c r="X230" s="861"/>
      <c r="Y230" s="860"/>
      <c r="Z230" s="860"/>
      <c r="AA230" s="861"/>
      <c r="AB230" s="860"/>
      <c r="AC230" s="860"/>
      <c r="AD230" s="861"/>
    </row>
    <row r="231" spans="1:30" ht="39.75" hidden="1" customHeight="1" x14ac:dyDescent="0.25">
      <c r="A231" s="60">
        <v>6299</v>
      </c>
      <c r="B231" s="104" t="s">
        <v>253</v>
      </c>
      <c r="C231" s="105">
        <f t="shared" si="291"/>
        <v>0</v>
      </c>
      <c r="D231" s="225"/>
      <c r="E231" s="226"/>
      <c r="F231" s="111">
        <f t="shared" si="313"/>
        <v>0</v>
      </c>
      <c r="G231" s="225"/>
      <c r="H231" s="226"/>
      <c r="I231" s="111">
        <f t="shared" si="314"/>
        <v>0</v>
      </c>
      <c r="J231" s="227"/>
      <c r="K231" s="226"/>
      <c r="L231" s="111">
        <f t="shared" si="315"/>
        <v>0</v>
      </c>
      <c r="M231" s="225"/>
      <c r="N231" s="226"/>
      <c r="O231" s="111">
        <f t="shared" si="316"/>
        <v>0</v>
      </c>
      <c r="P231" s="233"/>
      <c r="S231" s="856"/>
      <c r="T231" s="856"/>
      <c r="U231" s="856"/>
      <c r="V231" s="860"/>
      <c r="W231" s="860"/>
      <c r="X231" s="861"/>
      <c r="Y231" s="860"/>
      <c r="Z231" s="860"/>
      <c r="AA231" s="861"/>
      <c r="AB231" s="860"/>
      <c r="AC231" s="860"/>
      <c r="AD231" s="861"/>
    </row>
    <row r="232" spans="1:30" hidden="1" x14ac:dyDescent="0.25">
      <c r="A232" s="79">
        <v>6300</v>
      </c>
      <c r="B232" s="212" t="s">
        <v>254</v>
      </c>
      <c r="C232" s="80">
        <f t="shared" si="291"/>
        <v>0</v>
      </c>
      <c r="D232" s="213">
        <f t="shared" ref="D232:E232" si="317">SUM(D233,D238,D239)</f>
        <v>0</v>
      </c>
      <c r="E232" s="214">
        <f t="shared" si="317"/>
        <v>0</v>
      </c>
      <c r="F232" s="91">
        <f>SUM(F233,F238,F239)</f>
        <v>0</v>
      </c>
      <c r="G232" s="213">
        <f t="shared" ref="G232:O232" si="318">SUM(G233,G238,G239)</f>
        <v>0</v>
      </c>
      <c r="H232" s="214">
        <f t="shared" si="318"/>
        <v>0</v>
      </c>
      <c r="I232" s="91">
        <f t="shared" si="318"/>
        <v>0</v>
      </c>
      <c r="J232" s="215">
        <f t="shared" si="318"/>
        <v>0</v>
      </c>
      <c r="K232" s="214">
        <f t="shared" si="318"/>
        <v>0</v>
      </c>
      <c r="L232" s="91">
        <f t="shared" si="318"/>
        <v>0</v>
      </c>
      <c r="M232" s="213">
        <f t="shared" si="318"/>
        <v>0</v>
      </c>
      <c r="N232" s="214">
        <f t="shared" si="318"/>
        <v>0</v>
      </c>
      <c r="O232" s="91">
        <f t="shared" si="318"/>
        <v>0</v>
      </c>
      <c r="P232" s="243"/>
      <c r="S232" s="856"/>
      <c r="T232" s="856"/>
      <c r="U232" s="856"/>
      <c r="V232" s="861"/>
      <c r="W232" s="861"/>
      <c r="X232" s="861"/>
      <c r="Y232" s="861"/>
      <c r="Z232" s="861"/>
      <c r="AA232" s="861"/>
      <c r="AB232" s="861"/>
      <c r="AC232" s="861"/>
      <c r="AD232" s="861"/>
    </row>
    <row r="233" spans="1:30" ht="24" hidden="1" x14ac:dyDescent="0.25">
      <c r="A233" s="238">
        <v>6320</v>
      </c>
      <c r="B233" s="94" t="s">
        <v>255</v>
      </c>
      <c r="C233" s="255">
        <f t="shared" si="291"/>
        <v>0</v>
      </c>
      <c r="D233" s="240">
        <f t="shared" ref="D233:E233" si="319">SUM(D234:D237)</f>
        <v>0</v>
      </c>
      <c r="E233" s="241">
        <f t="shared" si="319"/>
        <v>0</v>
      </c>
      <c r="F233" s="101">
        <f>SUM(F234:F237)</f>
        <v>0</v>
      </c>
      <c r="G233" s="240">
        <f t="shared" ref="G233:O233" si="320">SUM(G234:G237)</f>
        <v>0</v>
      </c>
      <c r="H233" s="241">
        <f t="shared" si="320"/>
        <v>0</v>
      </c>
      <c r="I233" s="101">
        <f t="shared" si="320"/>
        <v>0</v>
      </c>
      <c r="J233" s="242">
        <f t="shared" si="320"/>
        <v>0</v>
      </c>
      <c r="K233" s="241">
        <f t="shared" si="320"/>
        <v>0</v>
      </c>
      <c r="L233" s="101">
        <f t="shared" si="320"/>
        <v>0</v>
      </c>
      <c r="M233" s="240">
        <f t="shared" si="320"/>
        <v>0</v>
      </c>
      <c r="N233" s="241">
        <f t="shared" si="320"/>
        <v>0</v>
      </c>
      <c r="O233" s="101">
        <f t="shared" si="320"/>
        <v>0</v>
      </c>
      <c r="P233" s="224"/>
      <c r="S233" s="856"/>
      <c r="T233" s="856"/>
      <c r="U233" s="856"/>
      <c r="V233" s="861"/>
      <c r="W233" s="861"/>
      <c r="X233" s="861"/>
      <c r="Y233" s="861"/>
      <c r="Z233" s="861"/>
      <c r="AA233" s="861"/>
      <c r="AB233" s="861"/>
      <c r="AC233" s="861"/>
      <c r="AD233" s="861"/>
    </row>
    <row r="234" spans="1:30" hidden="1" x14ac:dyDescent="0.25">
      <c r="A234" s="60">
        <v>6322</v>
      </c>
      <c r="B234" s="104" t="s">
        <v>256</v>
      </c>
      <c r="C234" s="105">
        <f t="shared" si="291"/>
        <v>0</v>
      </c>
      <c r="D234" s="225"/>
      <c r="E234" s="226"/>
      <c r="F234" s="111">
        <f t="shared" ref="F234:F239" si="321">D234+E234</f>
        <v>0</v>
      </c>
      <c r="G234" s="225"/>
      <c r="H234" s="226"/>
      <c r="I234" s="111">
        <f t="shared" ref="I234:I239" si="322">G234+H234</f>
        <v>0</v>
      </c>
      <c r="J234" s="227"/>
      <c r="K234" s="226"/>
      <c r="L234" s="111">
        <f t="shared" ref="L234:L239" si="323">J234+K234</f>
        <v>0</v>
      </c>
      <c r="M234" s="225"/>
      <c r="N234" s="226"/>
      <c r="O234" s="111">
        <f t="shared" ref="O234:O239" si="324">M234+N234</f>
        <v>0</v>
      </c>
      <c r="P234" s="233"/>
      <c r="S234" s="856"/>
      <c r="T234" s="856"/>
      <c r="U234" s="856"/>
      <c r="V234" s="860"/>
      <c r="W234" s="860"/>
      <c r="X234" s="861"/>
      <c r="Y234" s="860"/>
      <c r="Z234" s="860"/>
      <c r="AA234" s="861"/>
      <c r="AB234" s="860"/>
      <c r="AC234" s="860"/>
      <c r="AD234" s="861"/>
    </row>
    <row r="235" spans="1:30" ht="24" hidden="1" x14ac:dyDescent="0.25">
      <c r="A235" s="60">
        <v>6323</v>
      </c>
      <c r="B235" s="104" t="s">
        <v>257</v>
      </c>
      <c r="C235" s="105">
        <f t="shared" si="291"/>
        <v>0</v>
      </c>
      <c r="D235" s="225"/>
      <c r="E235" s="226"/>
      <c r="F235" s="111">
        <f t="shared" si="321"/>
        <v>0</v>
      </c>
      <c r="G235" s="225"/>
      <c r="H235" s="226"/>
      <c r="I235" s="111">
        <f t="shared" si="322"/>
        <v>0</v>
      </c>
      <c r="J235" s="227"/>
      <c r="K235" s="226"/>
      <c r="L235" s="111">
        <f t="shared" si="323"/>
        <v>0</v>
      </c>
      <c r="M235" s="225"/>
      <c r="N235" s="226"/>
      <c r="O235" s="111">
        <f t="shared" si="324"/>
        <v>0</v>
      </c>
      <c r="P235" s="233"/>
      <c r="S235" s="856"/>
      <c r="T235" s="856"/>
      <c r="U235" s="856"/>
      <c r="V235" s="860"/>
      <c r="W235" s="860"/>
      <c r="X235" s="861"/>
      <c r="Y235" s="860"/>
      <c r="Z235" s="860"/>
      <c r="AA235" s="861"/>
      <c r="AB235" s="860"/>
      <c r="AC235" s="860"/>
      <c r="AD235" s="861"/>
    </row>
    <row r="236" spans="1:30" ht="24" hidden="1" x14ac:dyDescent="0.25">
      <c r="A236" s="60">
        <v>6324</v>
      </c>
      <c r="B236" s="104" t="s">
        <v>258</v>
      </c>
      <c r="C236" s="105">
        <f t="shared" si="291"/>
        <v>0</v>
      </c>
      <c r="D236" s="225"/>
      <c r="E236" s="226"/>
      <c r="F236" s="111">
        <f t="shared" si="321"/>
        <v>0</v>
      </c>
      <c r="G236" s="225"/>
      <c r="H236" s="226"/>
      <c r="I236" s="111">
        <f t="shared" si="322"/>
        <v>0</v>
      </c>
      <c r="J236" s="227"/>
      <c r="K236" s="226"/>
      <c r="L236" s="111">
        <f t="shared" si="323"/>
        <v>0</v>
      </c>
      <c r="M236" s="225"/>
      <c r="N236" s="226"/>
      <c r="O236" s="111">
        <f t="shared" si="324"/>
        <v>0</v>
      </c>
      <c r="P236" s="233"/>
      <c r="S236" s="856"/>
      <c r="T236" s="856"/>
      <c r="U236" s="856"/>
      <c r="V236" s="860"/>
      <c r="W236" s="860"/>
      <c r="X236" s="861"/>
      <c r="Y236" s="860"/>
      <c r="Z236" s="860"/>
      <c r="AA236" s="861"/>
      <c r="AB236" s="860"/>
      <c r="AC236" s="860"/>
      <c r="AD236" s="861"/>
    </row>
    <row r="237" spans="1:30" hidden="1" x14ac:dyDescent="0.25">
      <c r="A237" s="52">
        <v>6329</v>
      </c>
      <c r="B237" s="94" t="s">
        <v>259</v>
      </c>
      <c r="C237" s="95">
        <f t="shared" si="291"/>
        <v>0</v>
      </c>
      <c r="D237" s="221"/>
      <c r="E237" s="222"/>
      <c r="F237" s="101">
        <f t="shared" si="321"/>
        <v>0</v>
      </c>
      <c r="G237" s="221"/>
      <c r="H237" s="222"/>
      <c r="I237" s="101">
        <f t="shared" si="322"/>
        <v>0</v>
      </c>
      <c r="J237" s="223"/>
      <c r="K237" s="222"/>
      <c r="L237" s="101">
        <f t="shared" si="323"/>
        <v>0</v>
      </c>
      <c r="M237" s="221"/>
      <c r="N237" s="222"/>
      <c r="O237" s="101">
        <f t="shared" si="324"/>
        <v>0</v>
      </c>
      <c r="P237" s="224"/>
      <c r="S237" s="856"/>
      <c r="T237" s="856"/>
      <c r="U237" s="856"/>
      <c r="V237" s="860"/>
      <c r="W237" s="860"/>
      <c r="X237" s="861"/>
      <c r="Y237" s="860"/>
      <c r="Z237" s="860"/>
      <c r="AA237" s="861"/>
      <c r="AB237" s="860"/>
      <c r="AC237" s="860"/>
      <c r="AD237" s="861"/>
    </row>
    <row r="238" spans="1:30" ht="24" hidden="1" x14ac:dyDescent="0.25">
      <c r="A238" s="272">
        <v>6330</v>
      </c>
      <c r="B238" s="273" t="s">
        <v>260</v>
      </c>
      <c r="C238" s="255">
        <f t="shared" si="291"/>
        <v>0</v>
      </c>
      <c r="D238" s="258"/>
      <c r="E238" s="259"/>
      <c r="F238" s="260">
        <f t="shared" si="321"/>
        <v>0</v>
      </c>
      <c r="G238" s="258"/>
      <c r="H238" s="259"/>
      <c r="I238" s="260">
        <f t="shared" si="322"/>
        <v>0</v>
      </c>
      <c r="J238" s="261"/>
      <c r="K238" s="259"/>
      <c r="L238" s="260">
        <f t="shared" si="323"/>
        <v>0</v>
      </c>
      <c r="M238" s="258"/>
      <c r="N238" s="259"/>
      <c r="O238" s="260">
        <f t="shared" si="324"/>
        <v>0</v>
      </c>
      <c r="P238" s="256"/>
      <c r="S238" s="856"/>
      <c r="T238" s="856"/>
      <c r="U238" s="856"/>
      <c r="V238" s="860"/>
      <c r="W238" s="860"/>
      <c r="X238" s="861"/>
      <c r="Y238" s="860"/>
      <c r="Z238" s="860"/>
      <c r="AA238" s="861"/>
      <c r="AB238" s="860"/>
      <c r="AC238" s="860"/>
      <c r="AD238" s="861"/>
    </row>
    <row r="239" spans="1:30" hidden="1" x14ac:dyDescent="0.25">
      <c r="A239" s="229">
        <v>6360</v>
      </c>
      <c r="B239" s="104" t="s">
        <v>261</v>
      </c>
      <c r="C239" s="105">
        <f t="shared" si="291"/>
        <v>0</v>
      </c>
      <c r="D239" s="225"/>
      <c r="E239" s="226"/>
      <c r="F239" s="111">
        <f t="shared" si="321"/>
        <v>0</v>
      </c>
      <c r="G239" s="225"/>
      <c r="H239" s="226"/>
      <c r="I239" s="111">
        <f t="shared" si="322"/>
        <v>0</v>
      </c>
      <c r="J239" s="227"/>
      <c r="K239" s="226"/>
      <c r="L239" s="111">
        <f t="shared" si="323"/>
        <v>0</v>
      </c>
      <c r="M239" s="225"/>
      <c r="N239" s="226"/>
      <c r="O239" s="111">
        <f t="shared" si="324"/>
        <v>0</v>
      </c>
      <c r="P239" s="233"/>
      <c r="S239" s="856"/>
      <c r="T239" s="856"/>
      <c r="U239" s="856"/>
      <c r="V239" s="860"/>
      <c r="W239" s="860"/>
      <c r="X239" s="861"/>
      <c r="Y239" s="860"/>
      <c r="Z239" s="860"/>
      <c r="AA239" s="861"/>
      <c r="AB239" s="860"/>
      <c r="AC239" s="860"/>
      <c r="AD239" s="861"/>
    </row>
    <row r="240" spans="1:30" ht="36" hidden="1" x14ac:dyDescent="0.25">
      <c r="A240" s="79">
        <v>6400</v>
      </c>
      <c r="B240" s="212" t="s">
        <v>262</v>
      </c>
      <c r="C240" s="80">
        <f t="shared" si="291"/>
        <v>0</v>
      </c>
      <c r="D240" s="213">
        <f t="shared" ref="D240:E240" si="325">SUM(D241,D245)</f>
        <v>0</v>
      </c>
      <c r="E240" s="214">
        <f t="shared" si="325"/>
        <v>0</v>
      </c>
      <c r="F240" s="91">
        <f>SUM(F241,F245)</f>
        <v>0</v>
      </c>
      <c r="G240" s="213">
        <f t="shared" ref="G240:O240" si="326">SUM(G241,G245)</f>
        <v>0</v>
      </c>
      <c r="H240" s="214">
        <f t="shared" si="326"/>
        <v>0</v>
      </c>
      <c r="I240" s="91">
        <f t="shared" si="326"/>
        <v>0</v>
      </c>
      <c r="J240" s="215">
        <f t="shared" si="326"/>
        <v>0</v>
      </c>
      <c r="K240" s="214">
        <f t="shared" si="326"/>
        <v>0</v>
      </c>
      <c r="L240" s="91">
        <f t="shared" si="326"/>
        <v>0</v>
      </c>
      <c r="M240" s="213">
        <f t="shared" si="326"/>
        <v>0</v>
      </c>
      <c r="N240" s="214">
        <f t="shared" si="326"/>
        <v>0</v>
      </c>
      <c r="O240" s="91">
        <f t="shared" si="326"/>
        <v>0</v>
      </c>
      <c r="P240" s="243"/>
      <c r="S240" s="856"/>
      <c r="T240" s="856"/>
      <c r="U240" s="856"/>
      <c r="V240" s="861"/>
      <c r="W240" s="861"/>
      <c r="X240" s="861"/>
      <c r="Y240" s="861"/>
      <c r="Z240" s="861"/>
      <c r="AA240" s="861"/>
      <c r="AB240" s="861"/>
      <c r="AC240" s="861"/>
      <c r="AD240" s="861"/>
    </row>
    <row r="241" spans="1:30" ht="24" hidden="1" x14ac:dyDescent="0.25">
      <c r="A241" s="238">
        <v>6410</v>
      </c>
      <c r="B241" s="94" t="s">
        <v>263</v>
      </c>
      <c r="C241" s="95">
        <f t="shared" si="291"/>
        <v>0</v>
      </c>
      <c r="D241" s="240">
        <f t="shared" ref="D241:E241" si="327">SUM(D242:D244)</f>
        <v>0</v>
      </c>
      <c r="E241" s="241">
        <f t="shared" si="327"/>
        <v>0</v>
      </c>
      <c r="F241" s="101">
        <f>SUM(F242:F244)</f>
        <v>0</v>
      </c>
      <c r="G241" s="240">
        <f t="shared" ref="G241:O241" si="328">SUM(G242:G244)</f>
        <v>0</v>
      </c>
      <c r="H241" s="241">
        <f t="shared" si="328"/>
        <v>0</v>
      </c>
      <c r="I241" s="101">
        <f t="shared" si="328"/>
        <v>0</v>
      </c>
      <c r="J241" s="242">
        <f t="shared" si="328"/>
        <v>0</v>
      </c>
      <c r="K241" s="241">
        <f t="shared" si="328"/>
        <v>0</v>
      </c>
      <c r="L241" s="101">
        <f t="shared" si="328"/>
        <v>0</v>
      </c>
      <c r="M241" s="240">
        <f t="shared" si="328"/>
        <v>0</v>
      </c>
      <c r="N241" s="241">
        <f t="shared" si="328"/>
        <v>0</v>
      </c>
      <c r="O241" s="101">
        <f t="shared" si="328"/>
        <v>0</v>
      </c>
      <c r="P241" s="253"/>
      <c r="S241" s="856"/>
      <c r="T241" s="856"/>
      <c r="U241" s="856"/>
      <c r="V241" s="861"/>
      <c r="W241" s="861"/>
      <c r="X241" s="861"/>
      <c r="Y241" s="861"/>
      <c r="Z241" s="861"/>
      <c r="AA241" s="861"/>
      <c r="AB241" s="861"/>
      <c r="AC241" s="861"/>
      <c r="AD241" s="861"/>
    </row>
    <row r="242" spans="1:30" hidden="1" x14ac:dyDescent="0.25">
      <c r="A242" s="60">
        <v>6411</v>
      </c>
      <c r="B242" s="245" t="s">
        <v>264</v>
      </c>
      <c r="C242" s="105">
        <f t="shared" si="291"/>
        <v>0</v>
      </c>
      <c r="D242" s="225"/>
      <c r="E242" s="226"/>
      <c r="F242" s="111">
        <f t="shared" ref="F242:F244" si="329">D242+E242</f>
        <v>0</v>
      </c>
      <c r="G242" s="225"/>
      <c r="H242" s="226"/>
      <c r="I242" s="111">
        <f t="shared" ref="I242:I244" si="330">G242+H242</f>
        <v>0</v>
      </c>
      <c r="J242" s="227"/>
      <c r="K242" s="226"/>
      <c r="L242" s="111">
        <f t="shared" ref="L242:L244" si="331">J242+K242</f>
        <v>0</v>
      </c>
      <c r="M242" s="225"/>
      <c r="N242" s="226"/>
      <c r="O242" s="111">
        <f t="shared" ref="O242:O244" si="332">M242+N242</f>
        <v>0</v>
      </c>
      <c r="P242" s="233"/>
      <c r="S242" s="856"/>
      <c r="T242" s="856"/>
      <c r="U242" s="856"/>
      <c r="V242" s="860"/>
      <c r="W242" s="860"/>
      <c r="X242" s="861"/>
      <c r="Y242" s="860"/>
      <c r="Z242" s="860"/>
      <c r="AA242" s="861"/>
      <c r="AB242" s="860"/>
      <c r="AC242" s="860"/>
      <c r="AD242" s="861"/>
    </row>
    <row r="243" spans="1:30" ht="36" hidden="1" x14ac:dyDescent="0.25">
      <c r="A243" s="60">
        <v>6412</v>
      </c>
      <c r="B243" s="104" t="s">
        <v>265</v>
      </c>
      <c r="C243" s="105">
        <f t="shared" si="291"/>
        <v>0</v>
      </c>
      <c r="D243" s="225"/>
      <c r="E243" s="226"/>
      <c r="F243" s="111">
        <f t="shared" si="329"/>
        <v>0</v>
      </c>
      <c r="G243" s="225"/>
      <c r="H243" s="226"/>
      <c r="I243" s="111">
        <f t="shared" si="330"/>
        <v>0</v>
      </c>
      <c r="J243" s="227"/>
      <c r="K243" s="226"/>
      <c r="L243" s="111">
        <f t="shared" si="331"/>
        <v>0</v>
      </c>
      <c r="M243" s="225"/>
      <c r="N243" s="226"/>
      <c r="O243" s="111">
        <f t="shared" si="332"/>
        <v>0</v>
      </c>
      <c r="P243" s="233"/>
      <c r="S243" s="856"/>
      <c r="T243" s="856"/>
      <c r="U243" s="856"/>
      <c r="V243" s="860"/>
      <c r="W243" s="860"/>
      <c r="X243" s="861"/>
      <c r="Y243" s="860"/>
      <c r="Z243" s="860"/>
      <c r="AA243" s="861"/>
      <c r="AB243" s="860"/>
      <c r="AC243" s="860"/>
      <c r="AD243" s="861"/>
    </row>
    <row r="244" spans="1:30" ht="36" hidden="1" x14ac:dyDescent="0.25">
      <c r="A244" s="60">
        <v>6419</v>
      </c>
      <c r="B244" s="104" t="s">
        <v>266</v>
      </c>
      <c r="C244" s="105">
        <f t="shared" si="291"/>
        <v>0</v>
      </c>
      <c r="D244" s="225"/>
      <c r="E244" s="226"/>
      <c r="F244" s="111">
        <f t="shared" si="329"/>
        <v>0</v>
      </c>
      <c r="G244" s="225"/>
      <c r="H244" s="226"/>
      <c r="I244" s="111">
        <f t="shared" si="330"/>
        <v>0</v>
      </c>
      <c r="J244" s="227"/>
      <c r="K244" s="226"/>
      <c r="L244" s="111">
        <f t="shared" si="331"/>
        <v>0</v>
      </c>
      <c r="M244" s="225"/>
      <c r="N244" s="226"/>
      <c r="O244" s="111">
        <f t="shared" si="332"/>
        <v>0</v>
      </c>
      <c r="P244" s="233"/>
      <c r="S244" s="856"/>
      <c r="T244" s="856"/>
      <c r="U244" s="856"/>
      <c r="V244" s="860"/>
      <c r="W244" s="860"/>
      <c r="X244" s="861"/>
      <c r="Y244" s="860"/>
      <c r="Z244" s="860"/>
      <c r="AA244" s="861"/>
      <c r="AB244" s="860"/>
      <c r="AC244" s="860"/>
      <c r="AD244" s="861"/>
    </row>
    <row r="245" spans="1:30" ht="48" hidden="1" x14ac:dyDescent="0.25">
      <c r="A245" s="229">
        <v>6420</v>
      </c>
      <c r="B245" s="104" t="s">
        <v>267</v>
      </c>
      <c r="C245" s="105">
        <f t="shared" si="291"/>
        <v>0</v>
      </c>
      <c r="D245" s="230">
        <f t="shared" ref="D245:E245" si="333">SUM(D246:D249)</f>
        <v>0</v>
      </c>
      <c r="E245" s="231">
        <f t="shared" si="333"/>
        <v>0</v>
      </c>
      <c r="F245" s="111">
        <f>SUM(F246:F249)</f>
        <v>0</v>
      </c>
      <c r="G245" s="230">
        <f t="shared" ref="G245:H245" si="334">SUM(G246:G249)</f>
        <v>0</v>
      </c>
      <c r="H245" s="231">
        <f t="shared" si="334"/>
        <v>0</v>
      </c>
      <c r="I245" s="111">
        <f>SUM(I246:I249)</f>
        <v>0</v>
      </c>
      <c r="J245" s="232">
        <f t="shared" ref="J245:K245" si="335">SUM(J246:J249)</f>
        <v>0</v>
      </c>
      <c r="K245" s="231">
        <f t="shared" si="335"/>
        <v>0</v>
      </c>
      <c r="L245" s="111">
        <f>SUM(L246:L249)</f>
        <v>0</v>
      </c>
      <c r="M245" s="230">
        <f t="shared" ref="M245:O245" si="336">SUM(M246:M249)</f>
        <v>0</v>
      </c>
      <c r="N245" s="231">
        <f t="shared" si="336"/>
        <v>0</v>
      </c>
      <c r="O245" s="111">
        <f t="shared" si="336"/>
        <v>0</v>
      </c>
      <c r="P245" s="233"/>
      <c r="S245" s="856"/>
      <c r="T245" s="856"/>
      <c r="U245" s="856"/>
      <c r="V245" s="861"/>
      <c r="W245" s="861"/>
      <c r="X245" s="861"/>
      <c r="Y245" s="861"/>
      <c r="Z245" s="861"/>
      <c r="AA245" s="861"/>
      <c r="AB245" s="861"/>
      <c r="AC245" s="861"/>
      <c r="AD245" s="861"/>
    </row>
    <row r="246" spans="1:30" ht="36" hidden="1" x14ac:dyDescent="0.25">
      <c r="A246" s="60">
        <v>6421</v>
      </c>
      <c r="B246" s="104" t="s">
        <v>268</v>
      </c>
      <c r="C246" s="105">
        <f t="shared" si="291"/>
        <v>0</v>
      </c>
      <c r="D246" s="225"/>
      <c r="E246" s="226"/>
      <c r="F246" s="111">
        <f t="shared" ref="F246:F249" si="337">D246+E246</f>
        <v>0</v>
      </c>
      <c r="G246" s="225"/>
      <c r="H246" s="226"/>
      <c r="I246" s="111">
        <f t="shared" ref="I246:I249" si="338">G246+H246</f>
        <v>0</v>
      </c>
      <c r="J246" s="227"/>
      <c r="K246" s="226"/>
      <c r="L246" s="111">
        <f t="shared" ref="L246:L249" si="339">J246+K246</f>
        <v>0</v>
      </c>
      <c r="M246" s="225"/>
      <c r="N246" s="226"/>
      <c r="O246" s="111">
        <f t="shared" ref="O246:O249" si="340">M246+N246</f>
        <v>0</v>
      </c>
      <c r="P246" s="233"/>
      <c r="S246" s="856"/>
      <c r="T246" s="856"/>
      <c r="U246" s="856"/>
      <c r="V246" s="860"/>
      <c r="W246" s="860"/>
      <c r="X246" s="861"/>
      <c r="Y246" s="860"/>
      <c r="Z246" s="860"/>
      <c r="AA246" s="861"/>
      <c r="AB246" s="860"/>
      <c r="AC246" s="860"/>
      <c r="AD246" s="861"/>
    </row>
    <row r="247" spans="1:30" hidden="1" x14ac:dyDescent="0.25">
      <c r="A247" s="60">
        <v>6422</v>
      </c>
      <c r="B247" s="104" t="s">
        <v>269</v>
      </c>
      <c r="C247" s="105">
        <f t="shared" si="291"/>
        <v>0</v>
      </c>
      <c r="D247" s="225"/>
      <c r="E247" s="226"/>
      <c r="F247" s="111">
        <f t="shared" si="337"/>
        <v>0</v>
      </c>
      <c r="G247" s="225"/>
      <c r="H247" s="226"/>
      <c r="I247" s="111">
        <f t="shared" si="338"/>
        <v>0</v>
      </c>
      <c r="J247" s="227"/>
      <c r="K247" s="226"/>
      <c r="L247" s="111">
        <f t="shared" si="339"/>
        <v>0</v>
      </c>
      <c r="M247" s="225"/>
      <c r="N247" s="226"/>
      <c r="O247" s="111">
        <f t="shared" si="340"/>
        <v>0</v>
      </c>
      <c r="P247" s="233"/>
      <c r="S247" s="856"/>
      <c r="T247" s="856"/>
      <c r="U247" s="856"/>
      <c r="V247" s="860"/>
      <c r="W247" s="860"/>
      <c r="X247" s="861"/>
      <c r="Y247" s="860"/>
      <c r="Z247" s="860"/>
      <c r="AA247" s="861"/>
      <c r="AB247" s="860"/>
      <c r="AC247" s="860"/>
      <c r="AD247" s="861"/>
    </row>
    <row r="248" spans="1:30" ht="13.5" hidden="1" customHeight="1" x14ac:dyDescent="0.25">
      <c r="A248" s="60">
        <v>6423</v>
      </c>
      <c r="B248" s="104" t="s">
        <v>270</v>
      </c>
      <c r="C248" s="105">
        <f t="shared" si="291"/>
        <v>0</v>
      </c>
      <c r="D248" s="225"/>
      <c r="E248" s="226"/>
      <c r="F248" s="111">
        <f t="shared" si="337"/>
        <v>0</v>
      </c>
      <c r="G248" s="225"/>
      <c r="H248" s="226"/>
      <c r="I248" s="111">
        <f t="shared" si="338"/>
        <v>0</v>
      </c>
      <c r="J248" s="227"/>
      <c r="K248" s="226"/>
      <c r="L248" s="111">
        <f t="shared" si="339"/>
        <v>0</v>
      </c>
      <c r="M248" s="225"/>
      <c r="N248" s="226"/>
      <c r="O248" s="111">
        <f t="shared" si="340"/>
        <v>0</v>
      </c>
      <c r="P248" s="233"/>
      <c r="S248" s="856"/>
      <c r="T248" s="856"/>
      <c r="U248" s="856"/>
      <c r="V248" s="860"/>
      <c r="W248" s="860"/>
      <c r="X248" s="861"/>
      <c r="Y248" s="860"/>
      <c r="Z248" s="860"/>
      <c r="AA248" s="861"/>
      <c r="AB248" s="860"/>
      <c r="AC248" s="860"/>
      <c r="AD248" s="861"/>
    </row>
    <row r="249" spans="1:30" ht="36" hidden="1" x14ac:dyDescent="0.25">
      <c r="A249" s="60">
        <v>6424</v>
      </c>
      <c r="B249" s="104" t="s">
        <v>271</v>
      </c>
      <c r="C249" s="105">
        <f t="shared" si="291"/>
        <v>0</v>
      </c>
      <c r="D249" s="225"/>
      <c r="E249" s="226"/>
      <c r="F249" s="111">
        <f t="shared" si="337"/>
        <v>0</v>
      </c>
      <c r="G249" s="225"/>
      <c r="H249" s="226"/>
      <c r="I249" s="111">
        <f t="shared" si="338"/>
        <v>0</v>
      </c>
      <c r="J249" s="227"/>
      <c r="K249" s="226"/>
      <c r="L249" s="111">
        <f t="shared" si="339"/>
        <v>0</v>
      </c>
      <c r="M249" s="225"/>
      <c r="N249" s="226"/>
      <c r="O249" s="111">
        <f t="shared" si="340"/>
        <v>0</v>
      </c>
      <c r="P249" s="233"/>
      <c r="Q249" s="274"/>
      <c r="S249" s="856"/>
      <c r="T249" s="856"/>
      <c r="U249" s="856"/>
      <c r="V249" s="860"/>
      <c r="W249" s="860"/>
      <c r="X249" s="861"/>
      <c r="Y249" s="860"/>
      <c r="Z249" s="860"/>
      <c r="AA249" s="861"/>
      <c r="AB249" s="860"/>
      <c r="AC249" s="860"/>
      <c r="AD249" s="861"/>
    </row>
    <row r="250" spans="1:30" ht="60" hidden="1" x14ac:dyDescent="0.25">
      <c r="A250" s="79">
        <v>6500</v>
      </c>
      <c r="B250" s="212" t="s">
        <v>272</v>
      </c>
      <c r="C250" s="128">
        <f t="shared" si="291"/>
        <v>0</v>
      </c>
      <c r="D250" s="247">
        <f t="shared" ref="D250:O250" si="341">SUM(D251)</f>
        <v>0</v>
      </c>
      <c r="E250" s="248">
        <f t="shared" si="341"/>
        <v>0</v>
      </c>
      <c r="F250" s="134">
        <f t="shared" si="341"/>
        <v>0</v>
      </c>
      <c r="G250" s="148">
        <f t="shared" si="341"/>
        <v>0</v>
      </c>
      <c r="H250" s="149">
        <f t="shared" si="341"/>
        <v>0</v>
      </c>
      <c r="I250" s="134">
        <f t="shared" si="341"/>
        <v>0</v>
      </c>
      <c r="J250" s="275">
        <f t="shared" si="341"/>
        <v>0</v>
      </c>
      <c r="K250" s="149">
        <f t="shared" si="341"/>
        <v>0</v>
      </c>
      <c r="L250" s="134">
        <f t="shared" si="341"/>
        <v>0</v>
      </c>
      <c r="M250" s="148">
        <f t="shared" si="341"/>
        <v>0</v>
      </c>
      <c r="N250" s="149">
        <f t="shared" si="341"/>
        <v>0</v>
      </c>
      <c r="O250" s="134">
        <f t="shared" si="341"/>
        <v>0</v>
      </c>
      <c r="P250" s="243"/>
      <c r="Q250" s="274"/>
      <c r="S250" s="856"/>
      <c r="T250" s="856"/>
      <c r="U250" s="856"/>
      <c r="V250" s="861"/>
      <c r="W250" s="861"/>
      <c r="X250" s="861"/>
      <c r="Y250" s="860"/>
      <c r="Z250" s="860"/>
      <c r="AA250" s="861"/>
      <c r="AB250" s="860"/>
      <c r="AC250" s="860"/>
      <c r="AD250" s="861"/>
    </row>
    <row r="251" spans="1:30" ht="48" hidden="1" x14ac:dyDescent="0.25">
      <c r="A251" s="60">
        <v>6510</v>
      </c>
      <c r="B251" s="104" t="s">
        <v>273</v>
      </c>
      <c r="C251" s="105">
        <f t="shared" si="291"/>
        <v>0</v>
      </c>
      <c r="D251" s="234"/>
      <c r="E251" s="235"/>
      <c r="F251" s="122">
        <f>D251+E251</f>
        <v>0</v>
      </c>
      <c r="G251" s="276"/>
      <c r="H251" s="277"/>
      <c r="I251" s="122">
        <f>G251+H251</f>
        <v>0</v>
      </c>
      <c r="J251" s="278"/>
      <c r="K251" s="277"/>
      <c r="L251" s="122">
        <f>J251+K251</f>
        <v>0</v>
      </c>
      <c r="M251" s="276"/>
      <c r="N251" s="277"/>
      <c r="O251" s="122">
        <f t="shared" ref="O251" si="342">M251+N251</f>
        <v>0</v>
      </c>
      <c r="P251" s="253"/>
      <c r="Q251" s="274"/>
      <c r="S251" s="856"/>
      <c r="T251" s="856"/>
      <c r="U251" s="856"/>
      <c r="V251" s="860"/>
      <c r="W251" s="860"/>
      <c r="X251" s="861"/>
      <c r="Y251" s="860"/>
      <c r="Z251" s="860"/>
      <c r="AA251" s="861"/>
      <c r="AB251" s="860"/>
      <c r="AC251" s="860"/>
      <c r="AD251" s="861"/>
    </row>
    <row r="252" spans="1:30" ht="48" hidden="1" x14ac:dyDescent="0.25">
      <c r="A252" s="279">
        <v>7000</v>
      </c>
      <c r="B252" s="279" t="s">
        <v>274</v>
      </c>
      <c r="C252" s="280">
        <f t="shared" si="291"/>
        <v>0</v>
      </c>
      <c r="D252" s="281">
        <f t="shared" ref="D252:E252" si="343">SUM(D253,D263)</f>
        <v>0</v>
      </c>
      <c r="E252" s="282">
        <f t="shared" si="343"/>
        <v>0</v>
      </c>
      <c r="F252" s="283">
        <f>SUM(F253,F263)</f>
        <v>0</v>
      </c>
      <c r="G252" s="281">
        <f t="shared" ref="G252:H252" si="344">SUM(G253,G263)</f>
        <v>0</v>
      </c>
      <c r="H252" s="282">
        <f t="shared" si="344"/>
        <v>0</v>
      </c>
      <c r="I252" s="283">
        <f>SUM(I253,I263)</f>
        <v>0</v>
      </c>
      <c r="J252" s="284">
        <f t="shared" ref="J252:K252" si="345">SUM(J253,J263)</f>
        <v>0</v>
      </c>
      <c r="K252" s="282">
        <f t="shared" si="345"/>
        <v>0</v>
      </c>
      <c r="L252" s="283">
        <f>SUM(L253,L263)</f>
        <v>0</v>
      </c>
      <c r="M252" s="281">
        <f t="shared" ref="M252:O252" si="346">SUM(M253,M263)</f>
        <v>0</v>
      </c>
      <c r="N252" s="282">
        <f t="shared" si="346"/>
        <v>0</v>
      </c>
      <c r="O252" s="283">
        <f t="shared" si="346"/>
        <v>0</v>
      </c>
      <c r="P252" s="285"/>
      <c r="S252" s="856"/>
      <c r="T252" s="856"/>
      <c r="U252" s="856"/>
      <c r="V252" s="856"/>
      <c r="W252" s="856"/>
      <c r="X252" s="856"/>
      <c r="Y252" s="856"/>
      <c r="Z252" s="856"/>
      <c r="AA252" s="856"/>
      <c r="AB252" s="856"/>
      <c r="AC252" s="856"/>
      <c r="AD252" s="856"/>
    </row>
    <row r="253" spans="1:30" ht="24" hidden="1" x14ac:dyDescent="0.25">
      <c r="A253" s="79">
        <v>7200</v>
      </c>
      <c r="B253" s="212" t="s">
        <v>275</v>
      </c>
      <c r="C253" s="80">
        <f t="shared" si="291"/>
        <v>0</v>
      </c>
      <c r="D253" s="213">
        <f t="shared" ref="D253:O253" si="347">SUM(D254,D255,D256,D257,D261,D262)</f>
        <v>0</v>
      </c>
      <c r="E253" s="214">
        <f t="shared" si="347"/>
        <v>0</v>
      </c>
      <c r="F253" s="91">
        <f t="shared" si="347"/>
        <v>0</v>
      </c>
      <c r="G253" s="213">
        <f t="shared" si="347"/>
        <v>0</v>
      </c>
      <c r="H253" s="214">
        <f t="shared" si="347"/>
        <v>0</v>
      </c>
      <c r="I253" s="91">
        <f t="shared" si="347"/>
        <v>0</v>
      </c>
      <c r="J253" s="215">
        <f t="shared" si="347"/>
        <v>0</v>
      </c>
      <c r="K253" s="214">
        <f t="shared" si="347"/>
        <v>0</v>
      </c>
      <c r="L253" s="91">
        <f t="shared" si="347"/>
        <v>0</v>
      </c>
      <c r="M253" s="213">
        <f t="shared" si="347"/>
        <v>0</v>
      </c>
      <c r="N253" s="214">
        <f t="shared" si="347"/>
        <v>0</v>
      </c>
      <c r="O253" s="91">
        <f t="shared" si="347"/>
        <v>0</v>
      </c>
      <c r="P253" s="216"/>
      <c r="S253" s="856"/>
      <c r="T253" s="856"/>
      <c r="U253" s="856"/>
      <c r="V253" s="861"/>
      <c r="W253" s="861"/>
      <c r="X253" s="861"/>
      <c r="Y253" s="861"/>
      <c r="Z253" s="861"/>
      <c r="AA253" s="861"/>
      <c r="AB253" s="861"/>
      <c r="AC253" s="861"/>
      <c r="AD253" s="861"/>
    </row>
    <row r="254" spans="1:30" ht="24" hidden="1" x14ac:dyDescent="0.25">
      <c r="A254" s="238">
        <v>7210</v>
      </c>
      <c r="B254" s="94" t="s">
        <v>276</v>
      </c>
      <c r="C254" s="95">
        <f t="shared" si="291"/>
        <v>0</v>
      </c>
      <c r="D254" s="221"/>
      <c r="E254" s="222"/>
      <c r="F254" s="101">
        <f t="shared" ref="F254:F256" si="348">D254+E254</f>
        <v>0</v>
      </c>
      <c r="G254" s="221"/>
      <c r="H254" s="222"/>
      <c r="I254" s="101">
        <f t="shared" ref="I254:I256" si="349">G254+H254</f>
        <v>0</v>
      </c>
      <c r="J254" s="223"/>
      <c r="K254" s="222"/>
      <c r="L254" s="101">
        <f t="shared" ref="L254:L256" si="350">J254+K254</f>
        <v>0</v>
      </c>
      <c r="M254" s="221"/>
      <c r="N254" s="222"/>
      <c r="O254" s="101">
        <f t="shared" ref="O254:O256" si="351">M254+N254</f>
        <v>0</v>
      </c>
      <c r="P254" s="224"/>
      <c r="S254" s="856"/>
      <c r="T254" s="856"/>
      <c r="U254" s="856"/>
      <c r="V254" s="860"/>
      <c r="W254" s="860"/>
      <c r="X254" s="861"/>
      <c r="Y254" s="860"/>
      <c r="Z254" s="860"/>
      <c r="AA254" s="861"/>
      <c r="AB254" s="860"/>
      <c r="AC254" s="860"/>
      <c r="AD254" s="861"/>
    </row>
    <row r="255" spans="1:30" s="274" customFormat="1" ht="36" hidden="1" x14ac:dyDescent="0.25">
      <c r="A255" s="229">
        <v>7220</v>
      </c>
      <c r="B255" s="104" t="s">
        <v>277</v>
      </c>
      <c r="C255" s="105">
        <f t="shared" si="291"/>
        <v>0</v>
      </c>
      <c r="D255" s="225"/>
      <c r="E255" s="226"/>
      <c r="F255" s="111">
        <f t="shared" si="348"/>
        <v>0</v>
      </c>
      <c r="G255" s="225"/>
      <c r="H255" s="226"/>
      <c r="I255" s="111">
        <f t="shared" si="349"/>
        <v>0</v>
      </c>
      <c r="J255" s="227"/>
      <c r="K255" s="226"/>
      <c r="L255" s="111">
        <f t="shared" si="350"/>
        <v>0</v>
      </c>
      <c r="M255" s="225"/>
      <c r="N255" s="226"/>
      <c r="O255" s="111">
        <f t="shared" si="351"/>
        <v>0</v>
      </c>
      <c r="P255" s="233"/>
      <c r="S255" s="856"/>
      <c r="T255" s="856"/>
      <c r="U255" s="856"/>
      <c r="V255" s="860"/>
      <c r="W255" s="860"/>
      <c r="X255" s="861"/>
      <c r="Y255" s="860"/>
      <c r="Z255" s="860"/>
      <c r="AA255" s="861"/>
      <c r="AB255" s="860"/>
      <c r="AC255" s="860"/>
      <c r="AD255" s="861"/>
    </row>
    <row r="256" spans="1:30" ht="24" hidden="1" x14ac:dyDescent="0.25">
      <c r="A256" s="229">
        <v>7230</v>
      </c>
      <c r="B256" s="104" t="s">
        <v>46</v>
      </c>
      <c r="C256" s="105">
        <f t="shared" si="291"/>
        <v>0</v>
      </c>
      <c r="D256" s="225"/>
      <c r="E256" s="226"/>
      <c r="F256" s="111">
        <f t="shared" si="348"/>
        <v>0</v>
      </c>
      <c r="G256" s="225"/>
      <c r="H256" s="226"/>
      <c r="I256" s="111">
        <f t="shared" si="349"/>
        <v>0</v>
      </c>
      <c r="J256" s="227"/>
      <c r="K256" s="226"/>
      <c r="L256" s="111">
        <f t="shared" si="350"/>
        <v>0</v>
      </c>
      <c r="M256" s="225"/>
      <c r="N256" s="226"/>
      <c r="O256" s="111">
        <f t="shared" si="351"/>
        <v>0</v>
      </c>
      <c r="P256" s="233"/>
      <c r="S256" s="856"/>
      <c r="T256" s="856"/>
      <c r="U256" s="856"/>
      <c r="V256" s="860"/>
      <c r="W256" s="860"/>
      <c r="X256" s="861"/>
      <c r="Y256" s="860"/>
      <c r="Z256" s="860"/>
      <c r="AA256" s="861"/>
      <c r="AB256" s="860"/>
      <c r="AC256" s="860"/>
      <c r="AD256" s="861"/>
    </row>
    <row r="257" spans="1:30" ht="24" hidden="1" x14ac:dyDescent="0.25">
      <c r="A257" s="229">
        <v>7240</v>
      </c>
      <c r="B257" s="104" t="s">
        <v>278</v>
      </c>
      <c r="C257" s="105">
        <f t="shared" si="291"/>
        <v>0</v>
      </c>
      <c r="D257" s="230">
        <f t="shared" ref="D257:K257" si="352">SUM(D258:D260)</f>
        <v>0</v>
      </c>
      <c r="E257" s="231">
        <f t="shared" si="352"/>
        <v>0</v>
      </c>
      <c r="F257" s="111">
        <f t="shared" si="352"/>
        <v>0</v>
      </c>
      <c r="G257" s="230">
        <f t="shared" si="352"/>
        <v>0</v>
      </c>
      <c r="H257" s="231">
        <f t="shared" si="352"/>
        <v>0</v>
      </c>
      <c r="I257" s="111">
        <f t="shared" si="352"/>
        <v>0</v>
      </c>
      <c r="J257" s="232">
        <f t="shared" si="352"/>
        <v>0</v>
      </c>
      <c r="K257" s="231">
        <f t="shared" si="352"/>
        <v>0</v>
      </c>
      <c r="L257" s="111">
        <f>SUM(L258:L260)</f>
        <v>0</v>
      </c>
      <c r="M257" s="230">
        <f t="shared" ref="M257:O257" si="353">SUM(M258:M260)</f>
        <v>0</v>
      </c>
      <c r="N257" s="231">
        <f t="shared" si="353"/>
        <v>0</v>
      </c>
      <c r="O257" s="111">
        <f t="shared" si="353"/>
        <v>0</v>
      </c>
      <c r="P257" s="233"/>
      <c r="S257" s="856"/>
      <c r="T257" s="856"/>
      <c r="U257" s="856"/>
      <c r="V257" s="861"/>
      <c r="W257" s="861"/>
      <c r="X257" s="861"/>
      <c r="Y257" s="861"/>
      <c r="Z257" s="861"/>
      <c r="AA257" s="861"/>
      <c r="AB257" s="861"/>
      <c r="AC257" s="861"/>
      <c r="AD257" s="861"/>
    </row>
    <row r="258" spans="1:30" ht="48" hidden="1" x14ac:dyDescent="0.25">
      <c r="A258" s="60">
        <v>7245</v>
      </c>
      <c r="B258" s="104" t="s">
        <v>279</v>
      </c>
      <c r="C258" s="105">
        <f t="shared" si="291"/>
        <v>0</v>
      </c>
      <c r="D258" s="225"/>
      <c r="E258" s="226"/>
      <c r="F258" s="111">
        <f t="shared" ref="F258:F262" si="354">D258+E258</f>
        <v>0</v>
      </c>
      <c r="G258" s="225"/>
      <c r="H258" s="226"/>
      <c r="I258" s="111">
        <f t="shared" ref="I258:I262" si="355">G258+H258</f>
        <v>0</v>
      </c>
      <c r="J258" s="227"/>
      <c r="K258" s="226"/>
      <c r="L258" s="111">
        <f t="shared" ref="L258:L262" si="356">J258+K258</f>
        <v>0</v>
      </c>
      <c r="M258" s="225"/>
      <c r="N258" s="226"/>
      <c r="O258" s="111">
        <f t="shared" ref="O258:O262" si="357">M258+N258</f>
        <v>0</v>
      </c>
      <c r="P258" s="233"/>
      <c r="S258" s="856"/>
      <c r="T258" s="856"/>
      <c r="U258" s="856"/>
      <c r="V258" s="860"/>
      <c r="W258" s="860"/>
      <c r="X258" s="861"/>
      <c r="Y258" s="860"/>
      <c r="Z258" s="860"/>
      <c r="AA258" s="861"/>
      <c r="AB258" s="860"/>
      <c r="AC258" s="860"/>
      <c r="AD258" s="861"/>
    </row>
    <row r="259" spans="1:30" ht="84.75" hidden="1" customHeight="1" x14ac:dyDescent="0.25">
      <c r="A259" s="60">
        <v>7246</v>
      </c>
      <c r="B259" s="104" t="s">
        <v>280</v>
      </c>
      <c r="C259" s="105">
        <f t="shared" si="291"/>
        <v>0</v>
      </c>
      <c r="D259" s="225"/>
      <c r="E259" s="226"/>
      <c r="F259" s="111">
        <f t="shared" si="354"/>
        <v>0</v>
      </c>
      <c r="G259" s="225"/>
      <c r="H259" s="226"/>
      <c r="I259" s="111">
        <f t="shared" si="355"/>
        <v>0</v>
      </c>
      <c r="J259" s="227"/>
      <c r="K259" s="226"/>
      <c r="L259" s="111">
        <f t="shared" si="356"/>
        <v>0</v>
      </c>
      <c r="M259" s="225"/>
      <c r="N259" s="226"/>
      <c r="O259" s="111">
        <f t="shared" si="357"/>
        <v>0</v>
      </c>
      <c r="P259" s="233"/>
      <c r="S259" s="856"/>
      <c r="T259" s="856"/>
      <c r="U259" s="856"/>
      <c r="V259" s="860"/>
      <c r="W259" s="860"/>
      <c r="X259" s="861"/>
      <c r="Y259" s="860"/>
      <c r="Z259" s="860"/>
      <c r="AA259" s="861"/>
      <c r="AB259" s="860"/>
      <c r="AC259" s="860"/>
      <c r="AD259" s="861"/>
    </row>
    <row r="260" spans="1:30" ht="36" hidden="1" x14ac:dyDescent="0.25">
      <c r="A260" s="60">
        <v>7247</v>
      </c>
      <c r="B260" s="104" t="s">
        <v>281</v>
      </c>
      <c r="C260" s="105">
        <f t="shared" si="291"/>
        <v>0</v>
      </c>
      <c r="D260" s="225"/>
      <c r="E260" s="226"/>
      <c r="F260" s="111">
        <f t="shared" si="354"/>
        <v>0</v>
      </c>
      <c r="G260" s="225"/>
      <c r="H260" s="226"/>
      <c r="I260" s="111">
        <f t="shared" si="355"/>
        <v>0</v>
      </c>
      <c r="J260" s="227"/>
      <c r="K260" s="226"/>
      <c r="L260" s="111">
        <f t="shared" si="356"/>
        <v>0</v>
      </c>
      <c r="M260" s="225"/>
      <c r="N260" s="226"/>
      <c r="O260" s="111">
        <f t="shared" si="357"/>
        <v>0</v>
      </c>
      <c r="P260" s="233"/>
      <c r="S260" s="856"/>
      <c r="T260" s="856"/>
      <c r="U260" s="856"/>
      <c r="V260" s="860"/>
      <c r="W260" s="860"/>
      <c r="X260" s="861"/>
      <c r="Y260" s="860"/>
      <c r="Z260" s="860"/>
      <c r="AA260" s="861"/>
      <c r="AB260" s="860"/>
      <c r="AC260" s="860"/>
      <c r="AD260" s="861"/>
    </row>
    <row r="261" spans="1:30" ht="24" hidden="1" x14ac:dyDescent="0.25">
      <c r="A261" s="229">
        <v>7260</v>
      </c>
      <c r="B261" s="104" t="s">
        <v>282</v>
      </c>
      <c r="C261" s="105">
        <f t="shared" si="291"/>
        <v>0</v>
      </c>
      <c r="D261" s="225"/>
      <c r="E261" s="226"/>
      <c r="F261" s="111">
        <f t="shared" si="354"/>
        <v>0</v>
      </c>
      <c r="G261" s="225"/>
      <c r="H261" s="226"/>
      <c r="I261" s="111">
        <f t="shared" si="355"/>
        <v>0</v>
      </c>
      <c r="J261" s="227"/>
      <c r="K261" s="226"/>
      <c r="L261" s="111">
        <f t="shared" si="356"/>
        <v>0</v>
      </c>
      <c r="M261" s="225"/>
      <c r="N261" s="226"/>
      <c r="O261" s="111">
        <f t="shared" si="357"/>
        <v>0</v>
      </c>
      <c r="P261" s="233"/>
      <c r="S261" s="856"/>
      <c r="T261" s="856"/>
      <c r="U261" s="856"/>
      <c r="V261" s="860"/>
      <c r="W261" s="860"/>
      <c r="X261" s="861"/>
      <c r="Y261" s="860"/>
      <c r="Z261" s="860"/>
      <c r="AA261" s="861"/>
      <c r="AB261" s="860"/>
      <c r="AC261" s="860"/>
      <c r="AD261" s="861"/>
    </row>
    <row r="262" spans="1:30" ht="60" hidden="1" x14ac:dyDescent="0.25">
      <c r="A262" s="229">
        <v>7270</v>
      </c>
      <c r="B262" s="104" t="s">
        <v>283</v>
      </c>
      <c r="C262" s="105">
        <f t="shared" si="291"/>
        <v>0</v>
      </c>
      <c r="D262" s="225"/>
      <c r="E262" s="226"/>
      <c r="F262" s="111">
        <f t="shared" si="354"/>
        <v>0</v>
      </c>
      <c r="G262" s="225"/>
      <c r="H262" s="226"/>
      <c r="I262" s="111">
        <f t="shared" si="355"/>
        <v>0</v>
      </c>
      <c r="J262" s="227"/>
      <c r="K262" s="226"/>
      <c r="L262" s="111">
        <f t="shared" si="356"/>
        <v>0</v>
      </c>
      <c r="M262" s="225"/>
      <c r="N262" s="226"/>
      <c r="O262" s="111">
        <f t="shared" si="357"/>
        <v>0</v>
      </c>
      <c r="P262" s="233"/>
      <c r="S262" s="856"/>
      <c r="T262" s="856"/>
      <c r="U262" s="856"/>
      <c r="V262" s="860"/>
      <c r="W262" s="860"/>
      <c r="X262" s="861"/>
      <c r="Y262" s="860"/>
      <c r="Z262" s="860"/>
      <c r="AA262" s="861"/>
      <c r="AB262" s="860"/>
      <c r="AC262" s="860"/>
      <c r="AD262" s="861"/>
    </row>
    <row r="263" spans="1:30" hidden="1" x14ac:dyDescent="0.25">
      <c r="A263" s="163">
        <v>7700</v>
      </c>
      <c r="B263" s="127" t="s">
        <v>284</v>
      </c>
      <c r="C263" s="128">
        <f t="shared" si="291"/>
        <v>0</v>
      </c>
      <c r="D263" s="247">
        <f t="shared" ref="D263:O263" si="358">D264</f>
        <v>0</v>
      </c>
      <c r="E263" s="248">
        <f t="shared" si="358"/>
        <v>0</v>
      </c>
      <c r="F263" s="134">
        <f t="shared" si="358"/>
        <v>0</v>
      </c>
      <c r="G263" s="247">
        <f t="shared" si="358"/>
        <v>0</v>
      </c>
      <c r="H263" s="248">
        <f t="shared" si="358"/>
        <v>0</v>
      </c>
      <c r="I263" s="134">
        <f t="shared" si="358"/>
        <v>0</v>
      </c>
      <c r="J263" s="249">
        <f t="shared" si="358"/>
        <v>0</v>
      </c>
      <c r="K263" s="248">
        <f t="shared" si="358"/>
        <v>0</v>
      </c>
      <c r="L263" s="134">
        <f t="shared" si="358"/>
        <v>0</v>
      </c>
      <c r="M263" s="247">
        <f t="shared" si="358"/>
        <v>0</v>
      </c>
      <c r="N263" s="248">
        <f t="shared" si="358"/>
        <v>0</v>
      </c>
      <c r="O263" s="134">
        <f t="shared" si="358"/>
        <v>0</v>
      </c>
      <c r="P263" s="243"/>
      <c r="S263" s="856"/>
      <c r="T263" s="856"/>
      <c r="U263" s="856"/>
      <c r="V263" s="861"/>
      <c r="W263" s="861"/>
      <c r="X263" s="861"/>
      <c r="Y263" s="861"/>
      <c r="Z263" s="861"/>
      <c r="AA263" s="861"/>
      <c r="AB263" s="861"/>
      <c r="AC263" s="861"/>
      <c r="AD263" s="861"/>
    </row>
    <row r="264" spans="1:30" hidden="1" x14ac:dyDescent="0.25">
      <c r="A264" s="217">
        <v>7720</v>
      </c>
      <c r="B264" s="94" t="s">
        <v>285</v>
      </c>
      <c r="C264" s="116">
        <f t="shared" si="291"/>
        <v>0</v>
      </c>
      <c r="D264" s="276"/>
      <c r="E264" s="277"/>
      <c r="F264" s="122">
        <f>D264+E264</f>
        <v>0</v>
      </c>
      <c r="G264" s="276"/>
      <c r="H264" s="277"/>
      <c r="I264" s="122">
        <f>G264+H264</f>
        <v>0</v>
      </c>
      <c r="J264" s="278"/>
      <c r="K264" s="277"/>
      <c r="L264" s="122">
        <f>J264+K264</f>
        <v>0</v>
      </c>
      <c r="M264" s="276"/>
      <c r="N264" s="277"/>
      <c r="O264" s="122">
        <f t="shared" ref="O264" si="359">M264+N264</f>
        <v>0</v>
      </c>
      <c r="P264" s="253"/>
      <c r="S264" s="856"/>
      <c r="T264" s="856"/>
      <c r="U264" s="856"/>
      <c r="V264" s="860"/>
      <c r="W264" s="860"/>
      <c r="X264" s="861"/>
      <c r="Y264" s="860"/>
      <c r="Z264" s="860"/>
      <c r="AA264" s="861"/>
      <c r="AB264" s="860"/>
      <c r="AC264" s="860"/>
      <c r="AD264" s="861"/>
    </row>
    <row r="265" spans="1:30" hidden="1" x14ac:dyDescent="0.25">
      <c r="A265" s="286">
        <v>9000</v>
      </c>
      <c r="B265" s="287" t="s">
        <v>286</v>
      </c>
      <c r="C265" s="288">
        <f t="shared" si="291"/>
        <v>0</v>
      </c>
      <c r="D265" s="289">
        <f t="shared" ref="D265:O266" si="360">D266</f>
        <v>0</v>
      </c>
      <c r="E265" s="290">
        <f t="shared" si="360"/>
        <v>0</v>
      </c>
      <c r="F265" s="291">
        <f t="shared" si="360"/>
        <v>0</v>
      </c>
      <c r="G265" s="289">
        <f t="shared" si="360"/>
        <v>0</v>
      </c>
      <c r="H265" s="290">
        <f t="shared" si="360"/>
        <v>0</v>
      </c>
      <c r="I265" s="291">
        <f>I266</f>
        <v>0</v>
      </c>
      <c r="J265" s="292">
        <f t="shared" si="360"/>
        <v>0</v>
      </c>
      <c r="K265" s="290">
        <f t="shared" si="360"/>
        <v>0</v>
      </c>
      <c r="L265" s="291">
        <f t="shared" si="360"/>
        <v>0</v>
      </c>
      <c r="M265" s="289">
        <f t="shared" si="360"/>
        <v>0</v>
      </c>
      <c r="N265" s="290">
        <f t="shared" si="360"/>
        <v>0</v>
      </c>
      <c r="O265" s="291">
        <f t="shared" si="360"/>
        <v>0</v>
      </c>
      <c r="P265" s="293"/>
      <c r="S265" s="856"/>
      <c r="T265" s="856"/>
      <c r="U265" s="856"/>
      <c r="V265" s="856"/>
      <c r="W265" s="856"/>
      <c r="X265" s="856"/>
      <c r="Y265" s="856"/>
      <c r="Z265" s="856"/>
      <c r="AA265" s="856"/>
      <c r="AB265" s="856"/>
      <c r="AC265" s="856"/>
      <c r="AD265" s="856"/>
    </row>
    <row r="266" spans="1:30" ht="24" hidden="1" x14ac:dyDescent="0.25">
      <c r="A266" s="294">
        <v>9200</v>
      </c>
      <c r="B266" s="104" t="s">
        <v>287</v>
      </c>
      <c r="C266" s="173">
        <f t="shared" si="291"/>
        <v>0</v>
      </c>
      <c r="D266" s="174">
        <f t="shared" si="360"/>
        <v>0</v>
      </c>
      <c r="E266" s="175">
        <f t="shared" si="360"/>
        <v>0</v>
      </c>
      <c r="F266" s="218">
        <f t="shared" si="360"/>
        <v>0</v>
      </c>
      <c r="G266" s="174">
        <f t="shared" si="360"/>
        <v>0</v>
      </c>
      <c r="H266" s="175">
        <f t="shared" si="360"/>
        <v>0</v>
      </c>
      <c r="I266" s="218">
        <f t="shared" si="360"/>
        <v>0</v>
      </c>
      <c r="J266" s="219">
        <f t="shared" si="360"/>
        <v>0</v>
      </c>
      <c r="K266" s="175">
        <f t="shared" si="360"/>
        <v>0</v>
      </c>
      <c r="L266" s="218">
        <f t="shared" si="360"/>
        <v>0</v>
      </c>
      <c r="M266" s="174">
        <f t="shared" si="360"/>
        <v>0</v>
      </c>
      <c r="N266" s="175">
        <f t="shared" si="360"/>
        <v>0</v>
      </c>
      <c r="O266" s="218">
        <f t="shared" si="360"/>
        <v>0</v>
      </c>
      <c r="P266" s="220"/>
      <c r="S266" s="856"/>
      <c r="T266" s="856"/>
      <c r="U266" s="856"/>
      <c r="V266" s="861"/>
      <c r="W266" s="861"/>
      <c r="X266" s="861"/>
      <c r="Y266" s="861"/>
      <c r="Z266" s="861"/>
      <c r="AA266" s="861"/>
      <c r="AB266" s="861"/>
      <c r="AC266" s="861"/>
      <c r="AD266" s="861"/>
    </row>
    <row r="267" spans="1:30" ht="24" hidden="1" x14ac:dyDescent="0.25">
      <c r="A267" s="295">
        <v>9260</v>
      </c>
      <c r="B267" s="104" t="s">
        <v>288</v>
      </c>
      <c r="C267" s="173">
        <f t="shared" si="291"/>
        <v>0</v>
      </c>
      <c r="D267" s="174">
        <f t="shared" ref="D267:O267" si="361">SUM(D268)</f>
        <v>0</v>
      </c>
      <c r="E267" s="175">
        <f t="shared" si="361"/>
        <v>0</v>
      </c>
      <c r="F267" s="218">
        <f t="shared" si="361"/>
        <v>0</v>
      </c>
      <c r="G267" s="174">
        <f t="shared" si="361"/>
        <v>0</v>
      </c>
      <c r="H267" s="175">
        <f t="shared" si="361"/>
        <v>0</v>
      </c>
      <c r="I267" s="218">
        <f t="shared" si="361"/>
        <v>0</v>
      </c>
      <c r="J267" s="219">
        <f t="shared" si="361"/>
        <v>0</v>
      </c>
      <c r="K267" s="175">
        <f t="shared" si="361"/>
        <v>0</v>
      </c>
      <c r="L267" s="218">
        <f t="shared" si="361"/>
        <v>0</v>
      </c>
      <c r="M267" s="174">
        <f t="shared" si="361"/>
        <v>0</v>
      </c>
      <c r="N267" s="175">
        <f t="shared" si="361"/>
        <v>0</v>
      </c>
      <c r="O267" s="218">
        <f t="shared" si="361"/>
        <v>0</v>
      </c>
      <c r="P267" s="220"/>
      <c r="S267" s="856"/>
      <c r="T267" s="856"/>
      <c r="U267" s="856"/>
      <c r="V267" s="861"/>
      <c r="W267" s="861"/>
      <c r="X267" s="861"/>
      <c r="Y267" s="861"/>
      <c r="Z267" s="861"/>
      <c r="AA267" s="861"/>
      <c r="AB267" s="861"/>
      <c r="AC267" s="861"/>
      <c r="AD267" s="861"/>
    </row>
    <row r="268" spans="1:30" ht="87" hidden="1" customHeight="1" x14ac:dyDescent="0.25">
      <c r="A268" s="296">
        <v>9263</v>
      </c>
      <c r="B268" s="104" t="s">
        <v>289</v>
      </c>
      <c r="C268" s="173">
        <f t="shared" si="291"/>
        <v>0</v>
      </c>
      <c r="D268" s="234"/>
      <c r="E268" s="235"/>
      <c r="F268" s="218">
        <f>D268+E268</f>
        <v>0</v>
      </c>
      <c r="G268" s="234"/>
      <c r="H268" s="235"/>
      <c r="I268" s="218">
        <f>G268+H268</f>
        <v>0</v>
      </c>
      <c r="J268" s="236"/>
      <c r="K268" s="235"/>
      <c r="L268" s="218">
        <f>J268+K268</f>
        <v>0</v>
      </c>
      <c r="M268" s="234"/>
      <c r="N268" s="235"/>
      <c r="O268" s="218">
        <f t="shared" ref="O268" si="362">M268+N268</f>
        <v>0</v>
      </c>
      <c r="P268" s="220"/>
      <c r="S268" s="856"/>
      <c r="T268" s="856"/>
      <c r="U268" s="856"/>
      <c r="V268" s="860"/>
      <c r="W268" s="860"/>
      <c r="X268" s="861"/>
      <c r="Y268" s="860"/>
      <c r="Z268" s="860"/>
      <c r="AA268" s="861"/>
      <c r="AB268" s="860"/>
      <c r="AC268" s="860"/>
      <c r="AD268" s="861"/>
    </row>
    <row r="269" spans="1:30" hidden="1" x14ac:dyDescent="0.25">
      <c r="A269" s="245"/>
      <c r="B269" s="104" t="s">
        <v>290</v>
      </c>
      <c r="C269" s="105">
        <f t="shared" si="291"/>
        <v>0</v>
      </c>
      <c r="D269" s="230">
        <f t="shared" ref="D269:E269" si="363">SUM(D270:D271)</f>
        <v>0</v>
      </c>
      <c r="E269" s="231">
        <f t="shared" si="363"/>
        <v>0</v>
      </c>
      <c r="F269" s="111">
        <f>SUM(F270:F271)</f>
        <v>0</v>
      </c>
      <c r="G269" s="230">
        <f t="shared" ref="G269:H269" si="364">SUM(G270:G271)</f>
        <v>0</v>
      </c>
      <c r="H269" s="231">
        <f t="shared" si="364"/>
        <v>0</v>
      </c>
      <c r="I269" s="111">
        <f>SUM(I270:I271)</f>
        <v>0</v>
      </c>
      <c r="J269" s="232">
        <f t="shared" ref="J269:K269" si="365">SUM(J270:J271)</f>
        <v>0</v>
      </c>
      <c r="K269" s="231">
        <f t="shared" si="365"/>
        <v>0</v>
      </c>
      <c r="L269" s="111">
        <f>SUM(L270:L271)</f>
        <v>0</v>
      </c>
      <c r="M269" s="230">
        <f t="shared" ref="M269:O269" si="366">SUM(M270:M271)</f>
        <v>0</v>
      </c>
      <c r="N269" s="231">
        <f t="shared" si="366"/>
        <v>0</v>
      </c>
      <c r="O269" s="111">
        <f t="shared" si="366"/>
        <v>0</v>
      </c>
      <c r="P269" s="233"/>
      <c r="S269" s="856"/>
      <c r="T269" s="856"/>
      <c r="U269" s="856"/>
      <c r="V269" s="861"/>
      <c r="W269" s="861"/>
      <c r="X269" s="861"/>
      <c r="Y269" s="861"/>
      <c r="Z269" s="861"/>
      <c r="AA269" s="861"/>
      <c r="AB269" s="861"/>
      <c r="AC269" s="861"/>
      <c r="AD269" s="861"/>
    </row>
    <row r="270" spans="1:30" hidden="1" x14ac:dyDescent="0.25">
      <c r="A270" s="245" t="s">
        <v>291</v>
      </c>
      <c r="B270" s="60" t="s">
        <v>292</v>
      </c>
      <c r="C270" s="105">
        <f t="shared" si="291"/>
        <v>0</v>
      </c>
      <c r="D270" s="225"/>
      <c r="E270" s="226"/>
      <c r="F270" s="111">
        <f t="shared" ref="F270:F271" si="367">D270+E270</f>
        <v>0</v>
      </c>
      <c r="G270" s="225"/>
      <c r="H270" s="226"/>
      <c r="I270" s="111">
        <f t="shared" ref="I270:I271" si="368">G270+H270</f>
        <v>0</v>
      </c>
      <c r="J270" s="227"/>
      <c r="K270" s="226"/>
      <c r="L270" s="111">
        <f t="shared" ref="L270:L271" si="369">J270+K270</f>
        <v>0</v>
      </c>
      <c r="M270" s="225"/>
      <c r="N270" s="226"/>
      <c r="O270" s="111">
        <f t="shared" ref="O270:O271" si="370">M270+N270</f>
        <v>0</v>
      </c>
      <c r="P270" s="233"/>
      <c r="S270" s="856"/>
      <c r="T270" s="856"/>
      <c r="U270" s="856"/>
      <c r="V270" s="860"/>
      <c r="W270" s="860"/>
      <c r="X270" s="861"/>
      <c r="Y270" s="860"/>
      <c r="Z270" s="860"/>
      <c r="AA270" s="861"/>
      <c r="AB270" s="860"/>
      <c r="AC270" s="860"/>
      <c r="AD270" s="861"/>
    </row>
    <row r="271" spans="1:30" ht="24" hidden="1" x14ac:dyDescent="0.25">
      <c r="A271" s="245" t="s">
        <v>293</v>
      </c>
      <c r="B271" s="297" t="s">
        <v>294</v>
      </c>
      <c r="C271" s="95">
        <f t="shared" si="291"/>
        <v>0</v>
      </c>
      <c r="D271" s="221"/>
      <c r="E271" s="222"/>
      <c r="F271" s="101">
        <f t="shared" si="367"/>
        <v>0</v>
      </c>
      <c r="G271" s="221"/>
      <c r="H271" s="222"/>
      <c r="I271" s="101">
        <f t="shared" si="368"/>
        <v>0</v>
      </c>
      <c r="J271" s="223"/>
      <c r="K271" s="222"/>
      <c r="L271" s="101">
        <f t="shared" si="369"/>
        <v>0</v>
      </c>
      <c r="M271" s="221"/>
      <c r="N271" s="222"/>
      <c r="O271" s="101">
        <f t="shared" si="370"/>
        <v>0</v>
      </c>
      <c r="P271" s="224"/>
      <c r="S271" s="856"/>
      <c r="T271" s="856"/>
      <c r="U271" s="856"/>
      <c r="V271" s="860"/>
      <c r="W271" s="860"/>
      <c r="X271" s="861"/>
      <c r="Y271" s="860"/>
      <c r="Z271" s="860"/>
      <c r="AA271" s="861"/>
      <c r="AB271" s="860"/>
      <c r="AC271" s="860"/>
      <c r="AD271" s="861"/>
    </row>
    <row r="272" spans="1:30" ht="12.75" thickBot="1" x14ac:dyDescent="0.3">
      <c r="A272" s="298"/>
      <c r="B272" s="298" t="s">
        <v>295</v>
      </c>
      <c r="C272" s="299">
        <f t="shared" si="291"/>
        <v>373320</v>
      </c>
      <c r="D272" s="300">
        <f>SUM(D269,D265,D252,D211,D182,D174,D160,D75,D53)</f>
        <v>178820</v>
      </c>
      <c r="E272" s="301">
        <f t="shared" ref="E272:O272" si="371">SUM(E269,E265,E252,E211,E182,E174,E160,E75,E53)</f>
        <v>7837</v>
      </c>
      <c r="F272" s="302">
        <f t="shared" si="371"/>
        <v>186657</v>
      </c>
      <c r="G272" s="300">
        <f t="shared" si="371"/>
        <v>185675</v>
      </c>
      <c r="H272" s="301">
        <f t="shared" si="371"/>
        <v>0</v>
      </c>
      <c r="I272" s="302">
        <f t="shared" si="371"/>
        <v>185675</v>
      </c>
      <c r="J272" s="303">
        <f t="shared" si="371"/>
        <v>988</v>
      </c>
      <c r="K272" s="301">
        <f t="shared" si="371"/>
        <v>0</v>
      </c>
      <c r="L272" s="302">
        <f t="shared" si="371"/>
        <v>988</v>
      </c>
      <c r="M272" s="300">
        <f t="shared" si="371"/>
        <v>0</v>
      </c>
      <c r="N272" s="301">
        <f t="shared" si="371"/>
        <v>0</v>
      </c>
      <c r="O272" s="302">
        <f t="shared" si="371"/>
        <v>0</v>
      </c>
      <c r="P272" s="304"/>
      <c r="S272" s="856"/>
      <c r="T272" s="856"/>
      <c r="U272" s="856"/>
      <c r="V272" s="861"/>
      <c r="W272" s="861"/>
      <c r="X272" s="861"/>
      <c r="Y272" s="861"/>
      <c r="Z272" s="861"/>
      <c r="AA272" s="861"/>
      <c r="AB272" s="861"/>
      <c r="AC272" s="861"/>
      <c r="AD272" s="861"/>
    </row>
    <row r="273" spans="1:30" s="34" customFormat="1" ht="13.5" thickTop="1" thickBot="1" x14ac:dyDescent="0.3">
      <c r="A273" s="898" t="s">
        <v>296</v>
      </c>
      <c r="B273" s="899"/>
      <c r="C273" s="305">
        <f t="shared" si="291"/>
        <v>-10</v>
      </c>
      <c r="D273" s="306">
        <f>SUM(D24,D25,D41,D43)-D51</f>
        <v>0</v>
      </c>
      <c r="E273" s="307">
        <f t="shared" ref="E273:F273" si="372">SUM(E24,E25,E41,E43)-E51</f>
        <v>0</v>
      </c>
      <c r="F273" s="308">
        <f t="shared" si="372"/>
        <v>0</v>
      </c>
      <c r="G273" s="306">
        <f>SUM(G24,G25,G43)-G51</f>
        <v>0</v>
      </c>
      <c r="H273" s="307">
        <f t="shared" ref="H273:I273" si="373">SUM(H24,H25,H43)-H51</f>
        <v>0</v>
      </c>
      <c r="I273" s="308">
        <f t="shared" si="373"/>
        <v>0</v>
      </c>
      <c r="J273" s="309">
        <f t="shared" ref="J273:K273" si="374">(J26+J43)-J51</f>
        <v>-10</v>
      </c>
      <c r="K273" s="307">
        <f t="shared" si="374"/>
        <v>0</v>
      </c>
      <c r="L273" s="308">
        <f>(L26+L43)-L51</f>
        <v>-10</v>
      </c>
      <c r="M273" s="306">
        <f t="shared" ref="M273:O273" si="375">M45-M51</f>
        <v>0</v>
      </c>
      <c r="N273" s="307">
        <f t="shared" si="375"/>
        <v>0</v>
      </c>
      <c r="O273" s="308">
        <f t="shared" si="375"/>
        <v>0</v>
      </c>
      <c r="P273" s="310"/>
      <c r="S273" s="856"/>
      <c r="T273" s="856"/>
      <c r="U273" s="856"/>
      <c r="V273" s="856"/>
      <c r="W273" s="856"/>
      <c r="X273" s="856"/>
      <c r="Y273" s="856"/>
      <c r="Z273" s="864"/>
      <c r="AA273" s="864"/>
      <c r="AB273" s="856"/>
      <c r="AC273" s="856"/>
      <c r="AD273" s="856"/>
    </row>
    <row r="274" spans="1:30" s="34" customFormat="1" ht="12.75" thickTop="1" x14ac:dyDescent="0.25">
      <c r="A274" s="900" t="s">
        <v>297</v>
      </c>
      <c r="B274" s="901"/>
      <c r="C274" s="311">
        <f t="shared" si="291"/>
        <v>10</v>
      </c>
      <c r="D274" s="312">
        <f t="shared" ref="D274:O274" si="376">SUM(D275,D276)-D283+D284</f>
        <v>0</v>
      </c>
      <c r="E274" s="313">
        <f t="shared" si="376"/>
        <v>0</v>
      </c>
      <c r="F274" s="314">
        <f t="shared" si="376"/>
        <v>0</v>
      </c>
      <c r="G274" s="312">
        <f t="shared" si="376"/>
        <v>0</v>
      </c>
      <c r="H274" s="313">
        <f t="shared" si="376"/>
        <v>0</v>
      </c>
      <c r="I274" s="314">
        <f t="shared" si="376"/>
        <v>0</v>
      </c>
      <c r="J274" s="315">
        <f t="shared" si="376"/>
        <v>10</v>
      </c>
      <c r="K274" s="313">
        <f t="shared" si="376"/>
        <v>0</v>
      </c>
      <c r="L274" s="314">
        <f t="shared" si="376"/>
        <v>10</v>
      </c>
      <c r="M274" s="312">
        <f t="shared" si="376"/>
        <v>0</v>
      </c>
      <c r="N274" s="313">
        <f t="shared" si="376"/>
        <v>0</v>
      </c>
      <c r="O274" s="314">
        <f t="shared" si="376"/>
        <v>0</v>
      </c>
      <c r="P274" s="316"/>
      <c r="S274" s="856"/>
      <c r="T274" s="856"/>
      <c r="U274" s="856"/>
      <c r="V274" s="856"/>
      <c r="W274" s="856"/>
      <c r="X274" s="856"/>
      <c r="Y274" s="856"/>
      <c r="Z274" s="856"/>
      <c r="AA274" s="856"/>
      <c r="AB274" s="856"/>
      <c r="AC274" s="856"/>
      <c r="AD274" s="856"/>
    </row>
    <row r="275" spans="1:30" s="34" customFormat="1" ht="12.75" thickBot="1" x14ac:dyDescent="0.3">
      <c r="A275" s="184" t="s">
        <v>298</v>
      </c>
      <c r="B275" s="184" t="s">
        <v>299</v>
      </c>
      <c r="C275" s="185">
        <f t="shared" si="291"/>
        <v>10</v>
      </c>
      <c r="D275" s="186">
        <f>D21-D269</f>
        <v>0</v>
      </c>
      <c r="E275" s="186">
        <f t="shared" ref="E275:O275" si="377">E21-E269</f>
        <v>0</v>
      </c>
      <c r="F275" s="186">
        <f t="shared" si="377"/>
        <v>0</v>
      </c>
      <c r="G275" s="186">
        <f t="shared" si="377"/>
        <v>0</v>
      </c>
      <c r="H275" s="186">
        <f t="shared" si="377"/>
        <v>0</v>
      </c>
      <c r="I275" s="186">
        <f t="shared" si="377"/>
        <v>0</v>
      </c>
      <c r="J275" s="186">
        <f t="shared" si="377"/>
        <v>10</v>
      </c>
      <c r="K275" s="186">
        <f t="shared" si="377"/>
        <v>0</v>
      </c>
      <c r="L275" s="185">
        <f t="shared" si="377"/>
        <v>10</v>
      </c>
      <c r="M275" s="186">
        <f t="shared" si="377"/>
        <v>0</v>
      </c>
      <c r="N275" s="186">
        <f t="shared" si="377"/>
        <v>0</v>
      </c>
      <c r="O275" s="185">
        <f t="shared" si="377"/>
        <v>0</v>
      </c>
      <c r="P275" s="317"/>
      <c r="S275" s="856"/>
      <c r="T275" s="856"/>
      <c r="U275" s="856"/>
      <c r="V275" s="856"/>
      <c r="W275" s="856"/>
      <c r="X275" s="856"/>
      <c r="Y275" s="856"/>
      <c r="Z275" s="856"/>
      <c r="AA275" s="856"/>
      <c r="AB275" s="856"/>
      <c r="AC275" s="856"/>
      <c r="AD275" s="856"/>
    </row>
    <row r="276" spans="1:30" s="34" customFormat="1" ht="12.75" hidden="1" thickTop="1" x14ac:dyDescent="0.25">
      <c r="A276" s="318" t="s">
        <v>300</v>
      </c>
      <c r="B276" s="318" t="s">
        <v>301</v>
      </c>
      <c r="C276" s="311">
        <f t="shared" si="291"/>
        <v>0</v>
      </c>
      <c r="D276" s="312">
        <f t="shared" ref="D276:O276" si="378">SUM(D277,D279,D281)-SUM(D278,D280,D282)</f>
        <v>0</v>
      </c>
      <c r="E276" s="313">
        <f t="shared" si="378"/>
        <v>0</v>
      </c>
      <c r="F276" s="314">
        <f t="shared" si="378"/>
        <v>0</v>
      </c>
      <c r="G276" s="312">
        <f t="shared" si="378"/>
        <v>0</v>
      </c>
      <c r="H276" s="313">
        <f t="shared" si="378"/>
        <v>0</v>
      </c>
      <c r="I276" s="314">
        <f t="shared" si="378"/>
        <v>0</v>
      </c>
      <c r="J276" s="315">
        <f t="shared" si="378"/>
        <v>0</v>
      </c>
      <c r="K276" s="313">
        <f t="shared" si="378"/>
        <v>0</v>
      </c>
      <c r="L276" s="314">
        <f t="shared" si="378"/>
        <v>0</v>
      </c>
      <c r="M276" s="312">
        <f t="shared" si="378"/>
        <v>0</v>
      </c>
      <c r="N276" s="313">
        <f t="shared" si="378"/>
        <v>0</v>
      </c>
      <c r="O276" s="314">
        <f t="shared" si="378"/>
        <v>0</v>
      </c>
      <c r="P276" s="316"/>
      <c r="S276" s="856"/>
      <c r="T276" s="856"/>
      <c r="U276" s="856"/>
      <c r="V276" s="856"/>
      <c r="W276" s="856"/>
      <c r="X276" s="856"/>
      <c r="Y276" s="856"/>
      <c r="Z276" s="856"/>
      <c r="AA276" s="856"/>
      <c r="AB276" s="856"/>
      <c r="AC276" s="856"/>
      <c r="AD276" s="856"/>
    </row>
    <row r="277" spans="1:30" ht="12.75" hidden="1" thickTop="1" x14ac:dyDescent="0.25">
      <c r="A277" s="319" t="s">
        <v>302</v>
      </c>
      <c r="B277" s="172" t="s">
        <v>303</v>
      </c>
      <c r="C277" s="116">
        <f t="shared" ref="C277:C284" si="379">F277+I277+L277+O277</f>
        <v>0</v>
      </c>
      <c r="D277" s="276"/>
      <c r="E277" s="277"/>
      <c r="F277" s="122">
        <f t="shared" ref="F277:F284" si="380">D277+E277</f>
        <v>0</v>
      </c>
      <c r="G277" s="276"/>
      <c r="H277" s="277"/>
      <c r="I277" s="122">
        <f t="shared" ref="I277:I284" si="381">G277+H277</f>
        <v>0</v>
      </c>
      <c r="J277" s="278"/>
      <c r="K277" s="277"/>
      <c r="L277" s="122">
        <f t="shared" ref="L277:L284" si="382">J277+K277</f>
        <v>0</v>
      </c>
      <c r="M277" s="276"/>
      <c r="N277" s="277"/>
      <c r="O277" s="122">
        <f t="shared" ref="O277:O284" si="383">M277+N277</f>
        <v>0</v>
      </c>
      <c r="P277" s="253"/>
      <c r="S277" s="856"/>
      <c r="T277" s="856"/>
      <c r="U277" s="856"/>
      <c r="V277" s="860"/>
      <c r="W277" s="860"/>
      <c r="X277" s="861"/>
      <c r="Y277" s="860"/>
      <c r="Z277" s="860"/>
      <c r="AA277" s="861"/>
      <c r="AB277" s="860"/>
      <c r="AC277" s="860"/>
      <c r="AD277" s="861"/>
    </row>
    <row r="278" spans="1:30" ht="24.75" hidden="1" thickTop="1" x14ac:dyDescent="0.25">
      <c r="A278" s="245" t="s">
        <v>304</v>
      </c>
      <c r="B278" s="59" t="s">
        <v>305</v>
      </c>
      <c r="C278" s="105">
        <f t="shared" si="379"/>
        <v>0</v>
      </c>
      <c r="D278" s="225"/>
      <c r="E278" s="226"/>
      <c r="F278" s="111">
        <f t="shared" si="380"/>
        <v>0</v>
      </c>
      <c r="G278" s="225"/>
      <c r="H278" s="226"/>
      <c r="I278" s="111">
        <f t="shared" si="381"/>
        <v>0</v>
      </c>
      <c r="J278" s="227"/>
      <c r="K278" s="226"/>
      <c r="L278" s="111">
        <f t="shared" si="382"/>
        <v>0</v>
      </c>
      <c r="M278" s="225"/>
      <c r="N278" s="226"/>
      <c r="O278" s="111">
        <f t="shared" si="383"/>
        <v>0</v>
      </c>
      <c r="P278" s="233"/>
      <c r="S278" s="856"/>
      <c r="T278" s="856"/>
      <c r="U278" s="856"/>
      <c r="V278" s="860"/>
      <c r="W278" s="860"/>
      <c r="X278" s="861"/>
      <c r="Y278" s="860"/>
      <c r="Z278" s="860"/>
      <c r="AA278" s="861"/>
      <c r="AB278" s="860"/>
      <c r="AC278" s="860"/>
      <c r="AD278" s="861"/>
    </row>
    <row r="279" spans="1:30" ht="12.75" hidden="1" thickTop="1" x14ac:dyDescent="0.25">
      <c r="A279" s="245" t="s">
        <v>306</v>
      </c>
      <c r="B279" s="59" t="s">
        <v>307</v>
      </c>
      <c r="C279" s="105">
        <f t="shared" si="379"/>
        <v>0</v>
      </c>
      <c r="D279" s="225"/>
      <c r="E279" s="226"/>
      <c r="F279" s="111">
        <f t="shared" si="380"/>
        <v>0</v>
      </c>
      <c r="G279" s="225"/>
      <c r="H279" s="226"/>
      <c r="I279" s="111">
        <f t="shared" si="381"/>
        <v>0</v>
      </c>
      <c r="J279" s="227"/>
      <c r="K279" s="226"/>
      <c r="L279" s="111">
        <f t="shared" si="382"/>
        <v>0</v>
      </c>
      <c r="M279" s="225"/>
      <c r="N279" s="226"/>
      <c r="O279" s="111">
        <f t="shared" si="383"/>
        <v>0</v>
      </c>
      <c r="P279" s="233"/>
      <c r="S279" s="856"/>
      <c r="T279" s="856"/>
      <c r="U279" s="856"/>
      <c r="V279" s="860"/>
      <c r="W279" s="860"/>
      <c r="X279" s="861"/>
      <c r="Y279" s="860"/>
      <c r="Z279" s="860"/>
      <c r="AA279" s="861"/>
      <c r="AB279" s="860"/>
      <c r="AC279" s="860"/>
      <c r="AD279" s="861"/>
    </row>
    <row r="280" spans="1:30" ht="24.75" hidden="1" thickTop="1" x14ac:dyDescent="0.25">
      <c r="A280" s="245" t="s">
        <v>308</v>
      </c>
      <c r="B280" s="59" t="s">
        <v>309</v>
      </c>
      <c r="C280" s="105">
        <f t="shared" si="379"/>
        <v>0</v>
      </c>
      <c r="D280" s="225"/>
      <c r="E280" s="226"/>
      <c r="F280" s="111">
        <f t="shared" si="380"/>
        <v>0</v>
      </c>
      <c r="G280" s="225"/>
      <c r="H280" s="226"/>
      <c r="I280" s="111">
        <f t="shared" si="381"/>
        <v>0</v>
      </c>
      <c r="J280" s="227"/>
      <c r="K280" s="226"/>
      <c r="L280" s="111">
        <f t="shared" si="382"/>
        <v>0</v>
      </c>
      <c r="M280" s="225"/>
      <c r="N280" s="226"/>
      <c r="O280" s="111">
        <f t="shared" si="383"/>
        <v>0</v>
      </c>
      <c r="P280" s="233"/>
      <c r="S280" s="856"/>
      <c r="T280" s="856"/>
      <c r="U280" s="856"/>
      <c r="V280" s="860"/>
      <c r="W280" s="860"/>
      <c r="X280" s="861"/>
      <c r="Y280" s="860"/>
      <c r="Z280" s="860"/>
      <c r="AA280" s="861"/>
      <c r="AB280" s="860"/>
      <c r="AC280" s="860"/>
      <c r="AD280" s="861"/>
    </row>
    <row r="281" spans="1:30" ht="12.75" hidden="1" thickTop="1" x14ac:dyDescent="0.25">
      <c r="A281" s="245" t="s">
        <v>310</v>
      </c>
      <c r="B281" s="59" t="s">
        <v>311</v>
      </c>
      <c r="C281" s="105">
        <f t="shared" si="379"/>
        <v>0</v>
      </c>
      <c r="D281" s="225"/>
      <c r="E281" s="226"/>
      <c r="F281" s="111">
        <f t="shared" si="380"/>
        <v>0</v>
      </c>
      <c r="G281" s="225"/>
      <c r="H281" s="226"/>
      <c r="I281" s="111">
        <f t="shared" si="381"/>
        <v>0</v>
      </c>
      <c r="J281" s="227"/>
      <c r="K281" s="226"/>
      <c r="L281" s="111">
        <f t="shared" si="382"/>
        <v>0</v>
      </c>
      <c r="M281" s="225"/>
      <c r="N281" s="226"/>
      <c r="O281" s="111">
        <f t="shared" si="383"/>
        <v>0</v>
      </c>
      <c r="P281" s="233"/>
      <c r="S281" s="856"/>
      <c r="T281" s="856"/>
      <c r="U281" s="856"/>
      <c r="V281" s="860"/>
      <c r="W281" s="860"/>
      <c r="X281" s="861"/>
      <c r="Y281" s="860"/>
      <c r="Z281" s="860"/>
      <c r="AA281" s="861"/>
      <c r="AB281" s="860"/>
      <c r="AC281" s="860"/>
      <c r="AD281" s="861"/>
    </row>
    <row r="282" spans="1:30" ht="24.75" hidden="1" thickTop="1" x14ac:dyDescent="0.25">
      <c r="A282" s="320" t="s">
        <v>312</v>
      </c>
      <c r="B282" s="321" t="s">
        <v>313</v>
      </c>
      <c r="C282" s="255">
        <f t="shared" si="379"/>
        <v>0</v>
      </c>
      <c r="D282" s="258"/>
      <c r="E282" s="259"/>
      <c r="F282" s="260">
        <f t="shared" si="380"/>
        <v>0</v>
      </c>
      <c r="G282" s="258"/>
      <c r="H282" s="259"/>
      <c r="I282" s="260">
        <f t="shared" si="381"/>
        <v>0</v>
      </c>
      <c r="J282" s="261"/>
      <c r="K282" s="259"/>
      <c r="L282" s="260">
        <f t="shared" si="382"/>
        <v>0</v>
      </c>
      <c r="M282" s="258"/>
      <c r="N282" s="259"/>
      <c r="O282" s="260">
        <f t="shared" si="383"/>
        <v>0</v>
      </c>
      <c r="P282" s="256"/>
      <c r="S282" s="856"/>
      <c r="T282" s="856"/>
      <c r="U282" s="856"/>
      <c r="V282" s="860"/>
      <c r="W282" s="860"/>
      <c r="X282" s="861"/>
      <c r="Y282" s="860"/>
      <c r="Z282" s="860"/>
      <c r="AA282" s="861"/>
      <c r="AB282" s="860"/>
      <c r="AC282" s="860"/>
      <c r="AD282" s="861"/>
    </row>
    <row r="283" spans="1:30" s="34" customFormat="1" ht="13.5" hidden="1" thickTop="1" thickBot="1" x14ac:dyDescent="0.3">
      <c r="A283" s="322" t="s">
        <v>314</v>
      </c>
      <c r="B283" s="322" t="s">
        <v>315</v>
      </c>
      <c r="C283" s="305">
        <f t="shared" si="379"/>
        <v>0</v>
      </c>
      <c r="D283" s="323"/>
      <c r="E283" s="324"/>
      <c r="F283" s="308">
        <f t="shared" si="380"/>
        <v>0</v>
      </c>
      <c r="G283" s="323"/>
      <c r="H283" s="324"/>
      <c r="I283" s="308">
        <f t="shared" si="381"/>
        <v>0</v>
      </c>
      <c r="J283" s="325"/>
      <c r="K283" s="324"/>
      <c r="L283" s="308">
        <f t="shared" si="382"/>
        <v>0</v>
      </c>
      <c r="M283" s="323"/>
      <c r="N283" s="324"/>
      <c r="O283" s="308">
        <f t="shared" si="383"/>
        <v>0</v>
      </c>
      <c r="P283" s="310"/>
      <c r="S283" s="856"/>
      <c r="T283" s="856"/>
      <c r="U283" s="856"/>
      <c r="V283" s="865"/>
      <c r="W283" s="865"/>
      <c r="X283" s="856"/>
      <c r="Y283" s="865"/>
      <c r="Z283" s="865"/>
      <c r="AA283" s="856"/>
      <c r="AB283" s="865"/>
      <c r="AC283" s="865"/>
      <c r="AD283" s="856"/>
    </row>
    <row r="284" spans="1:30" s="34" customFormat="1" ht="48.75" hidden="1" thickTop="1" x14ac:dyDescent="0.25">
      <c r="A284" s="318" t="s">
        <v>316</v>
      </c>
      <c r="B284" s="326" t="s">
        <v>317</v>
      </c>
      <c r="C284" s="311">
        <f t="shared" si="379"/>
        <v>0</v>
      </c>
      <c r="D284" s="327"/>
      <c r="E284" s="328"/>
      <c r="F284" s="91">
        <f t="shared" si="380"/>
        <v>0</v>
      </c>
      <c r="G284" s="250"/>
      <c r="H284" s="251"/>
      <c r="I284" s="91">
        <f t="shared" si="381"/>
        <v>0</v>
      </c>
      <c r="J284" s="252"/>
      <c r="K284" s="251"/>
      <c r="L284" s="91">
        <f t="shared" si="382"/>
        <v>0</v>
      </c>
      <c r="M284" s="250"/>
      <c r="N284" s="251"/>
      <c r="O284" s="91">
        <f t="shared" si="383"/>
        <v>0</v>
      </c>
      <c r="P284" s="239"/>
      <c r="S284" s="856"/>
      <c r="T284" s="856"/>
      <c r="U284" s="856"/>
      <c r="V284" s="865"/>
      <c r="W284" s="865"/>
      <c r="X284" s="861"/>
      <c r="Y284" s="860"/>
      <c r="Z284" s="860"/>
      <c r="AA284" s="861"/>
      <c r="AB284" s="860"/>
      <c r="AC284" s="860"/>
      <c r="AD284" s="861"/>
    </row>
    <row r="285" spans="1:30" ht="12.75" thickTop="1" x14ac:dyDescent="0.25">
      <c r="A285" s="3"/>
      <c r="B285" s="3"/>
      <c r="C285" s="3"/>
      <c r="D285" s="3"/>
      <c r="E285" s="3"/>
      <c r="F285" s="3"/>
      <c r="G285" s="3"/>
      <c r="H285" s="3"/>
      <c r="I285" s="3"/>
      <c r="J285" s="3"/>
      <c r="K285" s="3"/>
      <c r="L285" s="3"/>
      <c r="M285" s="3"/>
      <c r="N285" s="3"/>
      <c r="O285" s="3"/>
      <c r="P285" s="3"/>
    </row>
    <row r="286" spans="1:30" x14ac:dyDescent="0.25">
      <c r="A286" s="3"/>
      <c r="B286" s="3"/>
      <c r="C286" s="3"/>
      <c r="D286" s="3"/>
      <c r="E286" s="3"/>
      <c r="F286" s="3"/>
      <c r="G286" s="3"/>
      <c r="H286" s="3"/>
      <c r="I286" s="3"/>
      <c r="J286" s="3"/>
      <c r="K286" s="3"/>
      <c r="L286" s="3"/>
      <c r="M286" s="3"/>
      <c r="N286" s="3"/>
      <c r="O286" s="3"/>
      <c r="P286" s="3"/>
    </row>
    <row r="287" spans="1:30" x14ac:dyDescent="0.25">
      <c r="A287" s="3"/>
      <c r="B287" s="3"/>
      <c r="C287" s="3"/>
      <c r="D287" s="3"/>
      <c r="E287" s="3"/>
      <c r="F287" s="3"/>
      <c r="G287" s="3"/>
      <c r="H287" s="3"/>
      <c r="I287" s="3"/>
      <c r="J287" s="3"/>
      <c r="K287" s="3"/>
      <c r="L287" s="3"/>
      <c r="M287" s="3"/>
      <c r="N287" s="3"/>
      <c r="O287" s="3"/>
      <c r="P287" s="3"/>
    </row>
    <row r="288" spans="1:30"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row r="302" spans="1:16" x14ac:dyDescent="0.25">
      <c r="A302" s="3"/>
      <c r="B302" s="3"/>
      <c r="C302" s="3"/>
      <c r="D302" s="3"/>
      <c r="E302" s="3"/>
      <c r="F302" s="3"/>
      <c r="G302" s="3"/>
      <c r="H302" s="3"/>
      <c r="I302" s="3"/>
      <c r="J302" s="3"/>
      <c r="K302" s="3"/>
      <c r="L302" s="3"/>
      <c r="M302" s="3"/>
      <c r="N302" s="3"/>
      <c r="O302" s="3"/>
      <c r="P302" s="3"/>
    </row>
  </sheetData>
  <sheetProtection algorithmName="SHA-512" hashValue="JOC1z9+AhY3YevDWDVni84t4Nhx0V5NlDigvs4msqo1HOUcPTNmC122OLI+HccJgrEBe8Qrmr2cxq35T2Xa/IA==" saltValue="UpP0LSJXigyyCcWeMvV1gA==" spinCount="100000" sheet="1" objects="1" scenarios="1" formatCells="0" formatColumns="0" formatRows="0" sort="0"/>
  <autoFilter ref="A18:P284">
    <filterColumn colId="2">
      <filters>
        <filter val="1 025"/>
        <filter val="1 055"/>
        <filter val="1 214"/>
        <filter val="1 354"/>
        <filter val="1 567"/>
        <filter val="1 575"/>
        <filter val="10"/>
        <filter val="-10"/>
        <filter val="12 420"/>
        <filter val="12 730"/>
        <filter val="132"/>
        <filter val="159"/>
        <filter val="18 660"/>
        <filter val="2 004"/>
        <filter val="2 043"/>
        <filter val="2 191"/>
        <filter val="2 251"/>
        <filter val="2 323"/>
        <filter val="2 530"/>
        <filter val="2 842"/>
        <filter val="21 040"/>
        <filter val="21 424"/>
        <filter val="234 750"/>
        <filter val="250"/>
        <filter val="259 551"/>
        <filter val="26"/>
        <filter val="28 619"/>
        <filter val="3 377"/>
        <filter val="3 731"/>
        <filter val="3 926"/>
        <filter val="343 831"/>
        <filter val="35"/>
        <filter val="36"/>
        <filter val="372 332"/>
        <filter val="372 450"/>
        <filter val="373 320"/>
        <filter val="4 169"/>
        <filter val="417"/>
        <filter val="436"/>
        <filter val="483"/>
        <filter val="5 740"/>
        <filter val="500"/>
        <filter val="512"/>
        <filter val="597"/>
        <filter val="620"/>
        <filter val="65 620"/>
        <filter val="7 228"/>
        <filter val="7 579"/>
        <filter val="781"/>
        <filter val="84 280"/>
        <filter val="847"/>
        <filter val="870"/>
        <filter val="896"/>
        <filter val="9 445"/>
        <filter val="978"/>
        <filter val="988"/>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66.pielikums Jūrmalas pilsētas domes
2020.gada 29.oktobra saistošajiem noteikumiem Nr.27
(protokols Nr.19, 47.punkts)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0"/>
  <sheetViews>
    <sheetView view="pageLayout" zoomScaleNormal="100" workbookViewId="0">
      <selection activeCell="K5" sqref="K5"/>
    </sheetView>
  </sheetViews>
  <sheetFormatPr defaultRowHeight="12.75" outlineLevelCol="1" x14ac:dyDescent="0.2"/>
  <cols>
    <col min="1" max="1" width="6.140625" style="539" customWidth="1"/>
    <col min="2" max="2" width="17.28515625" style="539" customWidth="1"/>
    <col min="3" max="3" width="18.42578125" style="539" customWidth="1"/>
    <col min="4" max="4" width="10.5703125" style="571" customWidth="1"/>
    <col min="5" max="5" width="11.7109375" style="539" hidden="1" customWidth="1" outlineLevel="1"/>
    <col min="6" max="6" width="11.28515625" style="539" hidden="1" customWidth="1" outlineLevel="1"/>
    <col min="7" max="7" width="14.7109375" style="577" customWidth="1" collapsed="1"/>
    <col min="8" max="8" width="29" style="539" hidden="1" customWidth="1" outlineLevel="1"/>
    <col min="9" max="9" width="18.7109375" style="539" customWidth="1" collapsed="1"/>
    <col min="10" max="16384" width="9.140625" style="539"/>
  </cols>
  <sheetData>
    <row r="1" spans="1:9" ht="12" customHeight="1" x14ac:dyDescent="0.2">
      <c r="D1" s="540"/>
      <c r="E1" s="541"/>
      <c r="F1" s="541"/>
      <c r="G1" s="539"/>
      <c r="I1" s="542" t="s">
        <v>350</v>
      </c>
    </row>
    <row r="2" spans="1:9" ht="12" x14ac:dyDescent="0.2">
      <c r="D2" s="543"/>
      <c r="E2" s="544"/>
      <c r="F2" s="544"/>
      <c r="G2" s="539"/>
      <c r="I2" s="542" t="s">
        <v>351</v>
      </c>
    </row>
    <row r="3" spans="1:9" ht="12" x14ac:dyDescent="0.2">
      <c r="D3" s="543"/>
      <c r="E3" s="544"/>
      <c r="F3" s="544"/>
      <c r="G3" s="539"/>
      <c r="I3" s="542"/>
    </row>
    <row r="4" spans="1:9" ht="12" x14ac:dyDescent="0.2">
      <c r="A4" s="930" t="s">
        <v>2</v>
      </c>
      <c r="B4" s="930"/>
      <c r="C4" s="545" t="s">
        <v>352</v>
      </c>
      <c r="D4" s="546"/>
      <c r="E4" s="545"/>
      <c r="F4" s="545"/>
      <c r="G4" s="539"/>
      <c r="H4" s="545"/>
      <c r="I4" s="545"/>
    </row>
    <row r="5" spans="1:9" ht="12" x14ac:dyDescent="0.2">
      <c r="A5" s="930" t="s">
        <v>4</v>
      </c>
      <c r="B5" s="930"/>
      <c r="C5" s="547">
        <v>90000594245</v>
      </c>
      <c r="D5" s="546"/>
      <c r="E5" s="545"/>
      <c r="F5" s="545"/>
      <c r="G5" s="539"/>
      <c r="H5" s="545"/>
      <c r="I5" s="545"/>
    </row>
    <row r="6" spans="1:9" ht="12" x14ac:dyDescent="0.2">
      <c r="A6" s="548"/>
      <c r="B6" s="548"/>
      <c r="C6" s="547"/>
      <c r="D6" s="546"/>
      <c r="E6" s="545"/>
      <c r="F6" s="545"/>
      <c r="G6" s="539"/>
      <c r="H6" s="545"/>
      <c r="I6" s="545"/>
    </row>
    <row r="7" spans="1:9" ht="15.75" x14ac:dyDescent="0.25">
      <c r="A7" s="940" t="s">
        <v>353</v>
      </c>
      <c r="B7" s="940"/>
      <c r="C7" s="940"/>
      <c r="D7" s="940"/>
      <c r="E7" s="940"/>
      <c r="F7" s="940"/>
      <c r="G7" s="940"/>
      <c r="H7" s="940"/>
      <c r="I7" s="940"/>
    </row>
    <row r="8" spans="1:9" ht="15.75" x14ac:dyDescent="0.25">
      <c r="A8" s="549"/>
      <c r="B8" s="549"/>
      <c r="C8" s="549"/>
      <c r="D8" s="550"/>
      <c r="E8" s="549"/>
      <c r="F8" s="549"/>
      <c r="G8" s="539"/>
      <c r="H8" s="549"/>
      <c r="I8" s="549"/>
    </row>
    <row r="9" spans="1:9" ht="15.75" x14ac:dyDescent="0.25">
      <c r="A9" s="930" t="s">
        <v>354</v>
      </c>
      <c r="B9" s="930"/>
      <c r="C9" s="551" t="s">
        <v>355</v>
      </c>
      <c r="D9" s="546"/>
      <c r="E9" s="545"/>
      <c r="F9" s="545"/>
      <c r="G9" s="539"/>
      <c r="H9" s="545"/>
      <c r="I9" s="545"/>
    </row>
    <row r="10" spans="1:9" ht="12" x14ac:dyDescent="0.2">
      <c r="A10" s="930" t="s">
        <v>356</v>
      </c>
      <c r="B10" s="930"/>
      <c r="C10" s="545" t="s">
        <v>357</v>
      </c>
      <c r="D10" s="546"/>
      <c r="E10" s="545"/>
      <c r="F10" s="545"/>
      <c r="G10" s="539"/>
      <c r="H10" s="545"/>
      <c r="I10" s="545"/>
    </row>
    <row r="11" spans="1:9" ht="12" x14ac:dyDescent="0.2">
      <c r="A11" s="930" t="s">
        <v>358</v>
      </c>
      <c r="B11" s="930"/>
      <c r="C11" s="552" t="s">
        <v>359</v>
      </c>
      <c r="D11" s="546"/>
      <c r="E11" s="545"/>
      <c r="F11" s="545"/>
      <c r="G11" s="539"/>
      <c r="H11" s="545"/>
      <c r="I11" s="545"/>
    </row>
    <row r="12" spans="1:9" ht="48" x14ac:dyDescent="0.2">
      <c r="A12" s="553" t="s">
        <v>360</v>
      </c>
      <c r="B12" s="924" t="s">
        <v>361</v>
      </c>
      <c r="C12" s="924"/>
      <c r="D12" s="554" t="s">
        <v>362</v>
      </c>
      <c r="E12" s="553" t="s">
        <v>363</v>
      </c>
      <c r="F12" s="553" t="s">
        <v>364</v>
      </c>
      <c r="G12" s="553" t="s">
        <v>365</v>
      </c>
      <c r="H12" s="553" t="s">
        <v>39</v>
      </c>
      <c r="I12" s="553" t="s">
        <v>366</v>
      </c>
    </row>
    <row r="13" spans="1:9" ht="12.75" customHeight="1" x14ac:dyDescent="0.2">
      <c r="A13" s="931" t="s">
        <v>367</v>
      </c>
      <c r="B13" s="931"/>
      <c r="C13" s="931"/>
      <c r="D13" s="555"/>
      <c r="E13" s="556">
        <f>SUM(E14:E14)</f>
        <v>24972</v>
      </c>
      <c r="F13" s="556">
        <f>SUM(F14:F14)</f>
        <v>0</v>
      </c>
      <c r="G13" s="556">
        <f>SUM(G14:G14)</f>
        <v>24972</v>
      </c>
      <c r="H13" s="557"/>
      <c r="I13" s="558"/>
    </row>
    <row r="14" spans="1:9" ht="57" customHeight="1" x14ac:dyDescent="0.2">
      <c r="A14" s="559">
        <v>1</v>
      </c>
      <c r="B14" s="932" t="s">
        <v>368</v>
      </c>
      <c r="C14" s="932"/>
      <c r="D14" s="560">
        <v>3263</v>
      </c>
      <c r="E14" s="561">
        <v>24972</v>
      </c>
      <c r="F14" s="561"/>
      <c r="G14" s="562">
        <f>E14+F14</f>
        <v>24972</v>
      </c>
      <c r="H14" s="557"/>
      <c r="I14" s="559" t="s">
        <v>369</v>
      </c>
    </row>
    <row r="15" spans="1:9" ht="12" x14ac:dyDescent="0.2">
      <c r="A15" s="563"/>
      <c r="B15" s="563"/>
      <c r="C15" s="563"/>
      <c r="D15" s="564"/>
      <c r="E15" s="563"/>
      <c r="F15" s="563"/>
      <c r="G15" s="539"/>
      <c r="H15" s="563"/>
      <c r="I15" s="565"/>
    </row>
    <row r="16" spans="1:9" ht="12" x14ac:dyDescent="0.2">
      <c r="A16" s="930" t="s">
        <v>356</v>
      </c>
      <c r="B16" s="930"/>
      <c r="C16" s="545" t="s">
        <v>370</v>
      </c>
      <c r="D16" s="546"/>
      <c r="E16" s="545"/>
      <c r="F16" s="545"/>
      <c r="G16" s="539"/>
      <c r="H16" s="545"/>
      <c r="I16" s="566"/>
    </row>
    <row r="17" spans="1:9" ht="12" x14ac:dyDescent="0.2">
      <c r="A17" s="930" t="s">
        <v>358</v>
      </c>
      <c r="B17" s="930"/>
      <c r="C17" s="552" t="s">
        <v>371</v>
      </c>
      <c r="D17" s="546"/>
      <c r="E17" s="545"/>
      <c r="F17" s="545"/>
      <c r="G17" s="539"/>
      <c r="H17" s="545"/>
      <c r="I17" s="566"/>
    </row>
    <row r="18" spans="1:9" ht="48" x14ac:dyDescent="0.2">
      <c r="A18" s="553" t="s">
        <v>360</v>
      </c>
      <c r="B18" s="924" t="s">
        <v>361</v>
      </c>
      <c r="C18" s="924"/>
      <c r="D18" s="554" t="s">
        <v>362</v>
      </c>
      <c r="E18" s="553" t="s">
        <v>363</v>
      </c>
      <c r="F18" s="553" t="s">
        <v>364</v>
      </c>
      <c r="G18" s="553" t="s">
        <v>365</v>
      </c>
      <c r="H18" s="553" t="s">
        <v>39</v>
      </c>
      <c r="I18" s="553" t="s">
        <v>366</v>
      </c>
    </row>
    <row r="19" spans="1:9" ht="12" x14ac:dyDescent="0.2">
      <c r="A19" s="931" t="s">
        <v>367</v>
      </c>
      <c r="B19" s="931"/>
      <c r="C19" s="931"/>
      <c r="D19" s="555"/>
      <c r="E19" s="556">
        <f>SUM(E20:E23)</f>
        <v>4350</v>
      </c>
      <c r="F19" s="556">
        <f>SUM(F20:F23)</f>
        <v>0</v>
      </c>
      <c r="G19" s="556">
        <f>SUM(G20:G23)</f>
        <v>4350</v>
      </c>
      <c r="H19" s="557"/>
      <c r="I19" s="924" t="s">
        <v>372</v>
      </c>
    </row>
    <row r="20" spans="1:9" ht="15" customHeight="1" x14ac:dyDescent="0.2">
      <c r="A20" s="926">
        <v>1</v>
      </c>
      <c r="B20" s="932" t="s">
        <v>373</v>
      </c>
      <c r="C20" s="932"/>
      <c r="D20" s="567">
        <v>2235</v>
      </c>
      <c r="E20" s="557">
        <v>850</v>
      </c>
      <c r="F20" s="557"/>
      <c r="G20" s="568">
        <f t="shared" ref="G20:G23" si="0">E20+F20</f>
        <v>850</v>
      </c>
      <c r="H20" s="939"/>
      <c r="I20" s="924"/>
    </row>
    <row r="21" spans="1:9" ht="15" customHeight="1" x14ac:dyDescent="0.2">
      <c r="A21" s="926"/>
      <c r="B21" s="932"/>
      <c r="C21" s="932"/>
      <c r="D21" s="567">
        <v>2314</v>
      </c>
      <c r="E21" s="557">
        <v>750</v>
      </c>
      <c r="F21" s="557"/>
      <c r="G21" s="568">
        <f t="shared" si="0"/>
        <v>750</v>
      </c>
      <c r="H21" s="939"/>
      <c r="I21" s="924"/>
    </row>
    <row r="22" spans="1:9" ht="15" customHeight="1" x14ac:dyDescent="0.2">
      <c r="A22" s="926"/>
      <c r="B22" s="932"/>
      <c r="C22" s="932"/>
      <c r="D22" s="567">
        <v>2231</v>
      </c>
      <c r="E22" s="557">
        <v>150</v>
      </c>
      <c r="F22" s="557"/>
      <c r="G22" s="568">
        <f t="shared" si="0"/>
        <v>150</v>
      </c>
      <c r="H22" s="557"/>
      <c r="I22" s="924"/>
    </row>
    <row r="23" spans="1:9" ht="27" customHeight="1" x14ac:dyDescent="0.2">
      <c r="A23" s="559">
        <v>2</v>
      </c>
      <c r="B23" s="939" t="s">
        <v>374</v>
      </c>
      <c r="C23" s="939"/>
      <c r="D23" s="560">
        <v>2231</v>
      </c>
      <c r="E23" s="569">
        <v>2600</v>
      </c>
      <c r="F23" s="569"/>
      <c r="G23" s="570">
        <f t="shared" si="0"/>
        <v>2600</v>
      </c>
      <c r="H23" s="557"/>
      <c r="I23" s="559" t="s">
        <v>372</v>
      </c>
    </row>
    <row r="24" spans="1:9" ht="12" x14ac:dyDescent="0.2">
      <c r="A24" s="563"/>
      <c r="B24" s="563"/>
      <c r="C24" s="563"/>
      <c r="D24" s="564"/>
      <c r="E24" s="563"/>
      <c r="F24" s="563"/>
      <c r="G24" s="539"/>
      <c r="H24" s="563"/>
      <c r="I24" s="565"/>
    </row>
    <row r="25" spans="1:9" ht="12" x14ac:dyDescent="0.2">
      <c r="A25" s="930" t="s">
        <v>356</v>
      </c>
      <c r="B25" s="930"/>
      <c r="C25" s="545" t="s">
        <v>375</v>
      </c>
      <c r="D25" s="546"/>
      <c r="E25" s="545"/>
      <c r="F25" s="545"/>
      <c r="G25" s="539"/>
      <c r="H25" s="545"/>
      <c r="I25" s="566"/>
    </row>
    <row r="26" spans="1:9" ht="12" x14ac:dyDescent="0.2">
      <c r="A26" s="930" t="s">
        <v>358</v>
      </c>
      <c r="B26" s="930"/>
      <c r="C26" s="552" t="s">
        <v>371</v>
      </c>
      <c r="D26" s="546"/>
      <c r="E26" s="545"/>
      <c r="F26" s="545"/>
      <c r="G26" s="539"/>
      <c r="H26" s="545"/>
      <c r="I26" s="566"/>
    </row>
    <row r="27" spans="1:9" ht="48" x14ac:dyDescent="0.2">
      <c r="A27" s="553" t="s">
        <v>360</v>
      </c>
      <c r="B27" s="924" t="s">
        <v>361</v>
      </c>
      <c r="C27" s="924"/>
      <c r="D27" s="554" t="s">
        <v>362</v>
      </c>
      <c r="E27" s="553" t="s">
        <v>363</v>
      </c>
      <c r="F27" s="553" t="s">
        <v>364</v>
      </c>
      <c r="G27" s="553" t="s">
        <v>365</v>
      </c>
      <c r="H27" s="553" t="s">
        <v>39</v>
      </c>
      <c r="I27" s="553" t="s">
        <v>366</v>
      </c>
    </row>
    <row r="28" spans="1:9" ht="12" x14ac:dyDescent="0.2">
      <c r="A28" s="931" t="s">
        <v>367</v>
      </c>
      <c r="B28" s="931"/>
      <c r="C28" s="931"/>
      <c r="D28" s="555"/>
      <c r="E28" s="556">
        <f>SUM(E29:E29)</f>
        <v>11400</v>
      </c>
      <c r="F28" s="556">
        <f>SUM(F29:F29)</f>
        <v>0</v>
      </c>
      <c r="G28" s="556">
        <f>SUM(G29:G29)</f>
        <v>11400</v>
      </c>
      <c r="H28" s="557"/>
      <c r="I28" s="558"/>
    </row>
    <row r="29" spans="1:9" ht="36.75" customHeight="1" x14ac:dyDescent="0.2">
      <c r="A29" s="559">
        <v>1</v>
      </c>
      <c r="B29" s="932" t="s">
        <v>376</v>
      </c>
      <c r="C29" s="932"/>
      <c r="D29" s="560">
        <v>2235</v>
      </c>
      <c r="E29" s="561">
        <v>11400</v>
      </c>
      <c r="F29" s="561"/>
      <c r="G29" s="562">
        <f t="shared" ref="G29" si="1">E29+F29</f>
        <v>11400</v>
      </c>
      <c r="H29" s="557"/>
      <c r="I29" s="559" t="s">
        <v>372</v>
      </c>
    </row>
    <row r="30" spans="1:9" ht="12" x14ac:dyDescent="0.2">
      <c r="G30" s="539"/>
      <c r="I30" s="566"/>
    </row>
    <row r="31" spans="1:9" ht="12" x14ac:dyDescent="0.2">
      <c r="A31" s="930" t="s">
        <v>356</v>
      </c>
      <c r="B31" s="930"/>
      <c r="C31" s="545" t="s">
        <v>377</v>
      </c>
      <c r="G31" s="539"/>
      <c r="I31" s="566"/>
    </row>
    <row r="32" spans="1:9" ht="12" x14ac:dyDescent="0.2">
      <c r="A32" s="930" t="s">
        <v>358</v>
      </c>
      <c r="B32" s="930"/>
      <c r="C32" s="552" t="s">
        <v>371</v>
      </c>
      <c r="G32" s="539"/>
      <c r="I32" s="566"/>
    </row>
    <row r="33" spans="1:9" ht="48" x14ac:dyDescent="0.2">
      <c r="A33" s="553" t="s">
        <v>360</v>
      </c>
      <c r="B33" s="924" t="s">
        <v>361</v>
      </c>
      <c r="C33" s="924"/>
      <c r="D33" s="554" t="s">
        <v>362</v>
      </c>
      <c r="E33" s="553" t="s">
        <v>363</v>
      </c>
      <c r="F33" s="553" t="s">
        <v>364</v>
      </c>
      <c r="G33" s="553" t="s">
        <v>365</v>
      </c>
      <c r="H33" s="553" t="s">
        <v>39</v>
      </c>
      <c r="I33" s="553" t="s">
        <v>366</v>
      </c>
    </row>
    <row r="34" spans="1:9" ht="12" customHeight="1" x14ac:dyDescent="0.2">
      <c r="A34" s="931" t="s">
        <v>367</v>
      </c>
      <c r="B34" s="931"/>
      <c r="C34" s="931"/>
      <c r="D34" s="555"/>
      <c r="E34" s="556">
        <f>SUM(E35:E38)</f>
        <v>2910</v>
      </c>
      <c r="F34" s="556">
        <f>SUM(F35:F38)</f>
        <v>0</v>
      </c>
      <c r="G34" s="556">
        <f>SUM(G35:G38)</f>
        <v>2910</v>
      </c>
      <c r="H34" s="557"/>
      <c r="I34" s="572"/>
    </row>
    <row r="35" spans="1:9" ht="30" customHeight="1" x14ac:dyDescent="0.2">
      <c r="A35" s="559">
        <v>1</v>
      </c>
      <c r="B35" s="938" t="s">
        <v>378</v>
      </c>
      <c r="C35" s="938"/>
      <c r="D35" s="560">
        <v>2231</v>
      </c>
      <c r="E35" s="561">
        <v>1100</v>
      </c>
      <c r="F35" s="561"/>
      <c r="G35" s="562">
        <f t="shared" ref="G35:G38" si="2">E35+F35</f>
        <v>1100</v>
      </c>
      <c r="H35" s="557"/>
      <c r="I35" s="559" t="s">
        <v>372</v>
      </c>
    </row>
    <row r="36" spans="1:9" ht="21" customHeight="1" x14ac:dyDescent="0.2">
      <c r="A36" s="926">
        <v>2</v>
      </c>
      <c r="B36" s="938" t="s">
        <v>379</v>
      </c>
      <c r="C36" s="938"/>
      <c r="D36" s="560">
        <v>2231</v>
      </c>
      <c r="E36" s="561">
        <v>1760</v>
      </c>
      <c r="F36" s="561"/>
      <c r="G36" s="562">
        <f t="shared" si="2"/>
        <v>1760</v>
      </c>
      <c r="H36" s="939"/>
      <c r="I36" s="924" t="s">
        <v>372</v>
      </c>
    </row>
    <row r="37" spans="1:9" ht="13.5" customHeight="1" x14ac:dyDescent="0.2">
      <c r="A37" s="926"/>
      <c r="B37" s="938"/>
      <c r="C37" s="938"/>
      <c r="D37" s="560">
        <v>2314</v>
      </c>
      <c r="E37" s="561">
        <v>50</v>
      </c>
      <c r="F37" s="561"/>
      <c r="G37" s="562">
        <f t="shared" si="2"/>
        <v>50</v>
      </c>
      <c r="H37" s="939"/>
      <c r="I37" s="924"/>
    </row>
    <row r="38" spans="1:9" ht="23.25" customHeight="1" x14ac:dyDescent="0.2">
      <c r="A38" s="559">
        <v>3</v>
      </c>
      <c r="B38" s="932" t="s">
        <v>380</v>
      </c>
      <c r="C38" s="932"/>
      <c r="D38" s="560">
        <v>2231</v>
      </c>
      <c r="E38" s="569">
        <v>0</v>
      </c>
      <c r="F38" s="569"/>
      <c r="G38" s="570">
        <f t="shared" si="2"/>
        <v>0</v>
      </c>
      <c r="H38" s="573"/>
      <c r="I38" s="559" t="s">
        <v>372</v>
      </c>
    </row>
    <row r="39" spans="1:9" ht="12" x14ac:dyDescent="0.2">
      <c r="G39" s="539"/>
      <c r="I39" s="566"/>
    </row>
    <row r="40" spans="1:9" ht="12" x14ac:dyDescent="0.2">
      <c r="A40" s="930" t="s">
        <v>356</v>
      </c>
      <c r="B40" s="930"/>
      <c r="C40" s="545" t="s">
        <v>342</v>
      </c>
      <c r="G40" s="539"/>
      <c r="I40" s="566"/>
    </row>
    <row r="41" spans="1:9" ht="12" x14ac:dyDescent="0.2">
      <c r="A41" s="930" t="s">
        <v>358</v>
      </c>
      <c r="B41" s="930"/>
      <c r="C41" s="552" t="s">
        <v>371</v>
      </c>
      <c r="G41" s="539"/>
      <c r="I41" s="566"/>
    </row>
    <row r="42" spans="1:9" ht="48" x14ac:dyDescent="0.2">
      <c r="A42" s="553" t="s">
        <v>360</v>
      </c>
      <c r="B42" s="924" t="s">
        <v>361</v>
      </c>
      <c r="C42" s="924"/>
      <c r="D42" s="554" t="s">
        <v>362</v>
      </c>
      <c r="E42" s="553" t="s">
        <v>363</v>
      </c>
      <c r="F42" s="553" t="s">
        <v>364</v>
      </c>
      <c r="G42" s="553" t="s">
        <v>365</v>
      </c>
      <c r="H42" s="553" t="s">
        <v>39</v>
      </c>
      <c r="I42" s="553" t="s">
        <v>366</v>
      </c>
    </row>
    <row r="43" spans="1:9" ht="12" x14ac:dyDescent="0.2">
      <c r="A43" s="931" t="s">
        <v>367</v>
      </c>
      <c r="B43" s="931"/>
      <c r="C43" s="931"/>
      <c r="D43" s="555"/>
      <c r="E43" s="556">
        <f>SUM(E44:E60)</f>
        <v>51964</v>
      </c>
      <c r="F43" s="556">
        <f>SUM(F44:F60)</f>
        <v>1272</v>
      </c>
      <c r="G43" s="556">
        <f>SUM(G44:G60)</f>
        <v>53236</v>
      </c>
      <c r="H43" s="557"/>
      <c r="I43" s="572"/>
    </row>
    <row r="44" spans="1:9" ht="24" customHeight="1" x14ac:dyDescent="0.2">
      <c r="A44" s="926">
        <v>1</v>
      </c>
      <c r="B44" s="938" t="s">
        <v>381</v>
      </c>
      <c r="C44" s="938"/>
      <c r="D44" s="560">
        <v>2314</v>
      </c>
      <c r="E44" s="561">
        <v>1005</v>
      </c>
      <c r="F44" s="561">
        <v>270</v>
      </c>
      <c r="G44" s="562">
        <f t="shared" ref="G44:G60" si="3">E44+F44</f>
        <v>1275</v>
      </c>
      <c r="H44" s="561" t="s">
        <v>349</v>
      </c>
      <c r="I44" s="926" t="s">
        <v>372</v>
      </c>
    </row>
    <row r="45" spans="1:9" ht="12.75" customHeight="1" x14ac:dyDescent="0.2">
      <c r="A45" s="926"/>
      <c r="B45" s="938"/>
      <c r="C45" s="938"/>
      <c r="D45" s="560">
        <v>2239</v>
      </c>
      <c r="E45" s="561">
        <v>110</v>
      </c>
      <c r="F45" s="561">
        <v>71</v>
      </c>
      <c r="G45" s="562">
        <f t="shared" si="3"/>
        <v>181</v>
      </c>
      <c r="H45" s="561" t="s">
        <v>382</v>
      </c>
      <c r="I45" s="926"/>
    </row>
    <row r="46" spans="1:9" ht="12.75" customHeight="1" x14ac:dyDescent="0.2">
      <c r="A46" s="926"/>
      <c r="B46" s="938"/>
      <c r="C46" s="938"/>
      <c r="D46" s="560">
        <v>1150</v>
      </c>
      <c r="E46" s="561">
        <v>2625</v>
      </c>
      <c r="F46" s="561">
        <v>778</v>
      </c>
      <c r="G46" s="562">
        <f t="shared" si="3"/>
        <v>3403</v>
      </c>
      <c r="H46" s="561" t="s">
        <v>345</v>
      </c>
      <c r="I46" s="926"/>
    </row>
    <row r="47" spans="1:9" ht="12.75" customHeight="1" x14ac:dyDescent="0.2">
      <c r="A47" s="926"/>
      <c r="B47" s="938"/>
      <c r="C47" s="938"/>
      <c r="D47" s="560">
        <v>1210</v>
      </c>
      <c r="E47" s="561">
        <v>132</v>
      </c>
      <c r="F47" s="561">
        <v>39</v>
      </c>
      <c r="G47" s="562">
        <f t="shared" si="3"/>
        <v>171</v>
      </c>
      <c r="H47" s="561" t="s">
        <v>346</v>
      </c>
      <c r="I47" s="926"/>
    </row>
    <row r="48" spans="1:9" ht="12" customHeight="1" x14ac:dyDescent="0.2">
      <c r="A48" s="926"/>
      <c r="B48" s="938"/>
      <c r="C48" s="938"/>
      <c r="D48" s="567">
        <v>2231</v>
      </c>
      <c r="E48" s="557">
        <v>314</v>
      </c>
      <c r="F48" s="557">
        <v>114</v>
      </c>
      <c r="G48" s="568">
        <f t="shared" si="3"/>
        <v>428</v>
      </c>
      <c r="H48" s="557" t="s">
        <v>383</v>
      </c>
      <c r="I48" s="926"/>
    </row>
    <row r="49" spans="1:9" ht="24.75" customHeight="1" x14ac:dyDescent="0.2">
      <c r="A49" s="559">
        <v>2</v>
      </c>
      <c r="B49" s="932" t="s">
        <v>384</v>
      </c>
      <c r="C49" s="932"/>
      <c r="D49" s="560">
        <v>2314</v>
      </c>
      <c r="E49" s="569">
        <v>2774</v>
      </c>
      <c r="F49" s="557"/>
      <c r="G49" s="562">
        <f t="shared" si="3"/>
        <v>2774</v>
      </c>
      <c r="H49" s="557"/>
      <c r="I49" s="553" t="s">
        <v>372</v>
      </c>
    </row>
    <row r="50" spans="1:9" ht="26.25" customHeight="1" x14ac:dyDescent="0.2">
      <c r="A50" s="559">
        <v>3</v>
      </c>
      <c r="B50" s="932" t="s">
        <v>385</v>
      </c>
      <c r="C50" s="932"/>
      <c r="D50" s="560">
        <v>2231</v>
      </c>
      <c r="E50" s="569">
        <v>7000</v>
      </c>
      <c r="F50" s="557"/>
      <c r="G50" s="562">
        <f t="shared" si="3"/>
        <v>7000</v>
      </c>
      <c r="H50" s="557"/>
      <c r="I50" s="553" t="s">
        <v>372</v>
      </c>
    </row>
    <row r="51" spans="1:9" ht="26.25" customHeight="1" x14ac:dyDescent="0.2">
      <c r="A51" s="559">
        <v>4</v>
      </c>
      <c r="B51" s="932" t="s">
        <v>386</v>
      </c>
      <c r="C51" s="932"/>
      <c r="D51" s="560">
        <v>2231</v>
      </c>
      <c r="E51" s="569">
        <v>3000</v>
      </c>
      <c r="F51" s="569"/>
      <c r="G51" s="570">
        <f t="shared" si="3"/>
        <v>3000</v>
      </c>
      <c r="H51" s="557"/>
      <c r="I51" s="559" t="s">
        <v>372</v>
      </c>
    </row>
    <row r="52" spans="1:9" ht="35.25" customHeight="1" x14ac:dyDescent="0.2">
      <c r="A52" s="574">
        <v>5</v>
      </c>
      <c r="B52" s="932" t="s">
        <v>387</v>
      </c>
      <c r="C52" s="932"/>
      <c r="D52" s="560">
        <v>2231</v>
      </c>
      <c r="E52" s="569">
        <v>900</v>
      </c>
      <c r="F52" s="569"/>
      <c r="G52" s="570">
        <f t="shared" si="3"/>
        <v>900</v>
      </c>
      <c r="H52" s="557"/>
      <c r="I52" s="559" t="s">
        <v>372</v>
      </c>
    </row>
    <row r="53" spans="1:9" ht="24" x14ac:dyDescent="0.2">
      <c r="A53" s="575">
        <v>6</v>
      </c>
      <c r="B53" s="929" t="s">
        <v>388</v>
      </c>
      <c r="C53" s="929"/>
      <c r="D53" s="560">
        <v>2231</v>
      </c>
      <c r="E53" s="570">
        <v>19050</v>
      </c>
      <c r="F53" s="568"/>
      <c r="G53" s="570">
        <f t="shared" si="3"/>
        <v>19050</v>
      </c>
      <c r="H53" s="568"/>
      <c r="I53" s="559" t="s">
        <v>372</v>
      </c>
    </row>
    <row r="54" spans="1:9" ht="12" x14ac:dyDescent="0.2">
      <c r="A54" s="928">
        <v>7</v>
      </c>
      <c r="B54" s="927" t="s">
        <v>389</v>
      </c>
      <c r="C54" s="927"/>
      <c r="D54" s="560">
        <v>2231</v>
      </c>
      <c r="E54" s="568">
        <v>2000</v>
      </c>
      <c r="F54" s="568"/>
      <c r="G54" s="570">
        <f t="shared" si="3"/>
        <v>2000</v>
      </c>
      <c r="H54" s="576"/>
      <c r="I54" s="924" t="s">
        <v>390</v>
      </c>
    </row>
    <row r="55" spans="1:9" ht="12" x14ac:dyDescent="0.2">
      <c r="A55" s="928"/>
      <c r="B55" s="927"/>
      <c r="C55" s="927"/>
      <c r="D55" s="560">
        <v>2231</v>
      </c>
      <c r="E55" s="568">
        <v>2120</v>
      </c>
      <c r="F55" s="568"/>
      <c r="G55" s="570">
        <f>E55+F55</f>
        <v>2120</v>
      </c>
      <c r="H55" s="576"/>
      <c r="I55" s="924"/>
    </row>
    <row r="56" spans="1:9" ht="12" x14ac:dyDescent="0.2">
      <c r="A56" s="928"/>
      <c r="B56" s="927"/>
      <c r="C56" s="927"/>
      <c r="D56" s="560">
        <v>6422</v>
      </c>
      <c r="E56" s="568">
        <v>5500</v>
      </c>
      <c r="F56" s="568"/>
      <c r="G56" s="570">
        <f>E56+F56</f>
        <v>5500</v>
      </c>
      <c r="H56" s="576"/>
      <c r="I56" s="924"/>
    </row>
    <row r="57" spans="1:9" ht="12" x14ac:dyDescent="0.2">
      <c r="A57" s="928"/>
      <c r="B57" s="927"/>
      <c r="C57" s="927"/>
      <c r="D57" s="560">
        <v>2314</v>
      </c>
      <c r="E57" s="568">
        <v>400</v>
      </c>
      <c r="F57" s="575"/>
      <c r="G57" s="570">
        <f>E57+F57</f>
        <v>400</v>
      </c>
      <c r="H57" s="576"/>
      <c r="I57" s="924"/>
    </row>
    <row r="58" spans="1:9" ht="17.25" customHeight="1" x14ac:dyDescent="0.2">
      <c r="A58" s="928">
        <v>8</v>
      </c>
      <c r="B58" s="927" t="s">
        <v>391</v>
      </c>
      <c r="C58" s="927"/>
      <c r="D58" s="560">
        <v>2231</v>
      </c>
      <c r="E58" s="568">
        <v>0</v>
      </c>
      <c r="F58" s="568"/>
      <c r="G58" s="570">
        <f t="shared" si="3"/>
        <v>0</v>
      </c>
      <c r="H58" s="925"/>
      <c r="I58" s="926" t="s">
        <v>372</v>
      </c>
    </row>
    <row r="59" spans="1:9" ht="17.25" customHeight="1" x14ac:dyDescent="0.2">
      <c r="A59" s="928"/>
      <c r="B59" s="927"/>
      <c r="C59" s="927"/>
      <c r="D59" s="560">
        <v>2231</v>
      </c>
      <c r="E59" s="568">
        <v>0</v>
      </c>
      <c r="F59" s="568"/>
      <c r="G59" s="570">
        <f t="shared" si="3"/>
        <v>0</v>
      </c>
      <c r="H59" s="925"/>
      <c r="I59" s="926"/>
    </row>
    <row r="60" spans="1:9" ht="38.25" customHeight="1" x14ac:dyDescent="0.2">
      <c r="A60" s="575">
        <v>9</v>
      </c>
      <c r="B60" s="927" t="s">
        <v>392</v>
      </c>
      <c r="C60" s="927"/>
      <c r="D60" s="560">
        <v>2235</v>
      </c>
      <c r="E60" s="562">
        <v>5034</v>
      </c>
      <c r="F60" s="575"/>
      <c r="G60" s="570">
        <f t="shared" si="3"/>
        <v>5034</v>
      </c>
      <c r="H60" s="576"/>
      <c r="I60" s="559" t="s">
        <v>372</v>
      </c>
    </row>
    <row r="61" spans="1:9" ht="12" x14ac:dyDescent="0.2">
      <c r="G61" s="539"/>
      <c r="I61" s="566"/>
    </row>
    <row r="62" spans="1:9" ht="12" x14ac:dyDescent="0.2">
      <c r="A62" s="930" t="s">
        <v>356</v>
      </c>
      <c r="B62" s="930"/>
      <c r="C62" s="545" t="s">
        <v>393</v>
      </c>
      <c r="D62" s="546"/>
      <c r="E62" s="545"/>
      <c r="F62" s="545"/>
      <c r="G62" s="539"/>
      <c r="H62" s="545"/>
      <c r="I62" s="566"/>
    </row>
    <row r="63" spans="1:9" ht="12" x14ac:dyDescent="0.2">
      <c r="A63" s="930" t="s">
        <v>358</v>
      </c>
      <c r="B63" s="930"/>
      <c r="C63" s="552" t="s">
        <v>371</v>
      </c>
      <c r="D63" s="546"/>
      <c r="E63" s="545"/>
      <c r="F63" s="545"/>
      <c r="G63" s="539"/>
      <c r="H63" s="545"/>
      <c r="I63" s="566"/>
    </row>
    <row r="64" spans="1:9" ht="48" x14ac:dyDescent="0.2">
      <c r="A64" s="553" t="s">
        <v>360</v>
      </c>
      <c r="B64" s="924" t="s">
        <v>361</v>
      </c>
      <c r="C64" s="924"/>
      <c r="D64" s="554" t="s">
        <v>362</v>
      </c>
      <c r="E64" s="553" t="s">
        <v>363</v>
      </c>
      <c r="F64" s="553" t="s">
        <v>364</v>
      </c>
      <c r="G64" s="553" t="s">
        <v>365</v>
      </c>
      <c r="H64" s="553" t="s">
        <v>39</v>
      </c>
      <c r="I64" s="553" t="s">
        <v>366</v>
      </c>
    </row>
    <row r="65" spans="1:9" ht="12" x14ac:dyDescent="0.2">
      <c r="A65" s="931" t="s">
        <v>367</v>
      </c>
      <c r="B65" s="931"/>
      <c r="C65" s="931"/>
      <c r="D65" s="555"/>
      <c r="E65" s="556">
        <f>SUM(E66:E66)</f>
        <v>1200</v>
      </c>
      <c r="F65" s="556">
        <f>SUM(F66:F66)</f>
        <v>0</v>
      </c>
      <c r="G65" s="556">
        <f>SUM(G66:G66)</f>
        <v>1200</v>
      </c>
      <c r="H65" s="557"/>
      <c r="I65" s="562"/>
    </row>
    <row r="66" spans="1:9" ht="27.75" customHeight="1" x14ac:dyDescent="0.2">
      <c r="A66" s="559">
        <v>1</v>
      </c>
      <c r="B66" s="932" t="s">
        <v>394</v>
      </c>
      <c r="C66" s="932"/>
      <c r="D66" s="560">
        <v>2235</v>
      </c>
      <c r="E66" s="557">
        <v>1200</v>
      </c>
      <c r="F66" s="557"/>
      <c r="G66" s="562">
        <f t="shared" ref="G66" si="4">E66+F66</f>
        <v>1200</v>
      </c>
      <c r="H66" s="557"/>
      <c r="I66" s="553" t="s">
        <v>372</v>
      </c>
    </row>
    <row r="67" spans="1:9" x14ac:dyDescent="0.2">
      <c r="I67" s="566"/>
    </row>
    <row r="68" spans="1:9" ht="12" x14ac:dyDescent="0.2">
      <c r="A68" s="930" t="s">
        <v>356</v>
      </c>
      <c r="B68" s="930"/>
      <c r="C68" s="545" t="s">
        <v>395</v>
      </c>
      <c r="D68" s="546"/>
      <c r="E68" s="545"/>
      <c r="F68" s="545"/>
      <c r="G68" s="539"/>
      <c r="H68" s="545"/>
      <c r="I68" s="566"/>
    </row>
    <row r="69" spans="1:9" ht="12" x14ac:dyDescent="0.2">
      <c r="A69" s="930" t="s">
        <v>358</v>
      </c>
      <c r="B69" s="930"/>
      <c r="C69" s="552" t="s">
        <v>371</v>
      </c>
      <c r="D69" s="546"/>
      <c r="E69" s="545"/>
      <c r="F69" s="545"/>
      <c r="G69" s="539"/>
      <c r="H69" s="545"/>
      <c r="I69" s="566"/>
    </row>
    <row r="70" spans="1:9" ht="48" x14ac:dyDescent="0.2">
      <c r="A70" s="553" t="s">
        <v>360</v>
      </c>
      <c r="B70" s="933" t="s">
        <v>361</v>
      </c>
      <c r="C70" s="934"/>
      <c r="D70" s="554" t="s">
        <v>362</v>
      </c>
      <c r="E70" s="553" t="s">
        <v>363</v>
      </c>
      <c r="F70" s="553" t="s">
        <v>364</v>
      </c>
      <c r="G70" s="553" t="s">
        <v>365</v>
      </c>
      <c r="H70" s="553" t="s">
        <v>39</v>
      </c>
      <c r="I70" s="553" t="s">
        <v>366</v>
      </c>
    </row>
    <row r="71" spans="1:9" ht="12" x14ac:dyDescent="0.2">
      <c r="A71" s="935" t="s">
        <v>367</v>
      </c>
      <c r="B71" s="936"/>
      <c r="C71" s="937"/>
      <c r="D71" s="555"/>
      <c r="E71" s="556">
        <f>SUM(E72:E77)</f>
        <v>1170</v>
      </c>
      <c r="F71" s="556">
        <f>SUM(F72:F77)</f>
        <v>0</v>
      </c>
      <c r="G71" s="556">
        <f>SUM(G72:G77)</f>
        <v>1170</v>
      </c>
      <c r="H71" s="557"/>
      <c r="I71" s="578"/>
    </row>
    <row r="72" spans="1:9" ht="11.25" customHeight="1" x14ac:dyDescent="0.2">
      <c r="A72" s="926">
        <v>1</v>
      </c>
      <c r="B72" s="932" t="s">
        <v>396</v>
      </c>
      <c r="C72" s="932"/>
      <c r="D72" s="560">
        <v>2231</v>
      </c>
      <c r="E72" s="561">
        <v>400</v>
      </c>
      <c r="F72" s="557"/>
      <c r="G72" s="562">
        <f t="shared" ref="G72:G77" si="5">E72+F72</f>
        <v>400</v>
      </c>
      <c r="H72" s="557"/>
      <c r="I72" s="924" t="s">
        <v>397</v>
      </c>
    </row>
    <row r="73" spans="1:9" ht="11.25" customHeight="1" x14ac:dyDescent="0.2">
      <c r="A73" s="926"/>
      <c r="B73" s="932"/>
      <c r="C73" s="932"/>
      <c r="D73" s="567">
        <v>2311</v>
      </c>
      <c r="E73" s="557">
        <v>30</v>
      </c>
      <c r="F73" s="557"/>
      <c r="G73" s="568">
        <f t="shared" si="5"/>
        <v>30</v>
      </c>
      <c r="H73" s="557"/>
      <c r="I73" s="924"/>
    </row>
    <row r="74" spans="1:9" ht="11.25" customHeight="1" x14ac:dyDescent="0.2">
      <c r="A74" s="926"/>
      <c r="B74" s="932"/>
      <c r="C74" s="932"/>
      <c r="D74" s="567">
        <v>2231</v>
      </c>
      <c r="E74" s="557">
        <v>100</v>
      </c>
      <c r="F74" s="557"/>
      <c r="G74" s="568">
        <f t="shared" si="5"/>
        <v>100</v>
      </c>
      <c r="H74" s="557"/>
      <c r="I74" s="924"/>
    </row>
    <row r="75" spans="1:9" ht="12" x14ac:dyDescent="0.2">
      <c r="A75" s="928">
        <v>3</v>
      </c>
      <c r="B75" s="929" t="s">
        <v>398</v>
      </c>
      <c r="C75" s="929"/>
      <c r="D75" s="579">
        <v>2231</v>
      </c>
      <c r="E75" s="568">
        <v>200</v>
      </c>
      <c r="F75" s="568"/>
      <c r="G75" s="562">
        <f t="shared" si="5"/>
        <v>200</v>
      </c>
      <c r="H75" s="568"/>
      <c r="I75" s="924" t="s">
        <v>397</v>
      </c>
    </row>
    <row r="76" spans="1:9" ht="11.25" customHeight="1" x14ac:dyDescent="0.2">
      <c r="A76" s="928"/>
      <c r="B76" s="929"/>
      <c r="C76" s="929"/>
      <c r="D76" s="579">
        <v>2231</v>
      </c>
      <c r="E76" s="568">
        <v>400</v>
      </c>
      <c r="F76" s="568"/>
      <c r="G76" s="562">
        <f t="shared" si="5"/>
        <v>400</v>
      </c>
      <c r="H76" s="568"/>
      <c r="I76" s="924"/>
    </row>
    <row r="77" spans="1:9" ht="12.75" customHeight="1" x14ac:dyDescent="0.2">
      <c r="A77" s="928"/>
      <c r="B77" s="929"/>
      <c r="C77" s="929"/>
      <c r="D77" s="579">
        <v>2311</v>
      </c>
      <c r="E77" s="568">
        <v>40</v>
      </c>
      <c r="F77" s="568"/>
      <c r="G77" s="562">
        <f t="shared" si="5"/>
        <v>40</v>
      </c>
      <c r="H77" s="568"/>
      <c r="I77" s="924"/>
    </row>
    <row r="79" spans="1:9" x14ac:dyDescent="0.2">
      <c r="A79" s="539" t="s">
        <v>399</v>
      </c>
    </row>
    <row r="80" spans="1:9" x14ac:dyDescent="0.2">
      <c r="A80" s="539" t="s">
        <v>400</v>
      </c>
    </row>
    <row r="81" spans="1:9" x14ac:dyDescent="0.2">
      <c r="C81" s="539" t="s">
        <v>401</v>
      </c>
    </row>
    <row r="82" spans="1:9" s="571" customFormat="1" x14ac:dyDescent="0.2">
      <c r="A82" s="539"/>
      <c r="B82" s="539"/>
      <c r="C82" s="539" t="s">
        <v>402</v>
      </c>
      <c r="E82" s="539"/>
      <c r="F82" s="539"/>
      <c r="G82" s="577"/>
      <c r="H82" s="539"/>
      <c r="I82" s="539"/>
    </row>
    <row r="84" spans="1:9" s="571" customFormat="1" x14ac:dyDescent="0.2">
      <c r="A84" s="539" t="s">
        <v>403</v>
      </c>
      <c r="B84" s="539"/>
      <c r="C84" s="539"/>
      <c r="E84" s="539"/>
      <c r="F84" s="539"/>
      <c r="G84" s="577"/>
      <c r="H84" s="539"/>
      <c r="I84" s="539"/>
    </row>
    <row r="85" spans="1:9" s="571" customFormat="1" x14ac:dyDescent="0.2">
      <c r="A85" s="539"/>
      <c r="B85" s="539" t="s">
        <v>404</v>
      </c>
      <c r="C85" s="539"/>
      <c r="E85" s="539"/>
      <c r="F85" s="539"/>
      <c r="G85" s="577"/>
      <c r="H85" s="539"/>
      <c r="I85" s="539"/>
    </row>
    <row r="86" spans="1:9" s="571" customFormat="1" x14ac:dyDescent="0.2">
      <c r="A86" s="539"/>
      <c r="B86" s="539" t="s">
        <v>405</v>
      </c>
      <c r="C86" s="539"/>
      <c r="E86" s="539"/>
      <c r="F86" s="539"/>
      <c r="G86" s="577"/>
      <c r="H86" s="539"/>
      <c r="I86" s="539"/>
    </row>
    <row r="87" spans="1:9" s="571" customFormat="1" x14ac:dyDescent="0.2">
      <c r="A87" s="539"/>
      <c r="B87" s="539"/>
      <c r="C87" s="539" t="s">
        <v>406</v>
      </c>
      <c r="E87" s="539"/>
      <c r="F87" s="539"/>
      <c r="G87" s="577"/>
      <c r="H87" s="539"/>
      <c r="I87" s="539"/>
    </row>
    <row r="88" spans="1:9" s="571" customFormat="1" x14ac:dyDescent="0.2">
      <c r="A88" s="539"/>
      <c r="B88" s="539" t="s">
        <v>407</v>
      </c>
      <c r="C88" s="539"/>
      <c r="E88" s="539"/>
      <c r="F88" s="539"/>
      <c r="G88" s="577"/>
      <c r="H88" s="539"/>
      <c r="I88" s="539"/>
    </row>
    <row r="89" spans="1:9" s="571" customFormat="1" x14ac:dyDescent="0.2">
      <c r="A89" s="539"/>
      <c r="B89" s="539" t="s">
        <v>408</v>
      </c>
      <c r="C89" s="539"/>
      <c r="E89" s="539"/>
      <c r="F89" s="539"/>
      <c r="G89" s="577"/>
      <c r="H89" s="539"/>
      <c r="I89" s="539"/>
    </row>
    <row r="90" spans="1:9" s="571" customFormat="1" x14ac:dyDescent="0.2">
      <c r="A90" s="539"/>
      <c r="B90" s="539"/>
      <c r="C90" s="539" t="s">
        <v>409</v>
      </c>
      <c r="E90" s="539"/>
      <c r="F90" s="539"/>
      <c r="G90" s="577"/>
      <c r="H90" s="539"/>
      <c r="I90" s="539"/>
    </row>
  </sheetData>
  <sheetProtection algorithmName="SHA-512" hashValue="hxXM0WSxXrYN9B9V5oHKv7DEQKrtHcjoxQlcopL0GV8sIIshPvMpFjXiykEyb9bM4z9WUXXVwKSTzFB9yOKObQ==" saltValue="P+6uw+HJ2pA8ZRWqkvoVaA==" spinCount="100000" sheet="1" objects="1" scenarios="1"/>
  <mergeCells count="68">
    <mergeCell ref="B18:C18"/>
    <mergeCell ref="A4:B4"/>
    <mergeCell ref="A5:B5"/>
    <mergeCell ref="A7:I7"/>
    <mergeCell ref="A9:B9"/>
    <mergeCell ref="A10:B10"/>
    <mergeCell ref="A11:B11"/>
    <mergeCell ref="B12:C12"/>
    <mergeCell ref="A13:C13"/>
    <mergeCell ref="B14:C14"/>
    <mergeCell ref="A16:B16"/>
    <mergeCell ref="A17:B17"/>
    <mergeCell ref="A31:B31"/>
    <mergeCell ref="A19:C19"/>
    <mergeCell ref="I19:I22"/>
    <mergeCell ref="A20:A22"/>
    <mergeCell ref="B20:C22"/>
    <mergeCell ref="H20:H21"/>
    <mergeCell ref="B23:C23"/>
    <mergeCell ref="A25:B25"/>
    <mergeCell ref="A26:B26"/>
    <mergeCell ref="B27:C27"/>
    <mergeCell ref="A28:C28"/>
    <mergeCell ref="B29:C29"/>
    <mergeCell ref="B42:C42"/>
    <mergeCell ref="A32:B32"/>
    <mergeCell ref="B33:C33"/>
    <mergeCell ref="A34:C34"/>
    <mergeCell ref="B35:C35"/>
    <mergeCell ref="A36:A37"/>
    <mergeCell ref="B36:C37"/>
    <mergeCell ref="H36:H37"/>
    <mergeCell ref="I36:I37"/>
    <mergeCell ref="B38:C38"/>
    <mergeCell ref="A40:B40"/>
    <mergeCell ref="A41:B41"/>
    <mergeCell ref="I54:I57"/>
    <mergeCell ref="A43:C43"/>
    <mergeCell ref="A44:A48"/>
    <mergeCell ref="B44:C48"/>
    <mergeCell ref="I44:I48"/>
    <mergeCell ref="B49:C49"/>
    <mergeCell ref="B50:C50"/>
    <mergeCell ref="B72:C74"/>
    <mergeCell ref="A62:B62"/>
    <mergeCell ref="B51:C51"/>
    <mergeCell ref="B52:C52"/>
    <mergeCell ref="B53:C53"/>
    <mergeCell ref="A54:A57"/>
    <mergeCell ref="B54:C57"/>
    <mergeCell ref="A58:A59"/>
    <mergeCell ref="B58:C59"/>
    <mergeCell ref="I72:I74"/>
    <mergeCell ref="H58:H59"/>
    <mergeCell ref="I58:I59"/>
    <mergeCell ref="B60:C60"/>
    <mergeCell ref="A75:A77"/>
    <mergeCell ref="B75:C77"/>
    <mergeCell ref="I75:I77"/>
    <mergeCell ref="A63:B63"/>
    <mergeCell ref="B64:C64"/>
    <mergeCell ref="A65:C65"/>
    <mergeCell ref="B66:C66"/>
    <mergeCell ref="A68:B68"/>
    <mergeCell ref="A69:B69"/>
    <mergeCell ref="B70:C70"/>
    <mergeCell ref="A71:C71"/>
    <mergeCell ref="A72:A74"/>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67.pielikums Jūrmalas pilsētas domes
2020.gada 29.oktobra saistošajiem noteikumiem Nr.27
(protokols Nr.19, 47.punkts)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6"/>
  <sheetViews>
    <sheetView showGridLines="0" view="pageLayout" zoomScaleNormal="100" workbookViewId="0">
      <selection activeCell="S7" sqref="S7"/>
    </sheetView>
  </sheetViews>
  <sheetFormatPr defaultRowHeight="15" outlineLevelCol="1" x14ac:dyDescent="0.25"/>
  <cols>
    <col min="1" max="1" width="10.85546875" customWidth="1"/>
    <col min="2" max="2" width="28" customWidth="1"/>
    <col min="3" max="3" width="8" customWidth="1"/>
    <col min="4" max="5" width="8.7109375" hidden="1" customWidth="1" outlineLevel="1"/>
    <col min="6" max="6" width="8.7109375" customWidth="1" collapsed="1"/>
    <col min="7" max="8" width="8.7109375" hidden="1" customWidth="1" outlineLevel="1"/>
    <col min="9" max="9" width="8.7109375" customWidth="1" collapsed="1"/>
    <col min="10" max="11" width="8.28515625" hidden="1" customWidth="1" outlineLevel="1"/>
    <col min="12" max="12" width="8.28515625" customWidth="1" collapsed="1"/>
    <col min="13" max="14" width="7.42578125" hidden="1" customWidth="1" outlineLevel="1"/>
    <col min="15" max="15" width="7.42578125" customWidth="1" collapsed="1"/>
    <col min="16" max="16" width="26.7109375" hidden="1" customWidth="1" outlineLevel="1"/>
    <col min="17" max="17" width="9.140625" customWidth="1" collapsed="1"/>
  </cols>
  <sheetData>
    <row r="1" spans="1:17" x14ac:dyDescent="0.25">
      <c r="A1" s="624"/>
      <c r="B1" s="624"/>
      <c r="C1" s="624"/>
      <c r="D1" s="624"/>
      <c r="E1" s="624"/>
      <c r="F1" s="624"/>
      <c r="G1" s="624"/>
      <c r="H1" s="624"/>
      <c r="I1" s="624"/>
      <c r="J1" s="624"/>
      <c r="K1" s="624"/>
      <c r="L1" s="624"/>
      <c r="M1" s="624"/>
      <c r="N1" s="624"/>
      <c r="O1" s="625" t="s">
        <v>331</v>
      </c>
      <c r="P1" s="624"/>
      <c r="Q1" s="626"/>
    </row>
    <row r="2" spans="1:17" ht="35.25" customHeight="1" x14ac:dyDescent="0.25">
      <c r="A2" s="942" t="s">
        <v>1</v>
      </c>
      <c r="B2" s="942"/>
      <c r="C2" s="942"/>
      <c r="D2" s="942"/>
      <c r="E2" s="942"/>
      <c r="F2" s="942"/>
      <c r="G2" s="942"/>
      <c r="H2" s="942"/>
      <c r="I2" s="942"/>
      <c r="J2" s="942"/>
      <c r="K2" s="942"/>
      <c r="L2" s="942"/>
      <c r="M2" s="942"/>
      <c r="N2" s="942"/>
      <c r="O2" s="942"/>
      <c r="P2" s="942"/>
      <c r="Q2" s="627"/>
    </row>
    <row r="3" spans="1:17" ht="12.75" customHeight="1" x14ac:dyDescent="0.25">
      <c r="A3" s="628" t="s">
        <v>2</v>
      </c>
      <c r="B3" s="629"/>
      <c r="C3" s="941" t="s">
        <v>332</v>
      </c>
      <c r="D3" s="941"/>
      <c r="E3" s="941"/>
      <c r="F3" s="941"/>
      <c r="G3" s="941"/>
      <c r="H3" s="941"/>
      <c r="I3" s="941"/>
      <c r="J3" s="941"/>
      <c r="K3" s="941"/>
      <c r="L3" s="941"/>
      <c r="M3" s="941"/>
      <c r="N3" s="941"/>
      <c r="O3" s="941"/>
      <c r="P3" s="941"/>
      <c r="Q3" s="627"/>
    </row>
    <row r="4" spans="1:17" ht="12.75" customHeight="1" x14ac:dyDescent="0.25">
      <c r="A4" s="628" t="s">
        <v>4</v>
      </c>
      <c r="B4" s="629"/>
      <c r="C4" s="875"/>
      <c r="D4" s="875"/>
      <c r="E4" s="875"/>
      <c r="F4" s="875"/>
      <c r="G4" s="875"/>
      <c r="H4" s="875"/>
      <c r="I4" s="875"/>
      <c r="J4" s="875"/>
      <c r="K4" s="875"/>
      <c r="L4" s="875"/>
      <c r="M4" s="875"/>
      <c r="N4" s="875"/>
      <c r="O4" s="875"/>
      <c r="P4" s="875"/>
      <c r="Q4" s="627"/>
    </row>
    <row r="5" spans="1:17" ht="12.75" customHeight="1" x14ac:dyDescent="0.25">
      <c r="A5" s="630" t="s">
        <v>6</v>
      </c>
      <c r="B5" s="631"/>
      <c r="C5" s="943" t="s">
        <v>333</v>
      </c>
      <c r="D5" s="943"/>
      <c r="E5" s="943"/>
      <c r="F5" s="943"/>
      <c r="G5" s="943"/>
      <c r="H5" s="943"/>
      <c r="I5" s="943"/>
      <c r="J5" s="943"/>
      <c r="K5" s="943"/>
      <c r="L5" s="943"/>
      <c r="M5" s="943"/>
      <c r="N5" s="943"/>
      <c r="O5" s="943"/>
      <c r="P5" s="943"/>
      <c r="Q5" s="627"/>
    </row>
    <row r="6" spans="1:17" ht="12.75" customHeight="1" x14ac:dyDescent="0.25">
      <c r="A6" s="630" t="s">
        <v>8</v>
      </c>
      <c r="B6" s="631"/>
      <c r="C6" s="943" t="s">
        <v>334</v>
      </c>
      <c r="D6" s="943"/>
      <c r="E6" s="943"/>
      <c r="F6" s="943"/>
      <c r="G6" s="943"/>
      <c r="H6" s="943"/>
      <c r="I6" s="943"/>
      <c r="J6" s="943"/>
      <c r="K6" s="943"/>
      <c r="L6" s="943"/>
      <c r="M6" s="943"/>
      <c r="N6" s="943"/>
      <c r="O6" s="943"/>
      <c r="P6" s="943"/>
      <c r="Q6" s="627"/>
    </row>
    <row r="7" spans="1:17" x14ac:dyDescent="0.25">
      <c r="A7" s="630" t="s">
        <v>10</v>
      </c>
      <c r="B7" s="631"/>
      <c r="C7" s="941" t="s">
        <v>335</v>
      </c>
      <c r="D7" s="941"/>
      <c r="E7" s="941"/>
      <c r="F7" s="941"/>
      <c r="G7" s="941"/>
      <c r="H7" s="941"/>
      <c r="I7" s="941"/>
      <c r="J7" s="941"/>
      <c r="K7" s="941"/>
      <c r="L7" s="941"/>
      <c r="M7" s="941"/>
      <c r="N7" s="941"/>
      <c r="O7" s="941"/>
      <c r="P7" s="941"/>
      <c r="Q7" s="627"/>
    </row>
    <row r="8" spans="1:17" ht="12.75" customHeight="1" x14ac:dyDescent="0.25">
      <c r="A8" s="632" t="s">
        <v>12</v>
      </c>
      <c r="B8" s="631"/>
      <c r="C8" s="873"/>
      <c r="D8" s="873"/>
      <c r="E8" s="873"/>
      <c r="F8" s="873"/>
      <c r="G8" s="873"/>
      <c r="H8" s="873"/>
      <c r="I8" s="873"/>
      <c r="J8" s="873"/>
      <c r="K8" s="873"/>
      <c r="L8" s="873"/>
      <c r="M8" s="873"/>
      <c r="N8" s="873"/>
      <c r="O8" s="873"/>
      <c r="P8" s="873"/>
      <c r="Q8" s="627"/>
    </row>
    <row r="9" spans="1:17" ht="12.75" customHeight="1" x14ac:dyDescent="0.25">
      <c r="A9" s="630"/>
      <c r="B9" s="631" t="s">
        <v>13</v>
      </c>
      <c r="C9" s="943" t="s">
        <v>336</v>
      </c>
      <c r="D9" s="943"/>
      <c r="E9" s="943"/>
      <c r="F9" s="943"/>
      <c r="G9" s="943"/>
      <c r="H9" s="943"/>
      <c r="I9" s="943"/>
      <c r="J9" s="943"/>
      <c r="K9" s="943"/>
      <c r="L9" s="943"/>
      <c r="M9" s="943"/>
      <c r="N9" s="943"/>
      <c r="O9" s="943"/>
      <c r="P9" s="943"/>
      <c r="Q9" s="627"/>
    </row>
    <row r="10" spans="1:17" ht="12.75" customHeight="1" x14ac:dyDescent="0.25">
      <c r="A10" s="630"/>
      <c r="B10" s="631" t="s">
        <v>15</v>
      </c>
      <c r="C10" s="875"/>
      <c r="D10" s="875"/>
      <c r="E10" s="875"/>
      <c r="F10" s="875"/>
      <c r="G10" s="875"/>
      <c r="H10" s="875"/>
      <c r="I10" s="875"/>
      <c r="J10" s="875"/>
      <c r="K10" s="875"/>
      <c r="L10" s="875"/>
      <c r="M10" s="875"/>
      <c r="N10" s="875"/>
      <c r="O10" s="875"/>
      <c r="P10" s="875"/>
      <c r="Q10" s="627"/>
    </row>
    <row r="11" spans="1:17" ht="12.75" customHeight="1" x14ac:dyDescent="0.25">
      <c r="A11" s="630"/>
      <c r="B11" s="631" t="s">
        <v>17</v>
      </c>
      <c r="C11" s="873"/>
      <c r="D11" s="873"/>
      <c r="E11" s="873"/>
      <c r="F11" s="873"/>
      <c r="G11" s="873"/>
      <c r="H11" s="873"/>
      <c r="I11" s="873"/>
      <c r="J11" s="873"/>
      <c r="K11" s="873"/>
      <c r="L11" s="873"/>
      <c r="M11" s="873"/>
      <c r="N11" s="873"/>
      <c r="O11" s="873"/>
      <c r="P11" s="873"/>
      <c r="Q11" s="627"/>
    </row>
    <row r="12" spans="1:17" ht="12.75" customHeight="1" x14ac:dyDescent="0.25">
      <c r="A12" s="630"/>
      <c r="B12" s="631" t="s">
        <v>19</v>
      </c>
      <c r="C12" s="875"/>
      <c r="D12" s="875"/>
      <c r="E12" s="875"/>
      <c r="F12" s="875"/>
      <c r="G12" s="875"/>
      <c r="H12" s="875"/>
      <c r="I12" s="875"/>
      <c r="J12" s="875"/>
      <c r="K12" s="875"/>
      <c r="L12" s="875"/>
      <c r="M12" s="875"/>
      <c r="N12" s="875"/>
      <c r="O12" s="875"/>
      <c r="P12" s="875"/>
      <c r="Q12" s="627"/>
    </row>
    <row r="13" spans="1:17" ht="12.75" customHeight="1" x14ac:dyDescent="0.25">
      <c r="A13" s="630"/>
      <c r="B13" s="631" t="s">
        <v>21</v>
      </c>
      <c r="C13" s="875"/>
      <c r="D13" s="875"/>
      <c r="E13" s="875"/>
      <c r="F13" s="875"/>
      <c r="G13" s="875"/>
      <c r="H13" s="875"/>
      <c r="I13" s="875"/>
      <c r="J13" s="875"/>
      <c r="K13" s="875"/>
      <c r="L13" s="875"/>
      <c r="M13" s="875"/>
      <c r="N13" s="875"/>
      <c r="O13" s="875"/>
      <c r="P13" s="875"/>
      <c r="Q13" s="627"/>
    </row>
    <row r="14" spans="1:17" ht="12.75" customHeight="1" x14ac:dyDescent="0.25">
      <c r="A14" s="633"/>
      <c r="B14" s="634"/>
      <c r="C14" s="635"/>
      <c r="D14" s="635"/>
      <c r="E14" s="635"/>
      <c r="F14" s="635"/>
      <c r="G14" s="635"/>
      <c r="H14" s="635"/>
      <c r="I14" s="635"/>
      <c r="J14" s="635"/>
      <c r="K14" s="635"/>
      <c r="L14" s="635"/>
      <c r="M14" s="635"/>
      <c r="N14" s="635"/>
      <c r="O14" s="635"/>
      <c r="P14" s="636"/>
      <c r="Q14" s="627"/>
    </row>
    <row r="15" spans="1:17" s="638" customFormat="1" ht="12.75" customHeight="1" thickBot="1" x14ac:dyDescent="0.3">
      <c r="A15" s="948" t="s">
        <v>23</v>
      </c>
      <c r="B15" s="949" t="s">
        <v>24</v>
      </c>
      <c r="C15" s="950" t="s">
        <v>25</v>
      </c>
      <c r="D15" s="950"/>
      <c r="E15" s="950"/>
      <c r="F15" s="950"/>
      <c r="G15" s="950"/>
      <c r="H15" s="950"/>
      <c r="I15" s="950"/>
      <c r="J15" s="950"/>
      <c r="K15" s="950"/>
      <c r="L15" s="950"/>
      <c r="M15" s="950"/>
      <c r="N15" s="950"/>
      <c r="O15" s="950"/>
      <c r="P15" s="950"/>
      <c r="Q15" s="637"/>
    </row>
    <row r="16" spans="1:17" s="638" customFormat="1" ht="12.75" customHeight="1" thickTop="1" thickBot="1" x14ac:dyDescent="0.3">
      <c r="A16" s="948"/>
      <c r="B16" s="949"/>
      <c r="C16" s="951" t="s">
        <v>26</v>
      </c>
      <c r="D16" s="945" t="s">
        <v>27</v>
      </c>
      <c r="E16" s="945" t="s">
        <v>28</v>
      </c>
      <c r="F16" s="951" t="s">
        <v>29</v>
      </c>
      <c r="G16" s="945" t="s">
        <v>30</v>
      </c>
      <c r="H16" s="945" t="s">
        <v>31</v>
      </c>
      <c r="I16" s="945" t="s">
        <v>32</v>
      </c>
      <c r="J16" s="945" t="s">
        <v>33</v>
      </c>
      <c r="K16" s="945" t="s">
        <v>34</v>
      </c>
      <c r="L16" s="945" t="s">
        <v>35</v>
      </c>
      <c r="M16" s="945" t="s">
        <v>36</v>
      </c>
      <c r="N16" s="945" t="s">
        <v>37</v>
      </c>
      <c r="O16" s="945" t="s">
        <v>38</v>
      </c>
      <c r="P16" s="944" t="s">
        <v>39</v>
      </c>
      <c r="Q16" s="637"/>
    </row>
    <row r="17" spans="1:17" s="640" customFormat="1" ht="60.75" customHeight="1" thickTop="1" thickBot="1" x14ac:dyDescent="0.3">
      <c r="A17" s="948"/>
      <c r="B17" s="949"/>
      <c r="C17" s="951"/>
      <c r="D17" s="945"/>
      <c r="E17" s="945"/>
      <c r="F17" s="951"/>
      <c r="G17" s="945"/>
      <c r="H17" s="945"/>
      <c r="I17" s="945"/>
      <c r="J17" s="945"/>
      <c r="K17" s="945"/>
      <c r="L17" s="945"/>
      <c r="M17" s="945"/>
      <c r="N17" s="945"/>
      <c r="O17" s="945"/>
      <c r="P17" s="944"/>
      <c r="Q17" s="639"/>
    </row>
    <row r="18" spans="1:17" s="640" customFormat="1" ht="9.75" customHeight="1" thickTop="1" x14ac:dyDescent="0.25">
      <c r="A18" s="641" t="s">
        <v>40</v>
      </c>
      <c r="B18" s="641">
        <v>2</v>
      </c>
      <c r="C18" s="641">
        <v>8</v>
      </c>
      <c r="D18" s="641"/>
      <c r="E18" s="641"/>
      <c r="F18" s="641">
        <v>9</v>
      </c>
      <c r="G18" s="641"/>
      <c r="H18" s="641"/>
      <c r="I18" s="641">
        <v>10</v>
      </c>
      <c r="J18" s="642"/>
      <c r="K18" s="641"/>
      <c r="L18" s="641">
        <v>11</v>
      </c>
      <c r="M18" s="641"/>
      <c r="N18" s="641"/>
      <c r="O18" s="641"/>
      <c r="P18" s="643">
        <v>12</v>
      </c>
    </row>
    <row r="19" spans="1:17" s="650" customFormat="1" ht="12" hidden="1" x14ac:dyDescent="0.25">
      <c r="A19" s="644"/>
      <c r="B19" s="645" t="s">
        <v>41</v>
      </c>
      <c r="C19" s="646"/>
      <c r="D19" s="646"/>
      <c r="E19" s="646"/>
      <c r="F19" s="647"/>
      <c r="G19" s="647"/>
      <c r="H19" s="647"/>
      <c r="I19" s="647"/>
      <c r="J19" s="648"/>
      <c r="K19" s="647"/>
      <c r="L19" s="647"/>
      <c r="M19" s="647"/>
      <c r="N19" s="647"/>
      <c r="O19" s="647"/>
      <c r="P19" s="649"/>
    </row>
    <row r="20" spans="1:17" s="650" customFormat="1" ht="12.75" thickBot="1" x14ac:dyDescent="0.3">
      <c r="A20" s="651"/>
      <c r="B20" s="652" t="s">
        <v>42</v>
      </c>
      <c r="C20" s="653">
        <f>F20+I20+L20+O20</f>
        <v>158488</v>
      </c>
      <c r="D20" s="653">
        <f>SUM(D21,D24,D25,D41,D43)</f>
        <v>164224</v>
      </c>
      <c r="E20" s="653">
        <f>SUM(E21,E24,E25,E41,E43)</f>
        <v>-5736</v>
      </c>
      <c r="F20" s="653">
        <f>SUM(F21,F24,F25,F41,F43)</f>
        <v>158488</v>
      </c>
      <c r="G20" s="653">
        <f>SUM(G21,G24,G43)</f>
        <v>0</v>
      </c>
      <c r="H20" s="653">
        <f>SUM(H21,H24,H43)</f>
        <v>0</v>
      </c>
      <c r="I20" s="653">
        <f>SUM(I21,I24,I43)</f>
        <v>0</v>
      </c>
      <c r="J20" s="654">
        <f>SUM(J21,J26,J43)</f>
        <v>0</v>
      </c>
      <c r="K20" s="653">
        <f>SUM(K21,K26,K43)</f>
        <v>0</v>
      </c>
      <c r="L20" s="653">
        <f>SUM(L21,L26,L43)</f>
        <v>0</v>
      </c>
      <c r="M20" s="655">
        <f>SUM(M21,M45)</f>
        <v>0</v>
      </c>
      <c r="N20" s="653">
        <f>SUM(N21,N45)</f>
        <v>0</v>
      </c>
      <c r="O20" s="653">
        <f>SUM(O21,O45)</f>
        <v>0</v>
      </c>
      <c r="P20" s="656"/>
    </row>
    <row r="21" spans="1:17" ht="15.75" hidden="1" thickTop="1" x14ac:dyDescent="0.25">
      <c r="A21" s="657"/>
      <c r="B21" s="658" t="s">
        <v>43</v>
      </c>
      <c r="C21" s="659">
        <f>F21+I21+L21+O21</f>
        <v>0</v>
      </c>
      <c r="D21" s="659">
        <f t="shared" ref="D21:O21" si="0">SUM(D22:D23)</f>
        <v>0</v>
      </c>
      <c r="E21" s="659">
        <f t="shared" si="0"/>
        <v>0</v>
      </c>
      <c r="F21" s="659">
        <f t="shared" si="0"/>
        <v>0</v>
      </c>
      <c r="G21" s="659">
        <f t="shared" si="0"/>
        <v>0</v>
      </c>
      <c r="H21" s="659">
        <f t="shared" si="0"/>
        <v>0</v>
      </c>
      <c r="I21" s="659">
        <f t="shared" si="0"/>
        <v>0</v>
      </c>
      <c r="J21" s="660">
        <f t="shared" si="0"/>
        <v>0</v>
      </c>
      <c r="K21" s="659">
        <f t="shared" si="0"/>
        <v>0</v>
      </c>
      <c r="L21" s="659">
        <f t="shared" si="0"/>
        <v>0</v>
      </c>
      <c r="M21" s="659">
        <f t="shared" si="0"/>
        <v>0</v>
      </c>
      <c r="N21" s="659">
        <f t="shared" si="0"/>
        <v>0</v>
      </c>
      <c r="O21" s="659">
        <f t="shared" si="0"/>
        <v>0</v>
      </c>
      <c r="P21" s="661"/>
      <c r="Q21" s="626"/>
    </row>
    <row r="22" spans="1:17" ht="15.75" hidden="1" thickTop="1" x14ac:dyDescent="0.25">
      <c r="A22" s="662"/>
      <c r="B22" s="663" t="s">
        <v>44</v>
      </c>
      <c r="C22" s="664">
        <f>F22+I22+L22+O22</f>
        <v>0</v>
      </c>
      <c r="D22" s="665"/>
      <c r="E22" s="665"/>
      <c r="F22" s="664">
        <f>D22+E22</f>
        <v>0</v>
      </c>
      <c r="G22" s="665"/>
      <c r="H22" s="665"/>
      <c r="I22" s="664">
        <f>G22+H22</f>
        <v>0</v>
      </c>
      <c r="J22" s="666"/>
      <c r="K22" s="665"/>
      <c r="L22" s="664">
        <f>J22+K22</f>
        <v>0</v>
      </c>
      <c r="M22" s="665"/>
      <c r="N22" s="665"/>
      <c r="O22" s="664">
        <f>M22+N22</f>
        <v>0</v>
      </c>
      <c r="P22" s="667"/>
      <c r="Q22" s="626"/>
    </row>
    <row r="23" spans="1:17" ht="15.75" hidden="1" thickTop="1" x14ac:dyDescent="0.25">
      <c r="A23" s="668"/>
      <c r="B23" s="669" t="s">
        <v>45</v>
      </c>
      <c r="C23" s="670">
        <f>F23+I23+L23+O23</f>
        <v>0</v>
      </c>
      <c r="D23" s="671"/>
      <c r="E23" s="671"/>
      <c r="F23" s="670">
        <f>D23+E23</f>
        <v>0</v>
      </c>
      <c r="G23" s="671"/>
      <c r="H23" s="671"/>
      <c r="I23" s="670">
        <f>G23+H23</f>
        <v>0</v>
      </c>
      <c r="J23" s="672"/>
      <c r="K23" s="671"/>
      <c r="L23" s="670">
        <f>J23+K23</f>
        <v>0</v>
      </c>
      <c r="M23" s="671"/>
      <c r="N23" s="671"/>
      <c r="O23" s="670">
        <f>M23+N23</f>
        <v>0</v>
      </c>
      <c r="P23" s="673"/>
      <c r="Q23" s="626"/>
    </row>
    <row r="24" spans="1:17" s="650" customFormat="1" ht="25.5" thickTop="1" thickBot="1" x14ac:dyDescent="0.3">
      <c r="A24" s="674">
        <v>19300</v>
      </c>
      <c r="B24" s="674" t="s">
        <v>46</v>
      </c>
      <c r="C24" s="675">
        <f>F24+I24</f>
        <v>158488</v>
      </c>
      <c r="D24" s="676">
        <v>164224</v>
      </c>
      <c r="E24" s="676">
        <v>-5736</v>
      </c>
      <c r="F24" s="675">
        <f>D24+E24</f>
        <v>158488</v>
      </c>
      <c r="G24" s="676"/>
      <c r="H24" s="676"/>
      <c r="I24" s="675">
        <f>G24+H24</f>
        <v>0</v>
      </c>
      <c r="J24" s="677" t="s">
        <v>47</v>
      </c>
      <c r="K24" s="678" t="s">
        <v>47</v>
      </c>
      <c r="L24" s="679" t="s">
        <v>47</v>
      </c>
      <c r="M24" s="679" t="s">
        <v>47</v>
      </c>
      <c r="N24" s="679" t="s">
        <v>47</v>
      </c>
      <c r="O24" s="679" t="s">
        <v>47</v>
      </c>
      <c r="P24" s="680"/>
    </row>
    <row r="25" spans="1:17" s="650" customFormat="1" ht="24.75" hidden="1" thickTop="1" x14ac:dyDescent="0.25">
      <c r="A25" s="681"/>
      <c r="B25" s="682" t="s">
        <v>48</v>
      </c>
      <c r="C25" s="683">
        <f>F25</f>
        <v>0</v>
      </c>
      <c r="D25" s="684"/>
      <c r="E25" s="684"/>
      <c r="F25" s="685">
        <f>D25+E25</f>
        <v>0</v>
      </c>
      <c r="G25" s="686" t="s">
        <v>47</v>
      </c>
      <c r="H25" s="686" t="s">
        <v>47</v>
      </c>
      <c r="I25" s="687" t="s">
        <v>47</v>
      </c>
      <c r="J25" s="688" t="s">
        <v>47</v>
      </c>
      <c r="K25" s="687" t="s">
        <v>47</v>
      </c>
      <c r="L25" s="687" t="s">
        <v>47</v>
      </c>
      <c r="M25" s="687" t="s">
        <v>47</v>
      </c>
      <c r="N25" s="687" t="s">
        <v>47</v>
      </c>
      <c r="O25" s="687" t="s">
        <v>47</v>
      </c>
      <c r="P25" s="689"/>
    </row>
    <row r="26" spans="1:17" s="650" customFormat="1" ht="36.75" hidden="1" thickTop="1" x14ac:dyDescent="0.25">
      <c r="A26" s="682">
        <v>21300</v>
      </c>
      <c r="B26" s="682" t="s">
        <v>49</v>
      </c>
      <c r="C26" s="683">
        <f t="shared" ref="C26:C40" si="1">L26</f>
        <v>0</v>
      </c>
      <c r="D26" s="687" t="s">
        <v>47</v>
      </c>
      <c r="E26" s="687" t="s">
        <v>47</v>
      </c>
      <c r="F26" s="687" t="s">
        <v>47</v>
      </c>
      <c r="G26" s="687" t="s">
        <v>47</v>
      </c>
      <c r="H26" s="687" t="s">
        <v>47</v>
      </c>
      <c r="I26" s="687" t="s">
        <v>47</v>
      </c>
      <c r="J26" s="688">
        <f>SUM(J27,J31,J33,J36)</f>
        <v>0</v>
      </c>
      <c r="K26" s="687">
        <f>SUM(K27,K31,K33,K36)</f>
        <v>0</v>
      </c>
      <c r="L26" s="683">
        <f>SUM(L27,L31,L33,L36)</f>
        <v>0</v>
      </c>
      <c r="M26" s="687" t="s">
        <v>47</v>
      </c>
      <c r="N26" s="687" t="s">
        <v>47</v>
      </c>
      <c r="O26" s="687" t="s">
        <v>47</v>
      </c>
      <c r="P26" s="689"/>
    </row>
    <row r="27" spans="1:17" s="650" customFormat="1" ht="24.75" hidden="1" thickTop="1" x14ac:dyDescent="0.25">
      <c r="A27" s="690">
        <v>21350</v>
      </c>
      <c r="B27" s="682" t="s">
        <v>50</v>
      </c>
      <c r="C27" s="683">
        <f t="shared" si="1"/>
        <v>0</v>
      </c>
      <c r="D27" s="687" t="s">
        <v>47</v>
      </c>
      <c r="E27" s="687" t="s">
        <v>47</v>
      </c>
      <c r="F27" s="687" t="s">
        <v>47</v>
      </c>
      <c r="G27" s="687" t="s">
        <v>47</v>
      </c>
      <c r="H27" s="687" t="s">
        <v>47</v>
      </c>
      <c r="I27" s="687" t="s">
        <v>47</v>
      </c>
      <c r="J27" s="688">
        <f>SUM(J28:J30)</f>
        <v>0</v>
      </c>
      <c r="K27" s="687">
        <f>SUM(K28:K30)</f>
        <v>0</v>
      </c>
      <c r="L27" s="683">
        <f>SUM(L28:L30)</f>
        <v>0</v>
      </c>
      <c r="M27" s="687" t="s">
        <v>47</v>
      </c>
      <c r="N27" s="687" t="s">
        <v>47</v>
      </c>
      <c r="O27" s="687" t="s">
        <v>47</v>
      </c>
      <c r="P27" s="689"/>
    </row>
    <row r="28" spans="1:17" ht="15.75" hidden="1" thickTop="1" x14ac:dyDescent="0.25">
      <c r="A28" s="662">
        <v>21351</v>
      </c>
      <c r="B28" s="691" t="s">
        <v>51</v>
      </c>
      <c r="C28" s="692">
        <f t="shared" si="1"/>
        <v>0</v>
      </c>
      <c r="D28" s="693" t="s">
        <v>47</v>
      </c>
      <c r="E28" s="693" t="s">
        <v>47</v>
      </c>
      <c r="F28" s="693" t="s">
        <v>47</v>
      </c>
      <c r="G28" s="693" t="s">
        <v>47</v>
      </c>
      <c r="H28" s="693" t="s">
        <v>47</v>
      </c>
      <c r="I28" s="693" t="s">
        <v>47</v>
      </c>
      <c r="J28" s="694"/>
      <c r="K28" s="695"/>
      <c r="L28" s="692">
        <f>J28+K28</f>
        <v>0</v>
      </c>
      <c r="M28" s="695" t="s">
        <v>47</v>
      </c>
      <c r="N28" s="695" t="s">
        <v>47</v>
      </c>
      <c r="O28" s="693" t="s">
        <v>47</v>
      </c>
      <c r="P28" s="696"/>
      <c r="Q28" s="626"/>
    </row>
    <row r="29" spans="1:17" ht="15.75" hidden="1" thickTop="1" x14ac:dyDescent="0.25">
      <c r="A29" s="668">
        <v>21352</v>
      </c>
      <c r="B29" s="697" t="s">
        <v>52</v>
      </c>
      <c r="C29" s="698">
        <f t="shared" si="1"/>
        <v>0</v>
      </c>
      <c r="D29" s="699" t="s">
        <v>47</v>
      </c>
      <c r="E29" s="699" t="s">
        <v>47</v>
      </c>
      <c r="F29" s="699" t="s">
        <v>47</v>
      </c>
      <c r="G29" s="699" t="s">
        <v>47</v>
      </c>
      <c r="H29" s="699" t="s">
        <v>47</v>
      </c>
      <c r="I29" s="699" t="s">
        <v>47</v>
      </c>
      <c r="J29" s="700"/>
      <c r="K29" s="701"/>
      <c r="L29" s="698">
        <f>J29+K29</f>
        <v>0</v>
      </c>
      <c r="M29" s="701" t="s">
        <v>47</v>
      </c>
      <c r="N29" s="701" t="s">
        <v>47</v>
      </c>
      <c r="O29" s="699" t="s">
        <v>47</v>
      </c>
      <c r="P29" s="702"/>
      <c r="Q29" s="626"/>
    </row>
    <row r="30" spans="1:17" ht="24.75" hidden="1" thickTop="1" x14ac:dyDescent="0.25">
      <c r="A30" s="668">
        <v>21359</v>
      </c>
      <c r="B30" s="697" t="s">
        <v>53</v>
      </c>
      <c r="C30" s="698">
        <f t="shared" si="1"/>
        <v>0</v>
      </c>
      <c r="D30" s="699" t="s">
        <v>47</v>
      </c>
      <c r="E30" s="699" t="s">
        <v>47</v>
      </c>
      <c r="F30" s="699" t="s">
        <v>47</v>
      </c>
      <c r="G30" s="699" t="s">
        <v>47</v>
      </c>
      <c r="H30" s="699" t="s">
        <v>47</v>
      </c>
      <c r="I30" s="699" t="s">
        <v>47</v>
      </c>
      <c r="J30" s="700"/>
      <c r="K30" s="701"/>
      <c r="L30" s="698">
        <f>J30+K30</f>
        <v>0</v>
      </c>
      <c r="M30" s="701" t="s">
        <v>47</v>
      </c>
      <c r="N30" s="701" t="s">
        <v>47</v>
      </c>
      <c r="O30" s="699" t="s">
        <v>47</v>
      </c>
      <c r="P30" s="702"/>
      <c r="Q30" s="626"/>
    </row>
    <row r="31" spans="1:17" s="650" customFormat="1" ht="36.75" hidden="1" thickTop="1" x14ac:dyDescent="0.25">
      <c r="A31" s="703">
        <v>21370</v>
      </c>
      <c r="B31" s="704" t="s">
        <v>54</v>
      </c>
      <c r="C31" s="705">
        <f t="shared" si="1"/>
        <v>0</v>
      </c>
      <c r="D31" s="706" t="s">
        <v>47</v>
      </c>
      <c r="E31" s="706" t="s">
        <v>47</v>
      </c>
      <c r="F31" s="706" t="s">
        <v>47</v>
      </c>
      <c r="G31" s="706" t="s">
        <v>47</v>
      </c>
      <c r="H31" s="706" t="s">
        <v>47</v>
      </c>
      <c r="I31" s="706" t="s">
        <v>47</v>
      </c>
      <c r="J31" s="707">
        <f>SUM(J32)</f>
        <v>0</v>
      </c>
      <c r="K31" s="706">
        <f>SUM(K32)</f>
        <v>0</v>
      </c>
      <c r="L31" s="705">
        <f>SUM(L32)</f>
        <v>0</v>
      </c>
      <c r="M31" s="706" t="s">
        <v>47</v>
      </c>
      <c r="N31" s="706" t="s">
        <v>47</v>
      </c>
      <c r="O31" s="706" t="s">
        <v>47</v>
      </c>
      <c r="P31" s="708"/>
    </row>
    <row r="32" spans="1:17" ht="36.75" hidden="1" thickTop="1" x14ac:dyDescent="0.25">
      <c r="A32" s="663">
        <v>21379</v>
      </c>
      <c r="B32" s="691" t="s">
        <v>55</v>
      </c>
      <c r="C32" s="692">
        <f t="shared" si="1"/>
        <v>0</v>
      </c>
      <c r="D32" s="693" t="s">
        <v>47</v>
      </c>
      <c r="E32" s="693" t="s">
        <v>47</v>
      </c>
      <c r="F32" s="693" t="s">
        <v>47</v>
      </c>
      <c r="G32" s="693" t="s">
        <v>47</v>
      </c>
      <c r="H32" s="693" t="s">
        <v>47</v>
      </c>
      <c r="I32" s="693" t="s">
        <v>47</v>
      </c>
      <c r="J32" s="694"/>
      <c r="K32" s="695"/>
      <c r="L32" s="692">
        <f>J32+K32</f>
        <v>0</v>
      </c>
      <c r="M32" s="695" t="s">
        <v>47</v>
      </c>
      <c r="N32" s="695" t="s">
        <v>47</v>
      </c>
      <c r="O32" s="693" t="s">
        <v>47</v>
      </c>
      <c r="P32" s="696"/>
      <c r="Q32" s="626"/>
    </row>
    <row r="33" spans="1:16" s="650" customFormat="1" ht="12.75" hidden="1" thickTop="1" x14ac:dyDescent="0.25">
      <c r="A33" s="703">
        <v>21380</v>
      </c>
      <c r="B33" s="704" t="s">
        <v>56</v>
      </c>
      <c r="C33" s="705">
        <f t="shared" si="1"/>
        <v>0</v>
      </c>
      <c r="D33" s="706" t="s">
        <v>47</v>
      </c>
      <c r="E33" s="706" t="s">
        <v>47</v>
      </c>
      <c r="F33" s="706" t="s">
        <v>47</v>
      </c>
      <c r="G33" s="706" t="s">
        <v>47</v>
      </c>
      <c r="H33" s="706" t="s">
        <v>47</v>
      </c>
      <c r="I33" s="706" t="s">
        <v>47</v>
      </c>
      <c r="J33" s="707">
        <f>SUM(J34:J35)</f>
        <v>0</v>
      </c>
      <c r="K33" s="706">
        <f>SUM(K34:K35)</f>
        <v>0</v>
      </c>
      <c r="L33" s="705">
        <f>SUM(L34:L35)</f>
        <v>0</v>
      </c>
      <c r="M33" s="706" t="s">
        <v>47</v>
      </c>
      <c r="N33" s="706" t="s">
        <v>47</v>
      </c>
      <c r="O33" s="706" t="s">
        <v>47</v>
      </c>
      <c r="P33" s="708"/>
    </row>
    <row r="34" spans="1:16" ht="15.75" hidden="1" thickTop="1" x14ac:dyDescent="0.25">
      <c r="A34" s="663">
        <v>21381</v>
      </c>
      <c r="B34" s="691" t="s">
        <v>57</v>
      </c>
      <c r="C34" s="692">
        <f t="shared" si="1"/>
        <v>0</v>
      </c>
      <c r="D34" s="693" t="s">
        <v>47</v>
      </c>
      <c r="E34" s="693" t="s">
        <v>47</v>
      </c>
      <c r="F34" s="693" t="s">
        <v>47</v>
      </c>
      <c r="G34" s="693" t="s">
        <v>47</v>
      </c>
      <c r="H34" s="693" t="s">
        <v>47</v>
      </c>
      <c r="I34" s="693" t="s">
        <v>47</v>
      </c>
      <c r="J34" s="694"/>
      <c r="K34" s="695"/>
      <c r="L34" s="692">
        <f>J34+K34</f>
        <v>0</v>
      </c>
      <c r="M34" s="695" t="s">
        <v>47</v>
      </c>
      <c r="N34" s="695" t="s">
        <v>47</v>
      </c>
      <c r="O34" s="693" t="s">
        <v>47</v>
      </c>
      <c r="P34" s="696"/>
    </row>
    <row r="35" spans="1:16" ht="24.75" hidden="1" thickTop="1" x14ac:dyDescent="0.25">
      <c r="A35" s="669">
        <v>21383</v>
      </c>
      <c r="B35" s="697" t="s">
        <v>58</v>
      </c>
      <c r="C35" s="698">
        <f t="shared" si="1"/>
        <v>0</v>
      </c>
      <c r="D35" s="699" t="s">
        <v>47</v>
      </c>
      <c r="E35" s="699" t="s">
        <v>47</v>
      </c>
      <c r="F35" s="699" t="s">
        <v>47</v>
      </c>
      <c r="G35" s="699" t="s">
        <v>47</v>
      </c>
      <c r="H35" s="699" t="s">
        <v>47</v>
      </c>
      <c r="I35" s="699" t="s">
        <v>47</v>
      </c>
      <c r="J35" s="700"/>
      <c r="K35" s="701"/>
      <c r="L35" s="698">
        <f>J35+K35</f>
        <v>0</v>
      </c>
      <c r="M35" s="701" t="s">
        <v>47</v>
      </c>
      <c r="N35" s="701" t="s">
        <v>47</v>
      </c>
      <c r="O35" s="699" t="s">
        <v>47</v>
      </c>
      <c r="P35" s="702"/>
    </row>
    <row r="36" spans="1:16" s="650" customFormat="1" ht="25.5" hidden="1" customHeight="1" x14ac:dyDescent="0.25">
      <c r="A36" s="703">
        <v>21390</v>
      </c>
      <c r="B36" s="704" t="s">
        <v>59</v>
      </c>
      <c r="C36" s="705">
        <f t="shared" si="1"/>
        <v>0</v>
      </c>
      <c r="D36" s="706" t="s">
        <v>47</v>
      </c>
      <c r="E36" s="706" t="s">
        <v>47</v>
      </c>
      <c r="F36" s="706" t="s">
        <v>47</v>
      </c>
      <c r="G36" s="706" t="s">
        <v>47</v>
      </c>
      <c r="H36" s="706" t="s">
        <v>47</v>
      </c>
      <c r="I36" s="706" t="s">
        <v>47</v>
      </c>
      <c r="J36" s="707">
        <f>SUM(J37:J40)</f>
        <v>0</v>
      </c>
      <c r="K36" s="706">
        <f>SUM(K37:K40)</f>
        <v>0</v>
      </c>
      <c r="L36" s="705">
        <f>SUM(L37:L40)</f>
        <v>0</v>
      </c>
      <c r="M36" s="706" t="s">
        <v>47</v>
      </c>
      <c r="N36" s="706" t="s">
        <v>47</v>
      </c>
      <c r="O36" s="706" t="s">
        <v>47</v>
      </c>
      <c r="P36" s="708"/>
    </row>
    <row r="37" spans="1:16" ht="24.75" hidden="1" thickTop="1" x14ac:dyDescent="0.25">
      <c r="A37" s="663">
        <v>21391</v>
      </c>
      <c r="B37" s="691" t="s">
        <v>60</v>
      </c>
      <c r="C37" s="692">
        <f t="shared" si="1"/>
        <v>0</v>
      </c>
      <c r="D37" s="693" t="s">
        <v>47</v>
      </c>
      <c r="E37" s="693" t="s">
        <v>47</v>
      </c>
      <c r="F37" s="693" t="s">
        <v>47</v>
      </c>
      <c r="G37" s="693" t="s">
        <v>47</v>
      </c>
      <c r="H37" s="693" t="s">
        <v>47</v>
      </c>
      <c r="I37" s="693" t="s">
        <v>47</v>
      </c>
      <c r="J37" s="694"/>
      <c r="K37" s="695"/>
      <c r="L37" s="692">
        <f>J37+K37</f>
        <v>0</v>
      </c>
      <c r="M37" s="695" t="s">
        <v>47</v>
      </c>
      <c r="N37" s="695" t="s">
        <v>47</v>
      </c>
      <c r="O37" s="693" t="s">
        <v>47</v>
      </c>
      <c r="P37" s="696"/>
    </row>
    <row r="38" spans="1:16" ht="15.75" hidden="1" thickTop="1" x14ac:dyDescent="0.25">
      <c r="A38" s="669">
        <v>21393</v>
      </c>
      <c r="B38" s="697" t="s">
        <v>61</v>
      </c>
      <c r="C38" s="698">
        <f t="shared" si="1"/>
        <v>0</v>
      </c>
      <c r="D38" s="699" t="s">
        <v>47</v>
      </c>
      <c r="E38" s="699" t="s">
        <v>47</v>
      </c>
      <c r="F38" s="699" t="s">
        <v>47</v>
      </c>
      <c r="G38" s="699" t="s">
        <v>47</v>
      </c>
      <c r="H38" s="699" t="s">
        <v>47</v>
      </c>
      <c r="I38" s="699" t="s">
        <v>47</v>
      </c>
      <c r="J38" s="700"/>
      <c r="K38" s="701"/>
      <c r="L38" s="698">
        <f>J38+K38</f>
        <v>0</v>
      </c>
      <c r="M38" s="701" t="s">
        <v>47</v>
      </c>
      <c r="N38" s="701" t="s">
        <v>47</v>
      </c>
      <c r="O38" s="699" t="s">
        <v>47</v>
      </c>
      <c r="P38" s="702"/>
    </row>
    <row r="39" spans="1:16" ht="15.75" hidden="1" thickTop="1" x14ac:dyDescent="0.25">
      <c r="A39" s="669">
        <v>21395</v>
      </c>
      <c r="B39" s="697" t="s">
        <v>62</v>
      </c>
      <c r="C39" s="698">
        <f t="shared" si="1"/>
        <v>0</v>
      </c>
      <c r="D39" s="699" t="s">
        <v>47</v>
      </c>
      <c r="E39" s="699" t="s">
        <v>47</v>
      </c>
      <c r="F39" s="699" t="s">
        <v>47</v>
      </c>
      <c r="G39" s="699" t="s">
        <v>47</v>
      </c>
      <c r="H39" s="699" t="s">
        <v>47</v>
      </c>
      <c r="I39" s="699" t="s">
        <v>47</v>
      </c>
      <c r="J39" s="700"/>
      <c r="K39" s="701"/>
      <c r="L39" s="698">
        <f>J39+K39</f>
        <v>0</v>
      </c>
      <c r="M39" s="701" t="s">
        <v>47</v>
      </c>
      <c r="N39" s="701" t="s">
        <v>47</v>
      </c>
      <c r="O39" s="699" t="s">
        <v>47</v>
      </c>
      <c r="P39" s="702"/>
    </row>
    <row r="40" spans="1:16" ht="24.75" hidden="1" thickTop="1" x14ac:dyDescent="0.25">
      <c r="A40" s="709">
        <v>21399</v>
      </c>
      <c r="B40" s="710" t="s">
        <v>63</v>
      </c>
      <c r="C40" s="705">
        <f t="shared" si="1"/>
        <v>0</v>
      </c>
      <c r="D40" s="706" t="s">
        <v>47</v>
      </c>
      <c r="E40" s="706" t="s">
        <v>47</v>
      </c>
      <c r="F40" s="706" t="s">
        <v>47</v>
      </c>
      <c r="G40" s="706" t="s">
        <v>47</v>
      </c>
      <c r="H40" s="706" t="s">
        <v>47</v>
      </c>
      <c r="I40" s="706" t="s">
        <v>47</v>
      </c>
      <c r="J40" s="711"/>
      <c r="K40" s="712"/>
      <c r="L40" s="705">
        <f>J40+K40</f>
        <v>0</v>
      </c>
      <c r="M40" s="712" t="s">
        <v>47</v>
      </c>
      <c r="N40" s="712" t="s">
        <v>47</v>
      </c>
      <c r="O40" s="706" t="s">
        <v>47</v>
      </c>
      <c r="P40" s="708"/>
    </row>
    <row r="41" spans="1:16" s="650" customFormat="1" ht="26.25" hidden="1" customHeight="1" x14ac:dyDescent="0.25">
      <c r="A41" s="713">
        <v>21420</v>
      </c>
      <c r="B41" s="714" t="s">
        <v>64</v>
      </c>
      <c r="C41" s="715">
        <f>F41</f>
        <v>0</v>
      </c>
      <c r="D41" s="715">
        <f>SUM(D42)</f>
        <v>0</v>
      </c>
      <c r="E41" s="715">
        <f>SUM(E42)</f>
        <v>0</v>
      </c>
      <c r="F41" s="715">
        <f>SUM(F42)</f>
        <v>0</v>
      </c>
      <c r="G41" s="715" t="s">
        <v>47</v>
      </c>
      <c r="H41" s="715" t="s">
        <v>47</v>
      </c>
      <c r="I41" s="716" t="s">
        <v>47</v>
      </c>
      <c r="J41" s="717" t="s">
        <v>47</v>
      </c>
      <c r="K41" s="716" t="s">
        <v>47</v>
      </c>
      <c r="L41" s="716" t="s">
        <v>47</v>
      </c>
      <c r="M41" s="716" t="s">
        <v>47</v>
      </c>
      <c r="N41" s="716" t="s">
        <v>47</v>
      </c>
      <c r="O41" s="716" t="s">
        <v>47</v>
      </c>
      <c r="P41" s="718"/>
    </row>
    <row r="42" spans="1:16" s="650" customFormat="1" ht="26.25" hidden="1" customHeight="1" x14ac:dyDescent="0.25">
      <c r="A42" s="663">
        <v>21429</v>
      </c>
      <c r="B42" s="691" t="s">
        <v>65</v>
      </c>
      <c r="C42" s="692">
        <f>F42</f>
        <v>0</v>
      </c>
      <c r="D42" s="719"/>
      <c r="E42" s="719"/>
      <c r="F42" s="664">
        <f>D42+E42</f>
        <v>0</v>
      </c>
      <c r="G42" s="665" t="s">
        <v>47</v>
      </c>
      <c r="H42" s="665" t="s">
        <v>47</v>
      </c>
      <c r="I42" s="693" t="s">
        <v>47</v>
      </c>
      <c r="J42" s="720" t="s">
        <v>47</v>
      </c>
      <c r="K42" s="693" t="s">
        <v>47</v>
      </c>
      <c r="L42" s="693" t="s">
        <v>47</v>
      </c>
      <c r="M42" s="693" t="s">
        <v>47</v>
      </c>
      <c r="N42" s="693" t="s">
        <v>47</v>
      </c>
      <c r="O42" s="693" t="s">
        <v>47</v>
      </c>
      <c r="P42" s="696"/>
    </row>
    <row r="43" spans="1:16" s="650" customFormat="1" ht="24.75" hidden="1" thickTop="1" x14ac:dyDescent="0.25">
      <c r="A43" s="703">
        <v>21490</v>
      </c>
      <c r="B43" s="704" t="s">
        <v>66</v>
      </c>
      <c r="C43" s="721">
        <f>F43+I43+L43</f>
        <v>0</v>
      </c>
      <c r="D43" s="721">
        <f t="shared" ref="D43:L43" si="2">D44</f>
        <v>0</v>
      </c>
      <c r="E43" s="721">
        <f t="shared" si="2"/>
        <v>0</v>
      </c>
      <c r="F43" s="721">
        <f t="shared" si="2"/>
        <v>0</v>
      </c>
      <c r="G43" s="721">
        <f t="shared" si="2"/>
        <v>0</v>
      </c>
      <c r="H43" s="721">
        <f t="shared" si="2"/>
        <v>0</v>
      </c>
      <c r="I43" s="721">
        <f t="shared" si="2"/>
        <v>0</v>
      </c>
      <c r="J43" s="722">
        <f t="shared" si="2"/>
        <v>0</v>
      </c>
      <c r="K43" s="721">
        <f t="shared" si="2"/>
        <v>0</v>
      </c>
      <c r="L43" s="721">
        <f t="shared" si="2"/>
        <v>0</v>
      </c>
      <c r="M43" s="706" t="s">
        <v>47</v>
      </c>
      <c r="N43" s="706" t="s">
        <v>47</v>
      </c>
      <c r="O43" s="706" t="s">
        <v>47</v>
      </c>
      <c r="P43" s="708"/>
    </row>
    <row r="44" spans="1:16" s="650" customFormat="1" ht="24.75" hidden="1" thickTop="1" x14ac:dyDescent="0.25">
      <c r="A44" s="663">
        <v>21499</v>
      </c>
      <c r="B44" s="691" t="s">
        <v>67</v>
      </c>
      <c r="C44" s="664">
        <f>F44+I44+L44</f>
        <v>0</v>
      </c>
      <c r="D44" s="665"/>
      <c r="E44" s="665"/>
      <c r="F44" s="664">
        <f>D44+E44</f>
        <v>0</v>
      </c>
      <c r="G44" s="665"/>
      <c r="H44" s="665"/>
      <c r="I44" s="664">
        <f>G44+H44</f>
        <v>0</v>
      </c>
      <c r="J44" s="694"/>
      <c r="K44" s="695"/>
      <c r="L44" s="664">
        <f>J44+K44</f>
        <v>0</v>
      </c>
      <c r="M44" s="695" t="s">
        <v>47</v>
      </c>
      <c r="N44" s="695" t="s">
        <v>47</v>
      </c>
      <c r="O44" s="693" t="s">
        <v>47</v>
      </c>
      <c r="P44" s="696"/>
    </row>
    <row r="45" spans="1:16" ht="12.75" hidden="1" customHeight="1" x14ac:dyDescent="0.25">
      <c r="A45" s="703">
        <v>23000</v>
      </c>
      <c r="B45" s="704" t="s">
        <v>68</v>
      </c>
      <c r="C45" s="721">
        <f>O45</f>
        <v>0</v>
      </c>
      <c r="D45" s="721" t="s">
        <v>47</v>
      </c>
      <c r="E45" s="721" t="s">
        <v>47</v>
      </c>
      <c r="F45" s="706" t="s">
        <v>47</v>
      </c>
      <c r="G45" s="706" t="s">
        <v>47</v>
      </c>
      <c r="H45" s="706" t="s">
        <v>47</v>
      </c>
      <c r="I45" s="706" t="s">
        <v>47</v>
      </c>
      <c r="J45" s="707" t="s">
        <v>47</v>
      </c>
      <c r="K45" s="706" t="s">
        <v>47</v>
      </c>
      <c r="L45" s="706" t="s">
        <v>47</v>
      </c>
      <c r="M45" s="721">
        <f>SUM(M46:M47)</f>
        <v>0</v>
      </c>
      <c r="N45" s="721">
        <f>SUM(N46:N47)</f>
        <v>0</v>
      </c>
      <c r="O45" s="721">
        <f>SUM(O46:O47)</f>
        <v>0</v>
      </c>
      <c r="P45" s="723"/>
    </row>
    <row r="46" spans="1:16" ht="24.75" hidden="1" thickTop="1" x14ac:dyDescent="0.25">
      <c r="A46" s="663">
        <v>23410</v>
      </c>
      <c r="B46" s="691" t="s">
        <v>69</v>
      </c>
      <c r="C46" s="664">
        <f>O46</f>
        <v>0</v>
      </c>
      <c r="D46" s="664" t="s">
        <v>47</v>
      </c>
      <c r="E46" s="664" t="s">
        <v>47</v>
      </c>
      <c r="F46" s="693" t="s">
        <v>47</v>
      </c>
      <c r="G46" s="693" t="s">
        <v>47</v>
      </c>
      <c r="H46" s="693" t="s">
        <v>47</v>
      </c>
      <c r="I46" s="693" t="s">
        <v>47</v>
      </c>
      <c r="J46" s="720" t="s">
        <v>47</v>
      </c>
      <c r="K46" s="693" t="s">
        <v>47</v>
      </c>
      <c r="L46" s="693" t="s">
        <v>47</v>
      </c>
      <c r="M46" s="695"/>
      <c r="N46" s="695"/>
      <c r="O46" s="664">
        <f>M46+N46</f>
        <v>0</v>
      </c>
      <c r="P46" s="667"/>
    </row>
    <row r="47" spans="1:16" ht="24.75" hidden="1" thickTop="1" x14ac:dyDescent="0.25">
      <c r="A47" s="669">
        <v>23510</v>
      </c>
      <c r="B47" s="697" t="s">
        <v>70</v>
      </c>
      <c r="C47" s="670">
        <f>O47</f>
        <v>0</v>
      </c>
      <c r="D47" s="670" t="s">
        <v>47</v>
      </c>
      <c r="E47" s="670" t="s">
        <v>47</v>
      </c>
      <c r="F47" s="699" t="s">
        <v>47</v>
      </c>
      <c r="G47" s="699" t="s">
        <v>47</v>
      </c>
      <c r="H47" s="699" t="s">
        <v>47</v>
      </c>
      <c r="I47" s="699" t="s">
        <v>47</v>
      </c>
      <c r="J47" s="724" t="s">
        <v>47</v>
      </c>
      <c r="K47" s="699" t="s">
        <v>47</v>
      </c>
      <c r="L47" s="699" t="s">
        <v>47</v>
      </c>
      <c r="M47" s="701"/>
      <c r="N47" s="701"/>
      <c r="O47" s="670">
        <f>M47+N47</f>
        <v>0</v>
      </c>
      <c r="P47" s="673"/>
    </row>
    <row r="48" spans="1:16" ht="15.75" hidden="1" thickTop="1" x14ac:dyDescent="0.25">
      <c r="A48" s="668"/>
      <c r="B48" s="697"/>
      <c r="C48" s="698"/>
      <c r="D48" s="698"/>
      <c r="E48" s="698"/>
      <c r="F48" s="699"/>
      <c r="G48" s="699"/>
      <c r="H48" s="699"/>
      <c r="I48" s="699"/>
      <c r="J48" s="724"/>
      <c r="K48" s="699"/>
      <c r="L48" s="670"/>
      <c r="M48" s="670"/>
      <c r="N48" s="670"/>
      <c r="O48" s="670"/>
      <c r="P48" s="673"/>
    </row>
    <row r="49" spans="1:16" s="650" customFormat="1" ht="12.75" hidden="1" thickTop="1" x14ac:dyDescent="0.25">
      <c r="A49" s="725"/>
      <c r="B49" s="704" t="s">
        <v>71</v>
      </c>
      <c r="C49" s="726"/>
      <c r="D49" s="726"/>
      <c r="E49" s="726"/>
      <c r="F49" s="726"/>
      <c r="G49" s="726"/>
      <c r="H49" s="726"/>
      <c r="I49" s="726"/>
      <c r="J49" s="727"/>
      <c r="K49" s="726"/>
      <c r="L49" s="726"/>
      <c r="M49" s="726"/>
      <c r="N49" s="726"/>
      <c r="O49" s="726"/>
      <c r="P49" s="728"/>
    </row>
    <row r="50" spans="1:16" s="650" customFormat="1" ht="13.5" thickTop="1" thickBot="1" x14ac:dyDescent="0.3">
      <c r="A50" s="729"/>
      <c r="B50" s="651" t="s">
        <v>72</v>
      </c>
      <c r="C50" s="730">
        <f t="shared" ref="C50:C113" si="3">F50+I50+L50+O50</f>
        <v>158488</v>
      </c>
      <c r="D50" s="730">
        <f t="shared" ref="D50:O50" si="4">SUM(D51,D269)</f>
        <v>164224</v>
      </c>
      <c r="E50" s="730">
        <f t="shared" si="4"/>
        <v>-5736</v>
      </c>
      <c r="F50" s="730">
        <f t="shared" si="4"/>
        <v>158488</v>
      </c>
      <c r="G50" s="730">
        <f t="shared" si="4"/>
        <v>0</v>
      </c>
      <c r="H50" s="730">
        <f t="shared" si="4"/>
        <v>0</v>
      </c>
      <c r="I50" s="730">
        <f t="shared" si="4"/>
        <v>0</v>
      </c>
      <c r="J50" s="731">
        <f t="shared" si="4"/>
        <v>0</v>
      </c>
      <c r="K50" s="730">
        <f t="shared" si="4"/>
        <v>0</v>
      </c>
      <c r="L50" s="730">
        <f t="shared" si="4"/>
        <v>0</v>
      </c>
      <c r="M50" s="730">
        <f t="shared" si="4"/>
        <v>0</v>
      </c>
      <c r="N50" s="730">
        <f t="shared" si="4"/>
        <v>0</v>
      </c>
      <c r="O50" s="730">
        <f t="shared" si="4"/>
        <v>0</v>
      </c>
      <c r="P50" s="732"/>
    </row>
    <row r="51" spans="1:16" s="650" customFormat="1" ht="36.75" thickTop="1" x14ac:dyDescent="0.25">
      <c r="A51" s="733"/>
      <c r="B51" s="734" t="s">
        <v>73</v>
      </c>
      <c r="C51" s="735">
        <f t="shared" si="3"/>
        <v>158488</v>
      </c>
      <c r="D51" s="735">
        <f t="shared" ref="D51:O51" si="5">SUM(D52,D181)</f>
        <v>164224</v>
      </c>
      <c r="E51" s="735">
        <f t="shared" si="5"/>
        <v>-5736</v>
      </c>
      <c r="F51" s="735">
        <f t="shared" si="5"/>
        <v>158488</v>
      </c>
      <c r="G51" s="735">
        <f t="shared" si="5"/>
        <v>0</v>
      </c>
      <c r="H51" s="735">
        <f t="shared" si="5"/>
        <v>0</v>
      </c>
      <c r="I51" s="735">
        <f t="shared" si="5"/>
        <v>0</v>
      </c>
      <c r="J51" s="736">
        <f t="shared" si="5"/>
        <v>0</v>
      </c>
      <c r="K51" s="735">
        <f t="shared" si="5"/>
        <v>0</v>
      </c>
      <c r="L51" s="735">
        <f t="shared" si="5"/>
        <v>0</v>
      </c>
      <c r="M51" s="735">
        <f t="shared" si="5"/>
        <v>0</v>
      </c>
      <c r="N51" s="735">
        <f t="shared" si="5"/>
        <v>0</v>
      </c>
      <c r="O51" s="735">
        <f t="shared" si="5"/>
        <v>0</v>
      </c>
      <c r="P51" s="737"/>
    </row>
    <row r="52" spans="1:16" s="650" customFormat="1" ht="24" x14ac:dyDescent="0.25">
      <c r="A52" s="646"/>
      <c r="B52" s="644" t="s">
        <v>74</v>
      </c>
      <c r="C52" s="738">
        <f t="shared" si="3"/>
        <v>158488</v>
      </c>
      <c r="D52" s="738">
        <f t="shared" ref="D52:O52" si="6">SUM(D53,D75,D160,D174)</f>
        <v>164224</v>
      </c>
      <c r="E52" s="738">
        <f t="shared" si="6"/>
        <v>-5736</v>
      </c>
      <c r="F52" s="738">
        <f t="shared" si="6"/>
        <v>158488</v>
      </c>
      <c r="G52" s="738">
        <f t="shared" si="6"/>
        <v>0</v>
      </c>
      <c r="H52" s="738">
        <f t="shared" si="6"/>
        <v>0</v>
      </c>
      <c r="I52" s="738">
        <f t="shared" si="6"/>
        <v>0</v>
      </c>
      <c r="J52" s="739">
        <f t="shared" si="6"/>
        <v>0</v>
      </c>
      <c r="K52" s="738">
        <f t="shared" si="6"/>
        <v>0</v>
      </c>
      <c r="L52" s="738">
        <f t="shared" si="6"/>
        <v>0</v>
      </c>
      <c r="M52" s="738">
        <f t="shared" si="6"/>
        <v>0</v>
      </c>
      <c r="N52" s="738">
        <f t="shared" si="6"/>
        <v>0</v>
      </c>
      <c r="O52" s="738">
        <f t="shared" si="6"/>
        <v>0</v>
      </c>
      <c r="P52" s="740"/>
    </row>
    <row r="53" spans="1:16" s="650" customFormat="1" ht="12" hidden="1" x14ac:dyDescent="0.25">
      <c r="A53" s="741">
        <v>1000</v>
      </c>
      <c r="B53" s="741" t="s">
        <v>75</v>
      </c>
      <c r="C53" s="742">
        <f t="shared" si="3"/>
        <v>0</v>
      </c>
      <c r="D53" s="742">
        <f t="shared" ref="D53:O53" si="7">SUM(D54,D67)</f>
        <v>0</v>
      </c>
      <c r="E53" s="742">
        <f t="shared" si="7"/>
        <v>0</v>
      </c>
      <c r="F53" s="742">
        <f t="shared" si="7"/>
        <v>0</v>
      </c>
      <c r="G53" s="742">
        <f t="shared" si="7"/>
        <v>0</v>
      </c>
      <c r="H53" s="742">
        <f t="shared" si="7"/>
        <v>0</v>
      </c>
      <c r="I53" s="742">
        <f t="shared" si="7"/>
        <v>0</v>
      </c>
      <c r="J53" s="743">
        <f t="shared" si="7"/>
        <v>0</v>
      </c>
      <c r="K53" s="742">
        <f t="shared" si="7"/>
        <v>0</v>
      </c>
      <c r="L53" s="742">
        <f t="shared" si="7"/>
        <v>0</v>
      </c>
      <c r="M53" s="742">
        <f t="shared" si="7"/>
        <v>0</v>
      </c>
      <c r="N53" s="742">
        <f t="shared" si="7"/>
        <v>0</v>
      </c>
      <c r="O53" s="742">
        <f t="shared" si="7"/>
        <v>0</v>
      </c>
      <c r="P53" s="744"/>
    </row>
    <row r="54" spans="1:16" hidden="1" x14ac:dyDescent="0.25">
      <c r="A54" s="682">
        <v>1100</v>
      </c>
      <c r="B54" s="745" t="s">
        <v>76</v>
      </c>
      <c r="C54" s="683">
        <f t="shared" si="3"/>
        <v>0</v>
      </c>
      <c r="D54" s="683">
        <f t="shared" ref="D54:O54" si="8">SUM(D55,D58,D66)</f>
        <v>0</v>
      </c>
      <c r="E54" s="683">
        <f t="shared" si="8"/>
        <v>0</v>
      </c>
      <c r="F54" s="683">
        <f t="shared" si="8"/>
        <v>0</v>
      </c>
      <c r="G54" s="683">
        <f t="shared" si="8"/>
        <v>0</v>
      </c>
      <c r="H54" s="683">
        <f t="shared" si="8"/>
        <v>0</v>
      </c>
      <c r="I54" s="683">
        <f t="shared" si="8"/>
        <v>0</v>
      </c>
      <c r="J54" s="746">
        <f t="shared" si="8"/>
        <v>0</v>
      </c>
      <c r="K54" s="683">
        <f t="shared" si="8"/>
        <v>0</v>
      </c>
      <c r="L54" s="683">
        <f t="shared" si="8"/>
        <v>0</v>
      </c>
      <c r="M54" s="683">
        <f t="shared" si="8"/>
        <v>0</v>
      </c>
      <c r="N54" s="683">
        <f t="shared" si="8"/>
        <v>0</v>
      </c>
      <c r="O54" s="683">
        <f t="shared" si="8"/>
        <v>0</v>
      </c>
      <c r="P54" s="747"/>
    </row>
    <row r="55" spans="1:16" hidden="1" x14ac:dyDescent="0.25">
      <c r="A55" s="748">
        <v>1110</v>
      </c>
      <c r="B55" s="691" t="s">
        <v>77</v>
      </c>
      <c r="C55" s="692">
        <f t="shared" si="3"/>
        <v>0</v>
      </c>
      <c r="D55" s="692">
        <f t="shared" ref="D55:O55" si="9">SUM(D56:D57)</f>
        <v>0</v>
      </c>
      <c r="E55" s="692">
        <f t="shared" si="9"/>
        <v>0</v>
      </c>
      <c r="F55" s="692">
        <f t="shared" si="9"/>
        <v>0</v>
      </c>
      <c r="G55" s="692">
        <f t="shared" si="9"/>
        <v>0</v>
      </c>
      <c r="H55" s="692">
        <f t="shared" si="9"/>
        <v>0</v>
      </c>
      <c r="I55" s="692">
        <f t="shared" si="9"/>
        <v>0</v>
      </c>
      <c r="J55" s="749">
        <f t="shared" si="9"/>
        <v>0</v>
      </c>
      <c r="K55" s="692">
        <f t="shared" si="9"/>
        <v>0</v>
      </c>
      <c r="L55" s="692">
        <f t="shared" si="9"/>
        <v>0</v>
      </c>
      <c r="M55" s="692">
        <f t="shared" si="9"/>
        <v>0</v>
      </c>
      <c r="N55" s="692">
        <f t="shared" si="9"/>
        <v>0</v>
      </c>
      <c r="O55" s="692">
        <f t="shared" si="9"/>
        <v>0</v>
      </c>
      <c r="P55" s="750"/>
    </row>
    <row r="56" spans="1:16" hidden="1" x14ac:dyDescent="0.25">
      <c r="A56" s="669">
        <v>1111</v>
      </c>
      <c r="B56" s="697" t="s">
        <v>78</v>
      </c>
      <c r="C56" s="698">
        <f t="shared" si="3"/>
        <v>0</v>
      </c>
      <c r="D56" s="751"/>
      <c r="E56" s="751"/>
      <c r="F56" s="698">
        <f>D56+E56</f>
        <v>0</v>
      </c>
      <c r="G56" s="751"/>
      <c r="H56" s="751"/>
      <c r="I56" s="698">
        <f>G56+H56</f>
        <v>0</v>
      </c>
      <c r="J56" s="752"/>
      <c r="K56" s="751"/>
      <c r="L56" s="698">
        <f>J56+K56</f>
        <v>0</v>
      </c>
      <c r="M56" s="751"/>
      <c r="N56" s="751"/>
      <c r="O56" s="698">
        <f>M56+N56</f>
        <v>0</v>
      </c>
      <c r="P56" s="753"/>
    </row>
    <row r="57" spans="1:16" ht="24" hidden="1" customHeight="1" x14ac:dyDescent="0.25">
      <c r="A57" s="669">
        <v>1119</v>
      </c>
      <c r="B57" s="697" t="s">
        <v>79</v>
      </c>
      <c r="C57" s="698">
        <f t="shared" si="3"/>
        <v>0</v>
      </c>
      <c r="D57" s="751"/>
      <c r="E57" s="751"/>
      <c r="F57" s="698">
        <f>D57+E57</f>
        <v>0</v>
      </c>
      <c r="G57" s="751"/>
      <c r="H57" s="751"/>
      <c r="I57" s="698">
        <f>G57+H57</f>
        <v>0</v>
      </c>
      <c r="J57" s="752"/>
      <c r="K57" s="751"/>
      <c r="L57" s="698">
        <f>J57+K57</f>
        <v>0</v>
      </c>
      <c r="M57" s="751"/>
      <c r="N57" s="751"/>
      <c r="O57" s="698">
        <f>M57+N57</f>
        <v>0</v>
      </c>
      <c r="P57" s="753"/>
    </row>
    <row r="58" spans="1:16" hidden="1" x14ac:dyDescent="0.25">
      <c r="A58" s="754">
        <v>1140</v>
      </c>
      <c r="B58" s="697" t="s">
        <v>80</v>
      </c>
      <c r="C58" s="698">
        <f t="shared" si="3"/>
        <v>0</v>
      </c>
      <c r="D58" s="698">
        <f t="shared" ref="D58:O58" si="10">SUM(D59:D65)</f>
        <v>0</v>
      </c>
      <c r="E58" s="698">
        <f t="shared" si="10"/>
        <v>0</v>
      </c>
      <c r="F58" s="698">
        <f t="shared" si="10"/>
        <v>0</v>
      </c>
      <c r="G58" s="698">
        <f t="shared" si="10"/>
        <v>0</v>
      </c>
      <c r="H58" s="698">
        <f t="shared" si="10"/>
        <v>0</v>
      </c>
      <c r="I58" s="698">
        <f t="shared" si="10"/>
        <v>0</v>
      </c>
      <c r="J58" s="755">
        <f t="shared" si="10"/>
        <v>0</v>
      </c>
      <c r="K58" s="698">
        <f t="shared" si="10"/>
        <v>0</v>
      </c>
      <c r="L58" s="698">
        <f t="shared" si="10"/>
        <v>0</v>
      </c>
      <c r="M58" s="698">
        <f t="shared" si="10"/>
        <v>0</v>
      </c>
      <c r="N58" s="698">
        <f t="shared" si="10"/>
        <v>0</v>
      </c>
      <c r="O58" s="698">
        <f t="shared" si="10"/>
        <v>0</v>
      </c>
      <c r="P58" s="753"/>
    </row>
    <row r="59" spans="1:16" hidden="1" x14ac:dyDescent="0.25">
      <c r="A59" s="669">
        <v>1141</v>
      </c>
      <c r="B59" s="697" t="s">
        <v>81</v>
      </c>
      <c r="C59" s="698">
        <f t="shared" si="3"/>
        <v>0</v>
      </c>
      <c r="D59" s="751"/>
      <c r="E59" s="751"/>
      <c r="F59" s="698">
        <f t="shared" ref="F59:F66" si="11">D59+E59</f>
        <v>0</v>
      </c>
      <c r="G59" s="751"/>
      <c r="H59" s="751"/>
      <c r="I59" s="698">
        <f t="shared" ref="I59:I66" si="12">G59+H59</f>
        <v>0</v>
      </c>
      <c r="J59" s="752"/>
      <c r="K59" s="751"/>
      <c r="L59" s="698">
        <f t="shared" ref="L59:L66" si="13">J59+K59</f>
        <v>0</v>
      </c>
      <c r="M59" s="751"/>
      <c r="N59" s="751"/>
      <c r="O59" s="698">
        <f t="shared" ref="O59:O66" si="14">M59+N59</f>
        <v>0</v>
      </c>
      <c r="P59" s="753"/>
    </row>
    <row r="60" spans="1:16" ht="24.75" hidden="1" customHeight="1" x14ac:dyDescent="0.25">
      <c r="A60" s="669">
        <v>1142</v>
      </c>
      <c r="B60" s="697" t="s">
        <v>82</v>
      </c>
      <c r="C60" s="698">
        <f t="shared" si="3"/>
        <v>0</v>
      </c>
      <c r="D60" s="751"/>
      <c r="E60" s="751"/>
      <c r="F60" s="698">
        <f t="shared" si="11"/>
        <v>0</v>
      </c>
      <c r="G60" s="751"/>
      <c r="H60" s="751"/>
      <c r="I60" s="698">
        <f t="shared" si="12"/>
        <v>0</v>
      </c>
      <c r="J60" s="752"/>
      <c r="K60" s="751"/>
      <c r="L60" s="698">
        <f t="shared" si="13"/>
        <v>0</v>
      </c>
      <c r="M60" s="751"/>
      <c r="N60" s="751"/>
      <c r="O60" s="698">
        <f t="shared" si="14"/>
        <v>0</v>
      </c>
      <c r="P60" s="753"/>
    </row>
    <row r="61" spans="1:16" ht="24" hidden="1" x14ac:dyDescent="0.25">
      <c r="A61" s="669">
        <v>1145</v>
      </c>
      <c r="B61" s="697" t="s">
        <v>83</v>
      </c>
      <c r="C61" s="698">
        <f t="shared" si="3"/>
        <v>0</v>
      </c>
      <c r="D61" s="751"/>
      <c r="E61" s="751"/>
      <c r="F61" s="698">
        <f t="shared" si="11"/>
        <v>0</v>
      </c>
      <c r="G61" s="751"/>
      <c r="H61" s="751"/>
      <c r="I61" s="698">
        <f t="shared" si="12"/>
        <v>0</v>
      </c>
      <c r="J61" s="752"/>
      <c r="K61" s="751"/>
      <c r="L61" s="698">
        <f t="shared" si="13"/>
        <v>0</v>
      </c>
      <c r="M61" s="751"/>
      <c r="N61" s="751"/>
      <c r="O61" s="698">
        <f t="shared" si="14"/>
        <v>0</v>
      </c>
      <c r="P61" s="753"/>
    </row>
    <row r="62" spans="1:16" ht="27.75" hidden="1" customHeight="1" x14ac:dyDescent="0.25">
      <c r="A62" s="669">
        <v>1146</v>
      </c>
      <c r="B62" s="697" t="s">
        <v>84</v>
      </c>
      <c r="C62" s="698">
        <f t="shared" si="3"/>
        <v>0</v>
      </c>
      <c r="D62" s="751"/>
      <c r="E62" s="751"/>
      <c r="F62" s="698">
        <f t="shared" si="11"/>
        <v>0</v>
      </c>
      <c r="G62" s="751"/>
      <c r="H62" s="751"/>
      <c r="I62" s="698">
        <f t="shared" si="12"/>
        <v>0</v>
      </c>
      <c r="J62" s="752"/>
      <c r="K62" s="751"/>
      <c r="L62" s="698">
        <f t="shared" si="13"/>
        <v>0</v>
      </c>
      <c r="M62" s="751"/>
      <c r="N62" s="751"/>
      <c r="O62" s="698">
        <f t="shared" si="14"/>
        <v>0</v>
      </c>
      <c r="P62" s="753"/>
    </row>
    <row r="63" spans="1:16" hidden="1" x14ac:dyDescent="0.25">
      <c r="A63" s="669">
        <v>1147</v>
      </c>
      <c r="B63" s="697" t="s">
        <v>85</v>
      </c>
      <c r="C63" s="698">
        <f t="shared" si="3"/>
        <v>0</v>
      </c>
      <c r="D63" s="751"/>
      <c r="E63" s="751"/>
      <c r="F63" s="698">
        <f t="shared" si="11"/>
        <v>0</v>
      </c>
      <c r="G63" s="751"/>
      <c r="H63" s="751"/>
      <c r="I63" s="698">
        <f t="shared" si="12"/>
        <v>0</v>
      </c>
      <c r="J63" s="752"/>
      <c r="K63" s="751"/>
      <c r="L63" s="698">
        <f t="shared" si="13"/>
        <v>0</v>
      </c>
      <c r="M63" s="751"/>
      <c r="N63" s="751"/>
      <c r="O63" s="698">
        <f t="shared" si="14"/>
        <v>0</v>
      </c>
      <c r="P63" s="753"/>
    </row>
    <row r="64" spans="1:16" hidden="1" x14ac:dyDescent="0.25">
      <c r="A64" s="669">
        <v>1148</v>
      </c>
      <c r="B64" s="697" t="s">
        <v>86</v>
      </c>
      <c r="C64" s="698">
        <f t="shared" si="3"/>
        <v>0</v>
      </c>
      <c r="D64" s="751"/>
      <c r="E64" s="751"/>
      <c r="F64" s="698">
        <f t="shared" si="11"/>
        <v>0</v>
      </c>
      <c r="G64" s="751"/>
      <c r="H64" s="751"/>
      <c r="I64" s="698">
        <f t="shared" si="12"/>
        <v>0</v>
      </c>
      <c r="J64" s="752"/>
      <c r="K64" s="751"/>
      <c r="L64" s="698">
        <f t="shared" si="13"/>
        <v>0</v>
      </c>
      <c r="M64" s="751"/>
      <c r="N64" s="751"/>
      <c r="O64" s="698">
        <f t="shared" si="14"/>
        <v>0</v>
      </c>
      <c r="P64" s="753"/>
    </row>
    <row r="65" spans="1:16" ht="24" hidden="1" customHeight="1" x14ac:dyDescent="0.25">
      <c r="A65" s="669">
        <v>1149</v>
      </c>
      <c r="B65" s="697" t="s">
        <v>87</v>
      </c>
      <c r="C65" s="698">
        <f t="shared" si="3"/>
        <v>0</v>
      </c>
      <c r="D65" s="751"/>
      <c r="E65" s="751"/>
      <c r="F65" s="698">
        <f t="shared" si="11"/>
        <v>0</v>
      </c>
      <c r="G65" s="751"/>
      <c r="H65" s="751"/>
      <c r="I65" s="698">
        <f t="shared" si="12"/>
        <v>0</v>
      </c>
      <c r="J65" s="752"/>
      <c r="K65" s="751"/>
      <c r="L65" s="698">
        <f t="shared" si="13"/>
        <v>0</v>
      </c>
      <c r="M65" s="751"/>
      <c r="N65" s="751"/>
      <c r="O65" s="698">
        <f t="shared" si="14"/>
        <v>0</v>
      </c>
      <c r="P65" s="753"/>
    </row>
    <row r="66" spans="1:16" ht="36" hidden="1" x14ac:dyDescent="0.25">
      <c r="A66" s="754">
        <v>1150</v>
      </c>
      <c r="B66" s="697" t="s">
        <v>88</v>
      </c>
      <c r="C66" s="698">
        <f t="shared" si="3"/>
        <v>0</v>
      </c>
      <c r="D66" s="751"/>
      <c r="E66" s="751"/>
      <c r="F66" s="698">
        <f t="shared" si="11"/>
        <v>0</v>
      </c>
      <c r="G66" s="751"/>
      <c r="H66" s="751"/>
      <c r="I66" s="698">
        <f t="shared" si="12"/>
        <v>0</v>
      </c>
      <c r="J66" s="752"/>
      <c r="K66" s="751"/>
      <c r="L66" s="698">
        <f t="shared" si="13"/>
        <v>0</v>
      </c>
      <c r="M66" s="751"/>
      <c r="N66" s="751"/>
      <c r="O66" s="698">
        <f t="shared" si="14"/>
        <v>0</v>
      </c>
      <c r="P66" s="753"/>
    </row>
    <row r="67" spans="1:16" ht="36" hidden="1" x14ac:dyDescent="0.25">
      <c r="A67" s="704">
        <v>1200</v>
      </c>
      <c r="B67" s="710" t="s">
        <v>89</v>
      </c>
      <c r="C67" s="705">
        <f t="shared" si="3"/>
        <v>0</v>
      </c>
      <c r="D67" s="705">
        <f t="shared" ref="D67:O67" si="15">SUM(D68:D69)</f>
        <v>0</v>
      </c>
      <c r="E67" s="705">
        <f t="shared" si="15"/>
        <v>0</v>
      </c>
      <c r="F67" s="705">
        <f t="shared" si="15"/>
        <v>0</v>
      </c>
      <c r="G67" s="705">
        <f t="shared" si="15"/>
        <v>0</v>
      </c>
      <c r="H67" s="705">
        <f t="shared" si="15"/>
        <v>0</v>
      </c>
      <c r="I67" s="705">
        <f t="shared" si="15"/>
        <v>0</v>
      </c>
      <c r="J67" s="756">
        <f t="shared" si="15"/>
        <v>0</v>
      </c>
      <c r="K67" s="705">
        <f t="shared" si="15"/>
        <v>0</v>
      </c>
      <c r="L67" s="705">
        <f t="shared" si="15"/>
        <v>0</v>
      </c>
      <c r="M67" s="705">
        <f t="shared" si="15"/>
        <v>0</v>
      </c>
      <c r="N67" s="705">
        <f t="shared" si="15"/>
        <v>0</v>
      </c>
      <c r="O67" s="705">
        <f t="shared" si="15"/>
        <v>0</v>
      </c>
      <c r="P67" s="757"/>
    </row>
    <row r="68" spans="1:16" ht="24" hidden="1" x14ac:dyDescent="0.25">
      <c r="A68" s="748">
        <v>1210</v>
      </c>
      <c r="B68" s="691" t="s">
        <v>90</v>
      </c>
      <c r="C68" s="692">
        <f t="shared" si="3"/>
        <v>0</v>
      </c>
      <c r="D68" s="719"/>
      <c r="E68" s="719"/>
      <c r="F68" s="692">
        <f>D68+E68</f>
        <v>0</v>
      </c>
      <c r="G68" s="719"/>
      <c r="H68" s="719"/>
      <c r="I68" s="692">
        <f>G68+H68</f>
        <v>0</v>
      </c>
      <c r="J68" s="758"/>
      <c r="K68" s="719"/>
      <c r="L68" s="692">
        <f>J68+K68</f>
        <v>0</v>
      </c>
      <c r="M68" s="719"/>
      <c r="N68" s="719"/>
      <c r="O68" s="692">
        <f>M68+N68</f>
        <v>0</v>
      </c>
      <c r="P68" s="750"/>
    </row>
    <row r="69" spans="1:16" ht="24" hidden="1" x14ac:dyDescent="0.25">
      <c r="A69" s="754">
        <v>1220</v>
      </c>
      <c r="B69" s="697" t="s">
        <v>91</v>
      </c>
      <c r="C69" s="698">
        <f t="shared" si="3"/>
        <v>0</v>
      </c>
      <c r="D69" s="698">
        <f t="shared" ref="D69:O69" si="16">SUM(D70:D74)</f>
        <v>0</v>
      </c>
      <c r="E69" s="698">
        <f t="shared" si="16"/>
        <v>0</v>
      </c>
      <c r="F69" s="698">
        <f t="shared" si="16"/>
        <v>0</v>
      </c>
      <c r="G69" s="698">
        <f t="shared" si="16"/>
        <v>0</v>
      </c>
      <c r="H69" s="698">
        <f t="shared" si="16"/>
        <v>0</v>
      </c>
      <c r="I69" s="698">
        <f t="shared" si="16"/>
        <v>0</v>
      </c>
      <c r="J69" s="755">
        <f t="shared" si="16"/>
        <v>0</v>
      </c>
      <c r="K69" s="698">
        <f t="shared" si="16"/>
        <v>0</v>
      </c>
      <c r="L69" s="698">
        <f t="shared" si="16"/>
        <v>0</v>
      </c>
      <c r="M69" s="698">
        <f t="shared" si="16"/>
        <v>0</v>
      </c>
      <c r="N69" s="698">
        <f t="shared" si="16"/>
        <v>0</v>
      </c>
      <c r="O69" s="698">
        <f t="shared" si="16"/>
        <v>0</v>
      </c>
      <c r="P69" s="753"/>
    </row>
    <row r="70" spans="1:16" ht="60" hidden="1" x14ac:dyDescent="0.25">
      <c r="A70" s="669">
        <v>1221</v>
      </c>
      <c r="B70" s="697" t="s">
        <v>92</v>
      </c>
      <c r="C70" s="698">
        <f t="shared" si="3"/>
        <v>0</v>
      </c>
      <c r="D70" s="751"/>
      <c r="E70" s="751"/>
      <c r="F70" s="698">
        <f>D70+E70</f>
        <v>0</v>
      </c>
      <c r="G70" s="751"/>
      <c r="H70" s="751"/>
      <c r="I70" s="698">
        <f>G70+H70</f>
        <v>0</v>
      </c>
      <c r="J70" s="752"/>
      <c r="K70" s="751"/>
      <c r="L70" s="698">
        <f>J70+K70</f>
        <v>0</v>
      </c>
      <c r="M70" s="751"/>
      <c r="N70" s="751"/>
      <c r="O70" s="698">
        <f>M70+N70</f>
        <v>0</v>
      </c>
      <c r="P70" s="753"/>
    </row>
    <row r="71" spans="1:16" hidden="1" x14ac:dyDescent="0.25">
      <c r="A71" s="669">
        <v>1223</v>
      </c>
      <c r="B71" s="697" t="s">
        <v>93</v>
      </c>
      <c r="C71" s="698">
        <f t="shared" si="3"/>
        <v>0</v>
      </c>
      <c r="D71" s="751"/>
      <c r="E71" s="751"/>
      <c r="F71" s="698">
        <f>D71+E71</f>
        <v>0</v>
      </c>
      <c r="G71" s="751"/>
      <c r="H71" s="751"/>
      <c r="I71" s="698">
        <f>G71+H71</f>
        <v>0</v>
      </c>
      <c r="J71" s="752"/>
      <c r="K71" s="751"/>
      <c r="L71" s="698">
        <f>J71+K71</f>
        <v>0</v>
      </c>
      <c r="M71" s="751"/>
      <c r="N71" s="751"/>
      <c r="O71" s="698">
        <f>M71+N71</f>
        <v>0</v>
      </c>
      <c r="P71" s="753"/>
    </row>
    <row r="72" spans="1:16" ht="24" hidden="1" x14ac:dyDescent="0.25">
      <c r="A72" s="669">
        <v>1225</v>
      </c>
      <c r="B72" s="697" t="s">
        <v>94</v>
      </c>
      <c r="C72" s="698">
        <f t="shared" si="3"/>
        <v>0</v>
      </c>
      <c r="D72" s="751"/>
      <c r="E72" s="751"/>
      <c r="F72" s="698">
        <f>D72+E72</f>
        <v>0</v>
      </c>
      <c r="G72" s="751"/>
      <c r="H72" s="751"/>
      <c r="I72" s="698">
        <f>G72+H72</f>
        <v>0</v>
      </c>
      <c r="J72" s="752"/>
      <c r="K72" s="751"/>
      <c r="L72" s="698">
        <f>J72+K72</f>
        <v>0</v>
      </c>
      <c r="M72" s="751"/>
      <c r="N72" s="751"/>
      <c r="O72" s="698">
        <f>M72+N72</f>
        <v>0</v>
      </c>
      <c r="P72" s="753"/>
    </row>
    <row r="73" spans="1:16" ht="36" hidden="1" x14ac:dyDescent="0.25">
      <c r="A73" s="669">
        <v>1227</v>
      </c>
      <c r="B73" s="697" t="s">
        <v>95</v>
      </c>
      <c r="C73" s="698">
        <f t="shared" si="3"/>
        <v>0</v>
      </c>
      <c r="D73" s="751"/>
      <c r="E73" s="751"/>
      <c r="F73" s="698">
        <f>D73+E73</f>
        <v>0</v>
      </c>
      <c r="G73" s="751"/>
      <c r="H73" s="751"/>
      <c r="I73" s="698">
        <f>G73+H73</f>
        <v>0</v>
      </c>
      <c r="J73" s="752"/>
      <c r="K73" s="751"/>
      <c r="L73" s="698">
        <f>J73+K73</f>
        <v>0</v>
      </c>
      <c r="M73" s="751"/>
      <c r="N73" s="751"/>
      <c r="O73" s="698">
        <f>M73+N73</f>
        <v>0</v>
      </c>
      <c r="P73" s="753"/>
    </row>
    <row r="74" spans="1:16" ht="60" hidden="1" x14ac:dyDescent="0.25">
      <c r="A74" s="709">
        <v>1228</v>
      </c>
      <c r="B74" s="710" t="s">
        <v>96</v>
      </c>
      <c r="C74" s="705">
        <f t="shared" si="3"/>
        <v>0</v>
      </c>
      <c r="D74" s="759"/>
      <c r="E74" s="759"/>
      <c r="F74" s="705">
        <f>D74+E74</f>
        <v>0</v>
      </c>
      <c r="G74" s="759"/>
      <c r="H74" s="759"/>
      <c r="I74" s="705">
        <f>G74+H74</f>
        <v>0</v>
      </c>
      <c r="J74" s="760"/>
      <c r="K74" s="759"/>
      <c r="L74" s="705">
        <f>J74+K74</f>
        <v>0</v>
      </c>
      <c r="M74" s="759"/>
      <c r="N74" s="759"/>
      <c r="O74" s="705">
        <f>M74+N74</f>
        <v>0</v>
      </c>
      <c r="P74" s="757"/>
    </row>
    <row r="75" spans="1:16" x14ac:dyDescent="0.25">
      <c r="A75" s="741">
        <v>2000</v>
      </c>
      <c r="B75" s="741" t="s">
        <v>97</v>
      </c>
      <c r="C75" s="742">
        <f t="shared" si="3"/>
        <v>158488</v>
      </c>
      <c r="D75" s="742">
        <f t="shared" ref="D75:O75" si="17">SUM(D76,D83,D120,D151,D152)</f>
        <v>164224</v>
      </c>
      <c r="E75" s="742">
        <f t="shared" si="17"/>
        <v>-5736</v>
      </c>
      <c r="F75" s="742">
        <f t="shared" si="17"/>
        <v>158488</v>
      </c>
      <c r="G75" s="742">
        <f t="shared" si="17"/>
        <v>0</v>
      </c>
      <c r="H75" s="742">
        <f t="shared" si="17"/>
        <v>0</v>
      </c>
      <c r="I75" s="742">
        <f t="shared" si="17"/>
        <v>0</v>
      </c>
      <c r="J75" s="743">
        <f t="shared" si="17"/>
        <v>0</v>
      </c>
      <c r="K75" s="742">
        <f t="shared" si="17"/>
        <v>0</v>
      </c>
      <c r="L75" s="742">
        <f t="shared" si="17"/>
        <v>0</v>
      </c>
      <c r="M75" s="742">
        <f t="shared" si="17"/>
        <v>0</v>
      </c>
      <c r="N75" s="742">
        <f t="shared" si="17"/>
        <v>0</v>
      </c>
      <c r="O75" s="742">
        <f t="shared" si="17"/>
        <v>0</v>
      </c>
      <c r="P75" s="744"/>
    </row>
    <row r="76" spans="1:16" ht="24" hidden="1" x14ac:dyDescent="0.25">
      <c r="A76" s="682">
        <v>2100</v>
      </c>
      <c r="B76" s="745" t="s">
        <v>98</v>
      </c>
      <c r="C76" s="683">
        <f t="shared" si="3"/>
        <v>0</v>
      </c>
      <c r="D76" s="683">
        <f t="shared" ref="D76:O76" si="18">SUM(D77,D80)</f>
        <v>0</v>
      </c>
      <c r="E76" s="683">
        <f t="shared" si="18"/>
        <v>0</v>
      </c>
      <c r="F76" s="683">
        <f t="shared" si="18"/>
        <v>0</v>
      </c>
      <c r="G76" s="683">
        <f t="shared" si="18"/>
        <v>0</v>
      </c>
      <c r="H76" s="683">
        <f t="shared" si="18"/>
        <v>0</v>
      </c>
      <c r="I76" s="683">
        <f t="shared" si="18"/>
        <v>0</v>
      </c>
      <c r="J76" s="746">
        <f t="shared" si="18"/>
        <v>0</v>
      </c>
      <c r="K76" s="683">
        <f t="shared" si="18"/>
        <v>0</v>
      </c>
      <c r="L76" s="683">
        <f t="shared" si="18"/>
        <v>0</v>
      </c>
      <c r="M76" s="683">
        <f t="shared" si="18"/>
        <v>0</v>
      </c>
      <c r="N76" s="683">
        <f t="shared" si="18"/>
        <v>0</v>
      </c>
      <c r="O76" s="683">
        <f t="shared" si="18"/>
        <v>0</v>
      </c>
      <c r="P76" s="761"/>
    </row>
    <row r="77" spans="1:16" ht="24" hidden="1" x14ac:dyDescent="0.25">
      <c r="A77" s="748">
        <v>2110</v>
      </c>
      <c r="B77" s="691" t="s">
        <v>99</v>
      </c>
      <c r="C77" s="692">
        <f t="shared" si="3"/>
        <v>0</v>
      </c>
      <c r="D77" s="692">
        <f t="shared" ref="D77:O77" si="19">SUM(D78:D79)</f>
        <v>0</v>
      </c>
      <c r="E77" s="692">
        <f t="shared" si="19"/>
        <v>0</v>
      </c>
      <c r="F77" s="692">
        <f t="shared" si="19"/>
        <v>0</v>
      </c>
      <c r="G77" s="692">
        <f t="shared" si="19"/>
        <v>0</v>
      </c>
      <c r="H77" s="692">
        <f t="shared" si="19"/>
        <v>0</v>
      </c>
      <c r="I77" s="692">
        <f t="shared" si="19"/>
        <v>0</v>
      </c>
      <c r="J77" s="749">
        <f t="shared" si="19"/>
        <v>0</v>
      </c>
      <c r="K77" s="692">
        <f t="shared" si="19"/>
        <v>0</v>
      </c>
      <c r="L77" s="692">
        <f t="shared" si="19"/>
        <v>0</v>
      </c>
      <c r="M77" s="692">
        <f t="shared" si="19"/>
        <v>0</v>
      </c>
      <c r="N77" s="692">
        <f t="shared" si="19"/>
        <v>0</v>
      </c>
      <c r="O77" s="692">
        <f t="shared" si="19"/>
        <v>0</v>
      </c>
      <c r="P77" s="750"/>
    </row>
    <row r="78" spans="1:16" hidden="1" x14ac:dyDescent="0.25">
      <c r="A78" s="669">
        <v>2111</v>
      </c>
      <c r="B78" s="697" t="s">
        <v>100</v>
      </c>
      <c r="C78" s="698">
        <f t="shared" si="3"/>
        <v>0</v>
      </c>
      <c r="D78" s="751"/>
      <c r="E78" s="751"/>
      <c r="F78" s="698">
        <f>D78+E78</f>
        <v>0</v>
      </c>
      <c r="G78" s="751"/>
      <c r="H78" s="751"/>
      <c r="I78" s="698">
        <f>G78+H78</f>
        <v>0</v>
      </c>
      <c r="J78" s="752"/>
      <c r="K78" s="751"/>
      <c r="L78" s="698">
        <f>J78+K78</f>
        <v>0</v>
      </c>
      <c r="M78" s="751"/>
      <c r="N78" s="751"/>
      <c r="O78" s="698">
        <f>M78+N78</f>
        <v>0</v>
      </c>
      <c r="P78" s="753"/>
    </row>
    <row r="79" spans="1:16" ht="24" hidden="1" x14ac:dyDescent="0.25">
      <c r="A79" s="669">
        <v>2112</v>
      </c>
      <c r="B79" s="697" t="s">
        <v>101</v>
      </c>
      <c r="C79" s="698">
        <f t="shared" si="3"/>
        <v>0</v>
      </c>
      <c r="D79" s="751"/>
      <c r="E79" s="751"/>
      <c r="F79" s="698">
        <f>D79+E79</f>
        <v>0</v>
      </c>
      <c r="G79" s="751"/>
      <c r="H79" s="751"/>
      <c r="I79" s="698">
        <f>G79+H79</f>
        <v>0</v>
      </c>
      <c r="J79" s="752"/>
      <c r="K79" s="751"/>
      <c r="L79" s="698">
        <f>J79+K79</f>
        <v>0</v>
      </c>
      <c r="M79" s="751"/>
      <c r="N79" s="751"/>
      <c r="O79" s="698">
        <f>M79+N79</f>
        <v>0</v>
      </c>
      <c r="P79" s="753"/>
    </row>
    <row r="80" spans="1:16" ht="24" hidden="1" x14ac:dyDescent="0.25">
      <c r="A80" s="754">
        <v>2120</v>
      </c>
      <c r="B80" s="697" t="s">
        <v>102</v>
      </c>
      <c r="C80" s="698">
        <f t="shared" si="3"/>
        <v>0</v>
      </c>
      <c r="D80" s="698">
        <f t="shared" ref="D80:O80" si="20">SUM(D81:D82)</f>
        <v>0</v>
      </c>
      <c r="E80" s="698">
        <f t="shared" si="20"/>
        <v>0</v>
      </c>
      <c r="F80" s="698">
        <f t="shared" si="20"/>
        <v>0</v>
      </c>
      <c r="G80" s="698">
        <f t="shared" si="20"/>
        <v>0</v>
      </c>
      <c r="H80" s="698">
        <f t="shared" si="20"/>
        <v>0</v>
      </c>
      <c r="I80" s="698">
        <f t="shared" si="20"/>
        <v>0</v>
      </c>
      <c r="J80" s="755">
        <f t="shared" si="20"/>
        <v>0</v>
      </c>
      <c r="K80" s="698">
        <f t="shared" si="20"/>
        <v>0</v>
      </c>
      <c r="L80" s="698">
        <f t="shared" si="20"/>
        <v>0</v>
      </c>
      <c r="M80" s="698">
        <f t="shared" si="20"/>
        <v>0</v>
      </c>
      <c r="N80" s="698">
        <f t="shared" si="20"/>
        <v>0</v>
      </c>
      <c r="O80" s="698">
        <f t="shared" si="20"/>
        <v>0</v>
      </c>
      <c r="P80" s="753"/>
    </row>
    <row r="81" spans="1:16" hidden="1" x14ac:dyDescent="0.25">
      <c r="A81" s="669">
        <v>2121</v>
      </c>
      <c r="B81" s="697" t="s">
        <v>100</v>
      </c>
      <c r="C81" s="698">
        <f t="shared" si="3"/>
        <v>0</v>
      </c>
      <c r="D81" s="751"/>
      <c r="E81" s="751"/>
      <c r="F81" s="698">
        <f>D81+E81</f>
        <v>0</v>
      </c>
      <c r="G81" s="751"/>
      <c r="H81" s="751"/>
      <c r="I81" s="698">
        <f>G81+H81</f>
        <v>0</v>
      </c>
      <c r="J81" s="752"/>
      <c r="K81" s="751"/>
      <c r="L81" s="698">
        <f>J81+K81</f>
        <v>0</v>
      </c>
      <c r="M81" s="751"/>
      <c r="N81" s="751"/>
      <c r="O81" s="698">
        <f>M81+N81</f>
        <v>0</v>
      </c>
      <c r="P81" s="753"/>
    </row>
    <row r="82" spans="1:16" ht="24" hidden="1" x14ac:dyDescent="0.25">
      <c r="A82" s="669">
        <v>2122</v>
      </c>
      <c r="B82" s="697" t="s">
        <v>101</v>
      </c>
      <c r="C82" s="698">
        <f t="shared" si="3"/>
        <v>0</v>
      </c>
      <c r="D82" s="751"/>
      <c r="E82" s="751"/>
      <c r="F82" s="698">
        <f>D82+E82</f>
        <v>0</v>
      </c>
      <c r="G82" s="751"/>
      <c r="H82" s="751"/>
      <c r="I82" s="698">
        <f>G82+H82</f>
        <v>0</v>
      </c>
      <c r="J82" s="752"/>
      <c r="K82" s="751"/>
      <c r="L82" s="698">
        <f>J82+K82</f>
        <v>0</v>
      </c>
      <c r="M82" s="751"/>
      <c r="N82" s="751"/>
      <c r="O82" s="698">
        <f>M82+N82</f>
        <v>0</v>
      </c>
      <c r="P82" s="753"/>
    </row>
    <row r="83" spans="1:16" x14ac:dyDescent="0.25">
      <c r="A83" s="704">
        <v>2200</v>
      </c>
      <c r="B83" s="710" t="s">
        <v>103</v>
      </c>
      <c r="C83" s="705">
        <f t="shared" si="3"/>
        <v>158488</v>
      </c>
      <c r="D83" s="705">
        <f t="shared" ref="D83:O83" si="21">SUM(D84,D85,D91,D99,D107,D108,D114,D119)</f>
        <v>164224</v>
      </c>
      <c r="E83" s="705">
        <f t="shared" si="21"/>
        <v>-5736</v>
      </c>
      <c r="F83" s="705">
        <f t="shared" si="21"/>
        <v>158488</v>
      </c>
      <c r="G83" s="705">
        <f t="shared" si="21"/>
        <v>0</v>
      </c>
      <c r="H83" s="705">
        <f t="shared" si="21"/>
        <v>0</v>
      </c>
      <c r="I83" s="705">
        <f t="shared" si="21"/>
        <v>0</v>
      </c>
      <c r="J83" s="756">
        <f t="shared" si="21"/>
        <v>0</v>
      </c>
      <c r="K83" s="705">
        <f t="shared" si="21"/>
        <v>0</v>
      </c>
      <c r="L83" s="705">
        <f t="shared" si="21"/>
        <v>0</v>
      </c>
      <c r="M83" s="705">
        <f t="shared" si="21"/>
        <v>0</v>
      </c>
      <c r="N83" s="705">
        <f t="shared" si="21"/>
        <v>0</v>
      </c>
      <c r="O83" s="705">
        <f t="shared" si="21"/>
        <v>0</v>
      </c>
      <c r="P83" s="757"/>
    </row>
    <row r="84" spans="1:16" hidden="1" x14ac:dyDescent="0.25">
      <c r="A84" s="748">
        <v>2210</v>
      </c>
      <c r="B84" s="691" t="s">
        <v>104</v>
      </c>
      <c r="C84" s="692">
        <f t="shared" si="3"/>
        <v>0</v>
      </c>
      <c r="D84" s="719"/>
      <c r="E84" s="719"/>
      <c r="F84" s="692">
        <f>D84+E84</f>
        <v>0</v>
      </c>
      <c r="G84" s="719"/>
      <c r="H84" s="719"/>
      <c r="I84" s="692">
        <f>G84+H84</f>
        <v>0</v>
      </c>
      <c r="J84" s="758"/>
      <c r="K84" s="719"/>
      <c r="L84" s="692">
        <f>J84+K84</f>
        <v>0</v>
      </c>
      <c r="M84" s="719"/>
      <c r="N84" s="719"/>
      <c r="O84" s="692">
        <f>M84+N84</f>
        <v>0</v>
      </c>
      <c r="P84" s="750"/>
    </row>
    <row r="85" spans="1:16" ht="24" hidden="1" x14ac:dyDescent="0.25">
      <c r="A85" s="754">
        <v>2220</v>
      </c>
      <c r="B85" s="697" t="s">
        <v>105</v>
      </c>
      <c r="C85" s="698">
        <f t="shared" si="3"/>
        <v>0</v>
      </c>
      <c r="D85" s="698">
        <f t="shared" ref="D85:O85" si="22">SUM(D86:D90)</f>
        <v>0</v>
      </c>
      <c r="E85" s="698">
        <f t="shared" si="22"/>
        <v>0</v>
      </c>
      <c r="F85" s="698">
        <f t="shared" si="22"/>
        <v>0</v>
      </c>
      <c r="G85" s="698">
        <f t="shared" si="22"/>
        <v>0</v>
      </c>
      <c r="H85" s="698">
        <f t="shared" si="22"/>
        <v>0</v>
      </c>
      <c r="I85" s="698">
        <f t="shared" si="22"/>
        <v>0</v>
      </c>
      <c r="J85" s="755">
        <f t="shared" si="22"/>
        <v>0</v>
      </c>
      <c r="K85" s="698">
        <f t="shared" si="22"/>
        <v>0</v>
      </c>
      <c r="L85" s="698">
        <f t="shared" si="22"/>
        <v>0</v>
      </c>
      <c r="M85" s="698">
        <f t="shared" si="22"/>
        <v>0</v>
      </c>
      <c r="N85" s="698">
        <f t="shared" si="22"/>
        <v>0</v>
      </c>
      <c r="O85" s="698">
        <f t="shared" si="22"/>
        <v>0</v>
      </c>
      <c r="P85" s="753"/>
    </row>
    <row r="86" spans="1:16" hidden="1" x14ac:dyDescent="0.25">
      <c r="A86" s="669">
        <v>2221</v>
      </c>
      <c r="B86" s="697" t="s">
        <v>106</v>
      </c>
      <c r="C86" s="698">
        <f t="shared" si="3"/>
        <v>0</v>
      </c>
      <c r="D86" s="751"/>
      <c r="E86" s="751"/>
      <c r="F86" s="698">
        <f>D86+E86</f>
        <v>0</v>
      </c>
      <c r="G86" s="751"/>
      <c r="H86" s="751"/>
      <c r="I86" s="698">
        <f>G86+H86</f>
        <v>0</v>
      </c>
      <c r="J86" s="752"/>
      <c r="K86" s="751"/>
      <c r="L86" s="698">
        <f>J86+K86</f>
        <v>0</v>
      </c>
      <c r="M86" s="751"/>
      <c r="N86" s="751"/>
      <c r="O86" s="698">
        <f>M86+N86</f>
        <v>0</v>
      </c>
      <c r="P86" s="753"/>
    </row>
    <row r="87" spans="1:16" ht="24" hidden="1" x14ac:dyDescent="0.25">
      <c r="A87" s="669">
        <v>2222</v>
      </c>
      <c r="B87" s="697" t="s">
        <v>107</v>
      </c>
      <c r="C87" s="698">
        <f t="shared" si="3"/>
        <v>0</v>
      </c>
      <c r="D87" s="751"/>
      <c r="E87" s="751"/>
      <c r="F87" s="698">
        <f>D87+E87</f>
        <v>0</v>
      </c>
      <c r="G87" s="751"/>
      <c r="H87" s="751"/>
      <c r="I87" s="698">
        <f>G87+H87</f>
        <v>0</v>
      </c>
      <c r="J87" s="752"/>
      <c r="K87" s="751"/>
      <c r="L87" s="698">
        <f>J87+K87</f>
        <v>0</v>
      </c>
      <c r="M87" s="751"/>
      <c r="N87" s="751"/>
      <c r="O87" s="698">
        <f>M87+N87</f>
        <v>0</v>
      </c>
      <c r="P87" s="753"/>
    </row>
    <row r="88" spans="1:16" hidden="1" x14ac:dyDescent="0.25">
      <c r="A88" s="669">
        <v>2223</v>
      </c>
      <c r="B88" s="697" t="s">
        <v>108</v>
      </c>
      <c r="C88" s="698">
        <f t="shared" si="3"/>
        <v>0</v>
      </c>
      <c r="D88" s="751"/>
      <c r="E88" s="751"/>
      <c r="F88" s="698">
        <f>D88+E88</f>
        <v>0</v>
      </c>
      <c r="G88" s="751"/>
      <c r="H88" s="751"/>
      <c r="I88" s="698">
        <f>G88+H88</f>
        <v>0</v>
      </c>
      <c r="J88" s="752"/>
      <c r="K88" s="751"/>
      <c r="L88" s="698">
        <f>J88+K88</f>
        <v>0</v>
      </c>
      <c r="M88" s="751"/>
      <c r="N88" s="751"/>
      <c r="O88" s="698">
        <f>M88+N88</f>
        <v>0</v>
      </c>
      <c r="P88" s="753"/>
    </row>
    <row r="89" spans="1:16" ht="48" hidden="1" x14ac:dyDescent="0.25">
      <c r="A89" s="669">
        <v>2224</v>
      </c>
      <c r="B89" s="697" t="s">
        <v>109</v>
      </c>
      <c r="C89" s="698">
        <f t="shared" si="3"/>
        <v>0</v>
      </c>
      <c r="D89" s="751"/>
      <c r="E89" s="751"/>
      <c r="F89" s="698">
        <f>D89+E89</f>
        <v>0</v>
      </c>
      <c r="G89" s="751"/>
      <c r="H89" s="751"/>
      <c r="I89" s="698">
        <f>G89+H89</f>
        <v>0</v>
      </c>
      <c r="J89" s="752"/>
      <c r="K89" s="751"/>
      <c r="L89" s="698">
        <f>J89+K89</f>
        <v>0</v>
      </c>
      <c r="M89" s="751"/>
      <c r="N89" s="751"/>
      <c r="O89" s="698">
        <f>M89+N89</f>
        <v>0</v>
      </c>
      <c r="P89" s="753"/>
    </row>
    <row r="90" spans="1:16" ht="24" hidden="1" x14ac:dyDescent="0.25">
      <c r="A90" s="669">
        <v>2229</v>
      </c>
      <c r="B90" s="697" t="s">
        <v>110</v>
      </c>
      <c r="C90" s="698">
        <f t="shared" si="3"/>
        <v>0</v>
      </c>
      <c r="D90" s="751"/>
      <c r="E90" s="751"/>
      <c r="F90" s="698">
        <f>D90+E90</f>
        <v>0</v>
      </c>
      <c r="G90" s="751"/>
      <c r="H90" s="751"/>
      <c r="I90" s="698">
        <f>G90+H90</f>
        <v>0</v>
      </c>
      <c r="J90" s="752"/>
      <c r="K90" s="751"/>
      <c r="L90" s="698">
        <f>J90+K90</f>
        <v>0</v>
      </c>
      <c r="M90" s="751"/>
      <c r="N90" s="751"/>
      <c r="O90" s="698">
        <f>M90+N90</f>
        <v>0</v>
      </c>
      <c r="P90" s="753"/>
    </row>
    <row r="91" spans="1:16" hidden="1" x14ac:dyDescent="0.25">
      <c r="A91" s="754">
        <v>2230</v>
      </c>
      <c r="B91" s="697" t="s">
        <v>111</v>
      </c>
      <c r="C91" s="698">
        <f t="shared" si="3"/>
        <v>0</v>
      </c>
      <c r="D91" s="698">
        <f t="shared" ref="D91:O91" si="23">SUM(D92:D98)</f>
        <v>0</v>
      </c>
      <c r="E91" s="698">
        <f t="shared" si="23"/>
        <v>0</v>
      </c>
      <c r="F91" s="698">
        <f t="shared" si="23"/>
        <v>0</v>
      </c>
      <c r="G91" s="698">
        <f t="shared" si="23"/>
        <v>0</v>
      </c>
      <c r="H91" s="698">
        <f t="shared" si="23"/>
        <v>0</v>
      </c>
      <c r="I91" s="698">
        <f t="shared" si="23"/>
        <v>0</v>
      </c>
      <c r="J91" s="755">
        <f t="shared" si="23"/>
        <v>0</v>
      </c>
      <c r="K91" s="698">
        <f t="shared" si="23"/>
        <v>0</v>
      </c>
      <c r="L91" s="698">
        <f t="shared" si="23"/>
        <v>0</v>
      </c>
      <c r="M91" s="698">
        <f t="shared" si="23"/>
        <v>0</v>
      </c>
      <c r="N91" s="698">
        <f t="shared" si="23"/>
        <v>0</v>
      </c>
      <c r="O91" s="698">
        <f t="shared" si="23"/>
        <v>0</v>
      </c>
      <c r="P91" s="753"/>
    </row>
    <row r="92" spans="1:16" ht="24" hidden="1" x14ac:dyDescent="0.25">
      <c r="A92" s="669">
        <v>2231</v>
      </c>
      <c r="B92" s="697" t="s">
        <v>112</v>
      </c>
      <c r="C92" s="698">
        <f t="shared" si="3"/>
        <v>0</v>
      </c>
      <c r="D92" s="751"/>
      <c r="E92" s="751"/>
      <c r="F92" s="698">
        <f t="shared" ref="F92:F98" si="24">D92+E92</f>
        <v>0</v>
      </c>
      <c r="G92" s="751"/>
      <c r="H92" s="751"/>
      <c r="I92" s="698">
        <f t="shared" ref="I92:I98" si="25">G92+H92</f>
        <v>0</v>
      </c>
      <c r="J92" s="752"/>
      <c r="K92" s="751"/>
      <c r="L92" s="698">
        <f t="shared" ref="L92:L98" si="26">J92+K92</f>
        <v>0</v>
      </c>
      <c r="M92" s="751"/>
      <c r="N92" s="751"/>
      <c r="O92" s="698">
        <f t="shared" ref="O92:O98" si="27">M92+N92</f>
        <v>0</v>
      </c>
      <c r="P92" s="753"/>
    </row>
    <row r="93" spans="1:16" ht="24.75" hidden="1" customHeight="1" x14ac:dyDescent="0.25">
      <c r="A93" s="669">
        <v>2232</v>
      </c>
      <c r="B93" s="697" t="s">
        <v>113</v>
      </c>
      <c r="C93" s="698">
        <f t="shared" si="3"/>
        <v>0</v>
      </c>
      <c r="D93" s="751"/>
      <c r="E93" s="751"/>
      <c r="F93" s="698">
        <f t="shared" si="24"/>
        <v>0</v>
      </c>
      <c r="G93" s="751"/>
      <c r="H93" s="751"/>
      <c r="I93" s="698">
        <f t="shared" si="25"/>
        <v>0</v>
      </c>
      <c r="J93" s="752"/>
      <c r="K93" s="751"/>
      <c r="L93" s="698">
        <f t="shared" si="26"/>
        <v>0</v>
      </c>
      <c r="M93" s="751"/>
      <c r="N93" s="751"/>
      <c r="O93" s="698">
        <f t="shared" si="27"/>
        <v>0</v>
      </c>
      <c r="P93" s="753"/>
    </row>
    <row r="94" spans="1:16" ht="24" hidden="1" x14ac:dyDescent="0.25">
      <c r="A94" s="669">
        <v>2233</v>
      </c>
      <c r="B94" s="697" t="s">
        <v>114</v>
      </c>
      <c r="C94" s="698">
        <f t="shared" si="3"/>
        <v>0</v>
      </c>
      <c r="D94" s="751"/>
      <c r="E94" s="751"/>
      <c r="F94" s="698">
        <f t="shared" si="24"/>
        <v>0</v>
      </c>
      <c r="G94" s="751"/>
      <c r="H94" s="751"/>
      <c r="I94" s="698">
        <f t="shared" si="25"/>
        <v>0</v>
      </c>
      <c r="J94" s="752"/>
      <c r="K94" s="751"/>
      <c r="L94" s="698">
        <f t="shared" si="26"/>
        <v>0</v>
      </c>
      <c r="M94" s="751"/>
      <c r="N94" s="751"/>
      <c r="O94" s="698">
        <f t="shared" si="27"/>
        <v>0</v>
      </c>
      <c r="P94" s="753"/>
    </row>
    <row r="95" spans="1:16" ht="36" hidden="1" x14ac:dyDescent="0.25">
      <c r="A95" s="669">
        <v>2234</v>
      </c>
      <c r="B95" s="697" t="s">
        <v>115</v>
      </c>
      <c r="C95" s="698">
        <f t="shared" si="3"/>
        <v>0</v>
      </c>
      <c r="D95" s="751"/>
      <c r="E95" s="751"/>
      <c r="F95" s="698">
        <f t="shared" si="24"/>
        <v>0</v>
      </c>
      <c r="G95" s="751"/>
      <c r="H95" s="751"/>
      <c r="I95" s="698">
        <f t="shared" si="25"/>
        <v>0</v>
      </c>
      <c r="J95" s="752"/>
      <c r="K95" s="751"/>
      <c r="L95" s="698">
        <f t="shared" si="26"/>
        <v>0</v>
      </c>
      <c r="M95" s="751"/>
      <c r="N95" s="751"/>
      <c r="O95" s="698">
        <f t="shared" si="27"/>
        <v>0</v>
      </c>
      <c r="P95" s="753"/>
    </row>
    <row r="96" spans="1:16" ht="24" hidden="1" x14ac:dyDescent="0.25">
      <c r="A96" s="669">
        <v>2235</v>
      </c>
      <c r="B96" s="697" t="s">
        <v>116</v>
      </c>
      <c r="C96" s="698">
        <f t="shared" si="3"/>
        <v>0</v>
      </c>
      <c r="D96" s="751"/>
      <c r="E96" s="751"/>
      <c r="F96" s="698">
        <f t="shared" si="24"/>
        <v>0</v>
      </c>
      <c r="G96" s="751"/>
      <c r="H96" s="751"/>
      <c r="I96" s="698">
        <f t="shared" si="25"/>
        <v>0</v>
      </c>
      <c r="J96" s="752"/>
      <c r="K96" s="751"/>
      <c r="L96" s="698">
        <f t="shared" si="26"/>
        <v>0</v>
      </c>
      <c r="M96" s="751"/>
      <c r="N96" s="751"/>
      <c r="O96" s="698">
        <f t="shared" si="27"/>
        <v>0</v>
      </c>
      <c r="P96" s="753"/>
    </row>
    <row r="97" spans="1:16" hidden="1" x14ac:dyDescent="0.25">
      <c r="A97" s="669">
        <v>2236</v>
      </c>
      <c r="B97" s="697" t="s">
        <v>117</v>
      </c>
      <c r="C97" s="698">
        <f t="shared" si="3"/>
        <v>0</v>
      </c>
      <c r="D97" s="751"/>
      <c r="E97" s="751"/>
      <c r="F97" s="698">
        <f t="shared" si="24"/>
        <v>0</v>
      </c>
      <c r="G97" s="751"/>
      <c r="H97" s="751"/>
      <c r="I97" s="698">
        <f t="shared" si="25"/>
        <v>0</v>
      </c>
      <c r="J97" s="752"/>
      <c r="K97" s="751"/>
      <c r="L97" s="698">
        <f t="shared" si="26"/>
        <v>0</v>
      </c>
      <c r="M97" s="751"/>
      <c r="N97" s="751"/>
      <c r="O97" s="698">
        <f t="shared" si="27"/>
        <v>0</v>
      </c>
      <c r="P97" s="753"/>
    </row>
    <row r="98" spans="1:16" hidden="1" x14ac:dyDescent="0.25">
      <c r="A98" s="669">
        <v>2239</v>
      </c>
      <c r="B98" s="697" t="s">
        <v>118</v>
      </c>
      <c r="C98" s="698">
        <f t="shared" si="3"/>
        <v>0</v>
      </c>
      <c r="D98" s="751"/>
      <c r="E98" s="751"/>
      <c r="F98" s="698">
        <f t="shared" si="24"/>
        <v>0</v>
      </c>
      <c r="G98" s="751"/>
      <c r="H98" s="751"/>
      <c r="I98" s="698">
        <f t="shared" si="25"/>
        <v>0</v>
      </c>
      <c r="J98" s="752"/>
      <c r="K98" s="751"/>
      <c r="L98" s="698">
        <f t="shared" si="26"/>
        <v>0</v>
      </c>
      <c r="M98" s="751"/>
      <c r="N98" s="751"/>
      <c r="O98" s="698">
        <f t="shared" si="27"/>
        <v>0</v>
      </c>
      <c r="P98" s="753"/>
    </row>
    <row r="99" spans="1:16" ht="36" hidden="1" x14ac:dyDescent="0.25">
      <c r="A99" s="754">
        <v>2240</v>
      </c>
      <c r="B99" s="697" t="s">
        <v>119</v>
      </c>
      <c r="C99" s="698">
        <f t="shared" si="3"/>
        <v>0</v>
      </c>
      <c r="D99" s="698">
        <f t="shared" ref="D99:O99" si="28">SUM(D100:D106)</f>
        <v>0</v>
      </c>
      <c r="E99" s="698">
        <f t="shared" si="28"/>
        <v>0</v>
      </c>
      <c r="F99" s="698">
        <f t="shared" si="28"/>
        <v>0</v>
      </c>
      <c r="G99" s="698">
        <f t="shared" si="28"/>
        <v>0</v>
      </c>
      <c r="H99" s="698">
        <f t="shared" si="28"/>
        <v>0</v>
      </c>
      <c r="I99" s="698">
        <f t="shared" si="28"/>
        <v>0</v>
      </c>
      <c r="J99" s="755">
        <f t="shared" si="28"/>
        <v>0</v>
      </c>
      <c r="K99" s="698">
        <f t="shared" si="28"/>
        <v>0</v>
      </c>
      <c r="L99" s="698">
        <f t="shared" si="28"/>
        <v>0</v>
      </c>
      <c r="M99" s="698">
        <f t="shared" si="28"/>
        <v>0</v>
      </c>
      <c r="N99" s="698">
        <f t="shared" si="28"/>
        <v>0</v>
      </c>
      <c r="O99" s="698">
        <f t="shared" si="28"/>
        <v>0</v>
      </c>
      <c r="P99" s="753"/>
    </row>
    <row r="100" spans="1:16" hidden="1" x14ac:dyDescent="0.25">
      <c r="A100" s="669">
        <v>2241</v>
      </c>
      <c r="B100" s="697" t="s">
        <v>120</v>
      </c>
      <c r="C100" s="698">
        <f t="shared" si="3"/>
        <v>0</v>
      </c>
      <c r="D100" s="751"/>
      <c r="E100" s="751"/>
      <c r="F100" s="698">
        <f t="shared" ref="F100:F107" si="29">D100+E100</f>
        <v>0</v>
      </c>
      <c r="G100" s="751"/>
      <c r="H100" s="751"/>
      <c r="I100" s="698">
        <f t="shared" ref="I100:I107" si="30">G100+H100</f>
        <v>0</v>
      </c>
      <c r="J100" s="752"/>
      <c r="K100" s="751"/>
      <c r="L100" s="698">
        <f t="shared" ref="L100:L107" si="31">J100+K100</f>
        <v>0</v>
      </c>
      <c r="M100" s="751"/>
      <c r="N100" s="751"/>
      <c r="O100" s="698">
        <f t="shared" ref="O100:O107" si="32">M100+N100</f>
        <v>0</v>
      </c>
      <c r="P100" s="753"/>
    </row>
    <row r="101" spans="1:16" ht="24" hidden="1" x14ac:dyDescent="0.25">
      <c r="A101" s="669">
        <v>2242</v>
      </c>
      <c r="B101" s="697" t="s">
        <v>121</v>
      </c>
      <c r="C101" s="698">
        <f t="shared" si="3"/>
        <v>0</v>
      </c>
      <c r="D101" s="751"/>
      <c r="E101" s="751"/>
      <c r="F101" s="698">
        <f t="shared" si="29"/>
        <v>0</v>
      </c>
      <c r="G101" s="751"/>
      <c r="H101" s="751"/>
      <c r="I101" s="698">
        <f t="shared" si="30"/>
        <v>0</v>
      </c>
      <c r="J101" s="752"/>
      <c r="K101" s="751"/>
      <c r="L101" s="698">
        <f t="shared" si="31"/>
        <v>0</v>
      </c>
      <c r="M101" s="751"/>
      <c r="N101" s="751"/>
      <c r="O101" s="698">
        <f t="shared" si="32"/>
        <v>0</v>
      </c>
      <c r="P101" s="753"/>
    </row>
    <row r="102" spans="1:16" ht="24" hidden="1" x14ac:dyDescent="0.25">
      <c r="A102" s="669">
        <v>2243</v>
      </c>
      <c r="B102" s="697" t="s">
        <v>122</v>
      </c>
      <c r="C102" s="698">
        <f t="shared" si="3"/>
        <v>0</v>
      </c>
      <c r="D102" s="751"/>
      <c r="E102" s="751"/>
      <c r="F102" s="698">
        <f t="shared" si="29"/>
        <v>0</v>
      </c>
      <c r="G102" s="751"/>
      <c r="H102" s="751"/>
      <c r="I102" s="698">
        <f t="shared" si="30"/>
        <v>0</v>
      </c>
      <c r="J102" s="752"/>
      <c r="K102" s="751"/>
      <c r="L102" s="698">
        <f t="shared" si="31"/>
        <v>0</v>
      </c>
      <c r="M102" s="751"/>
      <c r="N102" s="751"/>
      <c r="O102" s="698">
        <f t="shared" si="32"/>
        <v>0</v>
      </c>
      <c r="P102" s="753"/>
    </row>
    <row r="103" spans="1:16" hidden="1" x14ac:dyDescent="0.25">
      <c r="A103" s="669">
        <v>2244</v>
      </c>
      <c r="B103" s="697" t="s">
        <v>123</v>
      </c>
      <c r="C103" s="698">
        <f t="shared" si="3"/>
        <v>0</v>
      </c>
      <c r="D103" s="751"/>
      <c r="E103" s="751"/>
      <c r="F103" s="698">
        <f t="shared" si="29"/>
        <v>0</v>
      </c>
      <c r="G103" s="751"/>
      <c r="H103" s="751"/>
      <c r="I103" s="698">
        <f t="shared" si="30"/>
        <v>0</v>
      </c>
      <c r="J103" s="752"/>
      <c r="K103" s="751"/>
      <c r="L103" s="698">
        <f t="shared" si="31"/>
        <v>0</v>
      </c>
      <c r="M103" s="751"/>
      <c r="N103" s="751"/>
      <c r="O103" s="698">
        <f t="shared" si="32"/>
        <v>0</v>
      </c>
      <c r="P103" s="753"/>
    </row>
    <row r="104" spans="1:16" ht="24" hidden="1" x14ac:dyDescent="0.25">
      <c r="A104" s="669">
        <v>2246</v>
      </c>
      <c r="B104" s="697" t="s">
        <v>124</v>
      </c>
      <c r="C104" s="698">
        <f t="shared" si="3"/>
        <v>0</v>
      </c>
      <c r="D104" s="751"/>
      <c r="E104" s="751"/>
      <c r="F104" s="698">
        <f t="shared" si="29"/>
        <v>0</v>
      </c>
      <c r="G104" s="751"/>
      <c r="H104" s="751"/>
      <c r="I104" s="698">
        <f t="shared" si="30"/>
        <v>0</v>
      </c>
      <c r="J104" s="752"/>
      <c r="K104" s="751"/>
      <c r="L104" s="698">
        <f t="shared" si="31"/>
        <v>0</v>
      </c>
      <c r="M104" s="751"/>
      <c r="N104" s="751"/>
      <c r="O104" s="698">
        <f t="shared" si="32"/>
        <v>0</v>
      </c>
      <c r="P104" s="753"/>
    </row>
    <row r="105" spans="1:16" hidden="1" x14ac:dyDescent="0.25">
      <c r="A105" s="669">
        <v>2247</v>
      </c>
      <c r="B105" s="697" t="s">
        <v>125</v>
      </c>
      <c r="C105" s="698">
        <f t="shared" si="3"/>
        <v>0</v>
      </c>
      <c r="D105" s="751"/>
      <c r="E105" s="751"/>
      <c r="F105" s="698">
        <f t="shared" si="29"/>
        <v>0</v>
      </c>
      <c r="G105" s="751"/>
      <c r="H105" s="751"/>
      <c r="I105" s="698">
        <f t="shared" si="30"/>
        <v>0</v>
      </c>
      <c r="J105" s="752"/>
      <c r="K105" s="751"/>
      <c r="L105" s="698">
        <f t="shared" si="31"/>
        <v>0</v>
      </c>
      <c r="M105" s="751"/>
      <c r="N105" s="751"/>
      <c r="O105" s="698">
        <f t="shared" si="32"/>
        <v>0</v>
      </c>
      <c r="P105" s="753"/>
    </row>
    <row r="106" spans="1:16" ht="24" hidden="1" x14ac:dyDescent="0.25">
      <c r="A106" s="669">
        <v>2249</v>
      </c>
      <c r="B106" s="697" t="s">
        <v>126</v>
      </c>
      <c r="C106" s="698">
        <f t="shared" si="3"/>
        <v>0</v>
      </c>
      <c r="D106" s="751"/>
      <c r="E106" s="751"/>
      <c r="F106" s="698">
        <f t="shared" si="29"/>
        <v>0</v>
      </c>
      <c r="G106" s="751"/>
      <c r="H106" s="751"/>
      <c r="I106" s="698">
        <f t="shared" si="30"/>
        <v>0</v>
      </c>
      <c r="J106" s="752"/>
      <c r="K106" s="751"/>
      <c r="L106" s="698">
        <f t="shared" si="31"/>
        <v>0</v>
      </c>
      <c r="M106" s="751"/>
      <c r="N106" s="751"/>
      <c r="O106" s="698">
        <f t="shared" si="32"/>
        <v>0</v>
      </c>
      <c r="P106" s="753"/>
    </row>
    <row r="107" spans="1:16" hidden="1" x14ac:dyDescent="0.25">
      <c r="A107" s="754">
        <v>2250</v>
      </c>
      <c r="B107" s="697" t="s">
        <v>127</v>
      </c>
      <c r="C107" s="698">
        <f t="shared" si="3"/>
        <v>0</v>
      </c>
      <c r="D107" s="751"/>
      <c r="E107" s="751"/>
      <c r="F107" s="698">
        <f t="shared" si="29"/>
        <v>0</v>
      </c>
      <c r="G107" s="751"/>
      <c r="H107" s="751"/>
      <c r="I107" s="698">
        <f t="shared" si="30"/>
        <v>0</v>
      </c>
      <c r="J107" s="752"/>
      <c r="K107" s="751"/>
      <c r="L107" s="698">
        <f t="shared" si="31"/>
        <v>0</v>
      </c>
      <c r="M107" s="751"/>
      <c r="N107" s="751"/>
      <c r="O107" s="698">
        <f t="shared" si="32"/>
        <v>0</v>
      </c>
      <c r="P107" s="753"/>
    </row>
    <row r="108" spans="1:16" hidden="1" x14ac:dyDescent="0.25">
      <c r="A108" s="754">
        <v>2260</v>
      </c>
      <c r="B108" s="697" t="s">
        <v>129</v>
      </c>
      <c r="C108" s="698">
        <f t="shared" si="3"/>
        <v>0</v>
      </c>
      <c r="D108" s="698">
        <f t="shared" ref="D108:O108" si="33">SUM(D109:D113)</f>
        <v>0</v>
      </c>
      <c r="E108" s="698">
        <f t="shared" si="33"/>
        <v>0</v>
      </c>
      <c r="F108" s="698">
        <f t="shared" si="33"/>
        <v>0</v>
      </c>
      <c r="G108" s="698">
        <f t="shared" si="33"/>
        <v>0</v>
      </c>
      <c r="H108" s="698">
        <f t="shared" si="33"/>
        <v>0</v>
      </c>
      <c r="I108" s="698">
        <f t="shared" si="33"/>
        <v>0</v>
      </c>
      <c r="J108" s="755">
        <f t="shared" si="33"/>
        <v>0</v>
      </c>
      <c r="K108" s="698">
        <f t="shared" si="33"/>
        <v>0</v>
      </c>
      <c r="L108" s="698">
        <f t="shared" si="33"/>
        <v>0</v>
      </c>
      <c r="M108" s="698">
        <f t="shared" si="33"/>
        <v>0</v>
      </c>
      <c r="N108" s="698">
        <f t="shared" si="33"/>
        <v>0</v>
      </c>
      <c r="O108" s="698">
        <f t="shared" si="33"/>
        <v>0</v>
      </c>
      <c r="P108" s="753"/>
    </row>
    <row r="109" spans="1:16" hidden="1" x14ac:dyDescent="0.25">
      <c r="A109" s="669">
        <v>2261</v>
      </c>
      <c r="B109" s="697" t="s">
        <v>130</v>
      </c>
      <c r="C109" s="698">
        <f t="shared" si="3"/>
        <v>0</v>
      </c>
      <c r="D109" s="751"/>
      <c r="E109" s="751"/>
      <c r="F109" s="698">
        <f>D109+E109</f>
        <v>0</v>
      </c>
      <c r="G109" s="751"/>
      <c r="H109" s="751"/>
      <c r="I109" s="698">
        <f>G109+H109</f>
        <v>0</v>
      </c>
      <c r="J109" s="752"/>
      <c r="K109" s="751"/>
      <c r="L109" s="698">
        <f>J109+K109</f>
        <v>0</v>
      </c>
      <c r="M109" s="751"/>
      <c r="N109" s="751"/>
      <c r="O109" s="698">
        <f>M109+N109</f>
        <v>0</v>
      </c>
      <c r="P109" s="753"/>
    </row>
    <row r="110" spans="1:16" hidden="1" x14ac:dyDescent="0.25">
      <c r="A110" s="669">
        <v>2262</v>
      </c>
      <c r="B110" s="697" t="s">
        <v>131</v>
      </c>
      <c r="C110" s="698">
        <f t="shared" si="3"/>
        <v>0</v>
      </c>
      <c r="D110" s="751"/>
      <c r="E110" s="751"/>
      <c r="F110" s="698">
        <f>D110+E110</f>
        <v>0</v>
      </c>
      <c r="G110" s="751"/>
      <c r="H110" s="751"/>
      <c r="I110" s="698">
        <f>G110+H110</f>
        <v>0</v>
      </c>
      <c r="J110" s="752"/>
      <c r="K110" s="751"/>
      <c r="L110" s="698">
        <f>J110+K110</f>
        <v>0</v>
      </c>
      <c r="M110" s="751"/>
      <c r="N110" s="751"/>
      <c r="O110" s="698">
        <f>M110+N110</f>
        <v>0</v>
      </c>
      <c r="P110" s="753"/>
    </row>
    <row r="111" spans="1:16" hidden="1" x14ac:dyDescent="0.25">
      <c r="A111" s="669">
        <v>2263</v>
      </c>
      <c r="B111" s="697" t="s">
        <v>132</v>
      </c>
      <c r="C111" s="698">
        <f t="shared" si="3"/>
        <v>0</v>
      </c>
      <c r="D111" s="751"/>
      <c r="E111" s="751"/>
      <c r="F111" s="698">
        <f>D111+E111</f>
        <v>0</v>
      </c>
      <c r="G111" s="751"/>
      <c r="H111" s="751"/>
      <c r="I111" s="698">
        <f>G111+H111</f>
        <v>0</v>
      </c>
      <c r="J111" s="752"/>
      <c r="K111" s="751"/>
      <c r="L111" s="698">
        <f>J111+K111</f>
        <v>0</v>
      </c>
      <c r="M111" s="751"/>
      <c r="N111" s="751"/>
      <c r="O111" s="698">
        <f>M111+N111</f>
        <v>0</v>
      </c>
      <c r="P111" s="753"/>
    </row>
    <row r="112" spans="1:16" ht="24" hidden="1" x14ac:dyDescent="0.25">
      <c r="A112" s="669">
        <v>2264</v>
      </c>
      <c r="B112" s="697" t="s">
        <v>133</v>
      </c>
      <c r="C112" s="698">
        <f t="shared" si="3"/>
        <v>0</v>
      </c>
      <c r="D112" s="751"/>
      <c r="E112" s="751"/>
      <c r="F112" s="698">
        <f>D112+E112</f>
        <v>0</v>
      </c>
      <c r="G112" s="751"/>
      <c r="H112" s="751"/>
      <c r="I112" s="698">
        <f>G112+H112</f>
        <v>0</v>
      </c>
      <c r="J112" s="752"/>
      <c r="K112" s="751"/>
      <c r="L112" s="698">
        <f>J112+K112</f>
        <v>0</v>
      </c>
      <c r="M112" s="751"/>
      <c r="N112" s="751"/>
      <c r="O112" s="698">
        <f>M112+N112</f>
        <v>0</v>
      </c>
      <c r="P112" s="753"/>
    </row>
    <row r="113" spans="1:16" hidden="1" x14ac:dyDescent="0.25">
      <c r="A113" s="669">
        <v>2269</v>
      </c>
      <c r="B113" s="697" t="s">
        <v>134</v>
      </c>
      <c r="C113" s="698">
        <f t="shared" si="3"/>
        <v>0</v>
      </c>
      <c r="D113" s="751"/>
      <c r="E113" s="751"/>
      <c r="F113" s="698">
        <f>D113+E113</f>
        <v>0</v>
      </c>
      <c r="G113" s="751"/>
      <c r="H113" s="751"/>
      <c r="I113" s="698">
        <f>G113+H113</f>
        <v>0</v>
      </c>
      <c r="J113" s="752"/>
      <c r="K113" s="751"/>
      <c r="L113" s="698">
        <f>J113+K113</f>
        <v>0</v>
      </c>
      <c r="M113" s="751"/>
      <c r="N113" s="751"/>
      <c r="O113" s="698">
        <f>M113+N113</f>
        <v>0</v>
      </c>
      <c r="P113" s="753"/>
    </row>
    <row r="114" spans="1:16" x14ac:dyDescent="0.25">
      <c r="A114" s="754">
        <v>2270</v>
      </c>
      <c r="B114" s="697" t="s">
        <v>135</v>
      </c>
      <c r="C114" s="698">
        <f t="shared" ref="C114:C177" si="34">F114+I114+L114+O114</f>
        <v>158488</v>
      </c>
      <c r="D114" s="698">
        <f t="shared" ref="D114:O114" si="35">SUM(D115:D118)</f>
        <v>164224</v>
      </c>
      <c r="E114" s="698">
        <f t="shared" si="35"/>
        <v>-5736</v>
      </c>
      <c r="F114" s="698">
        <f t="shared" si="35"/>
        <v>158488</v>
      </c>
      <c r="G114" s="698">
        <f t="shared" si="35"/>
        <v>0</v>
      </c>
      <c r="H114" s="698">
        <f t="shared" si="35"/>
        <v>0</v>
      </c>
      <c r="I114" s="698">
        <f t="shared" si="35"/>
        <v>0</v>
      </c>
      <c r="J114" s="755">
        <f t="shared" si="35"/>
        <v>0</v>
      </c>
      <c r="K114" s="698">
        <f t="shared" si="35"/>
        <v>0</v>
      </c>
      <c r="L114" s="698">
        <f t="shared" si="35"/>
        <v>0</v>
      </c>
      <c r="M114" s="698">
        <f t="shared" si="35"/>
        <v>0</v>
      </c>
      <c r="N114" s="698">
        <f t="shared" si="35"/>
        <v>0</v>
      </c>
      <c r="O114" s="698">
        <f t="shared" si="35"/>
        <v>0</v>
      </c>
      <c r="P114" s="753"/>
    </row>
    <row r="115" spans="1:16" hidden="1" x14ac:dyDescent="0.25">
      <c r="A115" s="669">
        <v>2272</v>
      </c>
      <c r="B115" s="762" t="s">
        <v>136</v>
      </c>
      <c r="C115" s="698">
        <f t="shared" si="34"/>
        <v>0</v>
      </c>
      <c r="D115" s="751"/>
      <c r="E115" s="751"/>
      <c r="F115" s="698">
        <f>D115+E115</f>
        <v>0</v>
      </c>
      <c r="G115" s="751"/>
      <c r="H115" s="751"/>
      <c r="I115" s="698">
        <f>G115+H115</f>
        <v>0</v>
      </c>
      <c r="J115" s="752"/>
      <c r="K115" s="751"/>
      <c r="L115" s="698">
        <f>J115+K115</f>
        <v>0</v>
      </c>
      <c r="M115" s="751"/>
      <c r="N115" s="751"/>
      <c r="O115" s="698">
        <f>M115+N115</f>
        <v>0</v>
      </c>
      <c r="P115" s="753"/>
    </row>
    <row r="116" spans="1:16" ht="24" hidden="1" x14ac:dyDescent="0.25">
      <c r="A116" s="669">
        <v>2274</v>
      </c>
      <c r="B116" s="763" t="s">
        <v>137</v>
      </c>
      <c r="C116" s="698">
        <f t="shared" si="34"/>
        <v>0</v>
      </c>
      <c r="D116" s="751"/>
      <c r="E116" s="751"/>
      <c r="F116" s="698">
        <f>D116+E116</f>
        <v>0</v>
      </c>
      <c r="G116" s="751"/>
      <c r="H116" s="751"/>
      <c r="I116" s="698">
        <f>G116+H116</f>
        <v>0</v>
      </c>
      <c r="J116" s="752"/>
      <c r="K116" s="751"/>
      <c r="L116" s="698">
        <f>J116+K116</f>
        <v>0</v>
      </c>
      <c r="M116" s="751"/>
      <c r="N116" s="751"/>
      <c r="O116" s="698">
        <f>M116+N116</f>
        <v>0</v>
      </c>
      <c r="P116" s="753"/>
    </row>
    <row r="117" spans="1:16" ht="24" x14ac:dyDescent="0.25">
      <c r="A117" s="669">
        <v>2275</v>
      </c>
      <c r="B117" s="697" t="s">
        <v>138</v>
      </c>
      <c r="C117" s="698">
        <f t="shared" si="34"/>
        <v>158488</v>
      </c>
      <c r="D117" s="751">
        <v>164224</v>
      </c>
      <c r="E117" s="751">
        <v>-5736</v>
      </c>
      <c r="F117" s="698">
        <f>D117+E117</f>
        <v>158488</v>
      </c>
      <c r="G117" s="751"/>
      <c r="H117" s="751"/>
      <c r="I117" s="698">
        <f>G117+H117</f>
        <v>0</v>
      </c>
      <c r="J117" s="752"/>
      <c r="K117" s="751"/>
      <c r="L117" s="698">
        <f>J117+K117</f>
        <v>0</v>
      </c>
      <c r="M117" s="751"/>
      <c r="N117" s="751"/>
      <c r="O117" s="698">
        <f>M117+N117</f>
        <v>0</v>
      </c>
      <c r="P117" s="753"/>
    </row>
    <row r="118" spans="1:16" ht="36" hidden="1" x14ac:dyDescent="0.25">
      <c r="A118" s="669">
        <v>2276</v>
      </c>
      <c r="B118" s="697" t="s">
        <v>139</v>
      </c>
      <c r="C118" s="698">
        <f t="shared" si="34"/>
        <v>0</v>
      </c>
      <c r="D118" s="751"/>
      <c r="E118" s="751"/>
      <c r="F118" s="698">
        <f>D118+E118</f>
        <v>0</v>
      </c>
      <c r="G118" s="751"/>
      <c r="H118" s="751"/>
      <c r="I118" s="698">
        <f>G118+H118</f>
        <v>0</v>
      </c>
      <c r="J118" s="752"/>
      <c r="K118" s="751"/>
      <c r="L118" s="698">
        <f>J118+K118</f>
        <v>0</v>
      </c>
      <c r="M118" s="751"/>
      <c r="N118" s="751"/>
      <c r="O118" s="698">
        <f>M118+N118</f>
        <v>0</v>
      </c>
      <c r="P118" s="753"/>
    </row>
    <row r="119" spans="1:16" ht="48" hidden="1" x14ac:dyDescent="0.25">
      <c r="A119" s="754">
        <v>2280</v>
      </c>
      <c r="B119" s="697" t="s">
        <v>140</v>
      </c>
      <c r="C119" s="698">
        <f t="shared" si="34"/>
        <v>0</v>
      </c>
      <c r="D119" s="751"/>
      <c r="E119" s="751"/>
      <c r="F119" s="698">
        <f>D119+E119</f>
        <v>0</v>
      </c>
      <c r="G119" s="751"/>
      <c r="H119" s="751"/>
      <c r="I119" s="698">
        <f>G119+H119</f>
        <v>0</v>
      </c>
      <c r="J119" s="752"/>
      <c r="K119" s="751"/>
      <c r="L119" s="698">
        <f>J119+K119</f>
        <v>0</v>
      </c>
      <c r="M119" s="751"/>
      <c r="N119" s="751"/>
      <c r="O119" s="698">
        <f>M119+N119</f>
        <v>0</v>
      </c>
      <c r="P119" s="753"/>
    </row>
    <row r="120" spans="1:16" ht="38.25" hidden="1" customHeight="1" x14ac:dyDescent="0.25">
      <c r="A120" s="704">
        <v>2300</v>
      </c>
      <c r="B120" s="710" t="s">
        <v>141</v>
      </c>
      <c r="C120" s="705">
        <f t="shared" si="34"/>
        <v>0</v>
      </c>
      <c r="D120" s="705">
        <f t="shared" ref="D120:O120" si="36">SUM(D121,D126,D130,D131,D134,D138,D146,D147,D150)</f>
        <v>0</v>
      </c>
      <c r="E120" s="705">
        <f t="shared" si="36"/>
        <v>0</v>
      </c>
      <c r="F120" s="705">
        <f t="shared" si="36"/>
        <v>0</v>
      </c>
      <c r="G120" s="705">
        <f t="shared" si="36"/>
        <v>0</v>
      </c>
      <c r="H120" s="705">
        <f t="shared" si="36"/>
        <v>0</v>
      </c>
      <c r="I120" s="705">
        <f t="shared" si="36"/>
        <v>0</v>
      </c>
      <c r="J120" s="756">
        <f t="shared" si="36"/>
        <v>0</v>
      </c>
      <c r="K120" s="705">
        <f t="shared" si="36"/>
        <v>0</v>
      </c>
      <c r="L120" s="705">
        <f t="shared" si="36"/>
        <v>0</v>
      </c>
      <c r="M120" s="705">
        <f t="shared" si="36"/>
        <v>0</v>
      </c>
      <c r="N120" s="705">
        <f t="shared" si="36"/>
        <v>0</v>
      </c>
      <c r="O120" s="705">
        <f t="shared" si="36"/>
        <v>0</v>
      </c>
      <c r="P120" s="757"/>
    </row>
    <row r="121" spans="1:16" ht="24" hidden="1" x14ac:dyDescent="0.25">
      <c r="A121" s="748">
        <v>2310</v>
      </c>
      <c r="B121" s="691" t="s">
        <v>142</v>
      </c>
      <c r="C121" s="692">
        <f t="shared" si="34"/>
        <v>0</v>
      </c>
      <c r="D121" s="692">
        <f t="shared" ref="D121:O121" si="37">SUM(D122:D125)</f>
        <v>0</v>
      </c>
      <c r="E121" s="692">
        <f t="shared" si="37"/>
        <v>0</v>
      </c>
      <c r="F121" s="692">
        <f t="shared" si="37"/>
        <v>0</v>
      </c>
      <c r="G121" s="692">
        <f t="shared" si="37"/>
        <v>0</v>
      </c>
      <c r="H121" s="692">
        <f t="shared" si="37"/>
        <v>0</v>
      </c>
      <c r="I121" s="692">
        <f t="shared" si="37"/>
        <v>0</v>
      </c>
      <c r="J121" s="749">
        <f t="shared" si="37"/>
        <v>0</v>
      </c>
      <c r="K121" s="692">
        <f t="shared" si="37"/>
        <v>0</v>
      </c>
      <c r="L121" s="692">
        <f t="shared" si="37"/>
        <v>0</v>
      </c>
      <c r="M121" s="692">
        <f t="shared" si="37"/>
        <v>0</v>
      </c>
      <c r="N121" s="692">
        <f t="shared" si="37"/>
        <v>0</v>
      </c>
      <c r="O121" s="692">
        <f t="shared" si="37"/>
        <v>0</v>
      </c>
      <c r="P121" s="750"/>
    </row>
    <row r="122" spans="1:16" hidden="1" x14ac:dyDescent="0.25">
      <c r="A122" s="669">
        <v>2311</v>
      </c>
      <c r="B122" s="697" t="s">
        <v>143</v>
      </c>
      <c r="C122" s="698">
        <f t="shared" si="34"/>
        <v>0</v>
      </c>
      <c r="D122" s="751"/>
      <c r="E122" s="751"/>
      <c r="F122" s="698">
        <f>D122+E122</f>
        <v>0</v>
      </c>
      <c r="G122" s="751"/>
      <c r="H122" s="751"/>
      <c r="I122" s="698">
        <f>G122+H122</f>
        <v>0</v>
      </c>
      <c r="J122" s="752"/>
      <c r="K122" s="751"/>
      <c r="L122" s="698">
        <f>J122+K122</f>
        <v>0</v>
      </c>
      <c r="M122" s="751"/>
      <c r="N122" s="751"/>
      <c r="O122" s="698">
        <f>M122+N122</f>
        <v>0</v>
      </c>
      <c r="P122" s="753"/>
    </row>
    <row r="123" spans="1:16" hidden="1" x14ac:dyDescent="0.25">
      <c r="A123" s="669">
        <v>2312</v>
      </c>
      <c r="B123" s="697" t="s">
        <v>144</v>
      </c>
      <c r="C123" s="698">
        <f t="shared" si="34"/>
        <v>0</v>
      </c>
      <c r="D123" s="751"/>
      <c r="E123" s="751"/>
      <c r="F123" s="698">
        <f>D123+E123</f>
        <v>0</v>
      </c>
      <c r="G123" s="751"/>
      <c r="H123" s="751"/>
      <c r="I123" s="698">
        <f>G123+H123</f>
        <v>0</v>
      </c>
      <c r="J123" s="752"/>
      <c r="K123" s="751"/>
      <c r="L123" s="698">
        <f>J123+K123</f>
        <v>0</v>
      </c>
      <c r="M123" s="751"/>
      <c r="N123" s="751"/>
      <c r="O123" s="698">
        <f>M123+N123</f>
        <v>0</v>
      </c>
      <c r="P123" s="753"/>
    </row>
    <row r="124" spans="1:16" hidden="1" x14ac:dyDescent="0.25">
      <c r="A124" s="669">
        <v>2313</v>
      </c>
      <c r="B124" s="697" t="s">
        <v>145</v>
      </c>
      <c r="C124" s="698">
        <f t="shared" si="34"/>
        <v>0</v>
      </c>
      <c r="D124" s="751"/>
      <c r="E124" s="751"/>
      <c r="F124" s="698">
        <f>D124+E124</f>
        <v>0</v>
      </c>
      <c r="G124" s="751"/>
      <c r="H124" s="751"/>
      <c r="I124" s="698">
        <f>G124+H124</f>
        <v>0</v>
      </c>
      <c r="J124" s="752"/>
      <c r="K124" s="751"/>
      <c r="L124" s="698">
        <f>J124+K124</f>
        <v>0</v>
      </c>
      <c r="M124" s="751"/>
      <c r="N124" s="751"/>
      <c r="O124" s="698">
        <f>M124+N124</f>
        <v>0</v>
      </c>
      <c r="P124" s="753"/>
    </row>
    <row r="125" spans="1:16" ht="36" hidden="1" customHeight="1" x14ac:dyDescent="0.25">
      <c r="A125" s="669">
        <v>2314</v>
      </c>
      <c r="B125" s="697" t="s">
        <v>146</v>
      </c>
      <c r="C125" s="698">
        <f t="shared" si="34"/>
        <v>0</v>
      </c>
      <c r="D125" s="751"/>
      <c r="E125" s="751"/>
      <c r="F125" s="698">
        <f>D125+E125</f>
        <v>0</v>
      </c>
      <c r="G125" s="751"/>
      <c r="H125" s="751"/>
      <c r="I125" s="698">
        <f>G125+H125</f>
        <v>0</v>
      </c>
      <c r="J125" s="752"/>
      <c r="K125" s="751"/>
      <c r="L125" s="698">
        <f>J125+K125</f>
        <v>0</v>
      </c>
      <c r="M125" s="751"/>
      <c r="N125" s="751"/>
      <c r="O125" s="698">
        <f>M125+N125</f>
        <v>0</v>
      </c>
      <c r="P125" s="753"/>
    </row>
    <row r="126" spans="1:16" hidden="1" x14ac:dyDescent="0.25">
      <c r="A126" s="754">
        <v>2320</v>
      </c>
      <c r="B126" s="697" t="s">
        <v>147</v>
      </c>
      <c r="C126" s="698">
        <f t="shared" si="34"/>
        <v>0</v>
      </c>
      <c r="D126" s="698">
        <f t="shared" ref="D126:O126" si="38">SUM(D127:D129)</f>
        <v>0</v>
      </c>
      <c r="E126" s="698">
        <f t="shared" si="38"/>
        <v>0</v>
      </c>
      <c r="F126" s="698">
        <f t="shared" si="38"/>
        <v>0</v>
      </c>
      <c r="G126" s="698">
        <f t="shared" si="38"/>
        <v>0</v>
      </c>
      <c r="H126" s="698">
        <f t="shared" si="38"/>
        <v>0</v>
      </c>
      <c r="I126" s="698">
        <f t="shared" si="38"/>
        <v>0</v>
      </c>
      <c r="J126" s="755">
        <f t="shared" si="38"/>
        <v>0</v>
      </c>
      <c r="K126" s="698">
        <f t="shared" si="38"/>
        <v>0</v>
      </c>
      <c r="L126" s="698">
        <f t="shared" si="38"/>
        <v>0</v>
      </c>
      <c r="M126" s="698">
        <f t="shared" si="38"/>
        <v>0</v>
      </c>
      <c r="N126" s="698">
        <f t="shared" si="38"/>
        <v>0</v>
      </c>
      <c r="O126" s="698">
        <f t="shared" si="38"/>
        <v>0</v>
      </c>
      <c r="P126" s="753"/>
    </row>
    <row r="127" spans="1:16" hidden="1" x14ac:dyDescent="0.25">
      <c r="A127" s="669">
        <v>2321</v>
      </c>
      <c r="B127" s="697" t="s">
        <v>148</v>
      </c>
      <c r="C127" s="698">
        <f t="shared" si="34"/>
        <v>0</v>
      </c>
      <c r="D127" s="751"/>
      <c r="E127" s="751"/>
      <c r="F127" s="698">
        <f>D127+E127</f>
        <v>0</v>
      </c>
      <c r="G127" s="751"/>
      <c r="H127" s="751"/>
      <c r="I127" s="698">
        <f>G127+H127</f>
        <v>0</v>
      </c>
      <c r="J127" s="752"/>
      <c r="K127" s="751"/>
      <c r="L127" s="698">
        <f>J127+K127</f>
        <v>0</v>
      </c>
      <c r="M127" s="751"/>
      <c r="N127" s="751"/>
      <c r="O127" s="698">
        <f>M127+N127</f>
        <v>0</v>
      </c>
      <c r="P127" s="753"/>
    </row>
    <row r="128" spans="1:16" hidden="1" x14ac:dyDescent="0.25">
      <c r="A128" s="669">
        <v>2322</v>
      </c>
      <c r="B128" s="697" t="s">
        <v>149</v>
      </c>
      <c r="C128" s="698">
        <f t="shared" si="34"/>
        <v>0</v>
      </c>
      <c r="D128" s="751"/>
      <c r="E128" s="751"/>
      <c r="F128" s="698">
        <f>D128+E128</f>
        <v>0</v>
      </c>
      <c r="G128" s="751"/>
      <c r="H128" s="751"/>
      <c r="I128" s="698">
        <f>G128+H128</f>
        <v>0</v>
      </c>
      <c r="J128" s="752"/>
      <c r="K128" s="751"/>
      <c r="L128" s="698">
        <f>J128+K128</f>
        <v>0</v>
      </c>
      <c r="M128" s="751"/>
      <c r="N128" s="751"/>
      <c r="O128" s="698">
        <f>M128+N128</f>
        <v>0</v>
      </c>
      <c r="P128" s="753"/>
    </row>
    <row r="129" spans="1:16" ht="10.5" hidden="1" customHeight="1" x14ac:dyDescent="0.25">
      <c r="A129" s="669">
        <v>2329</v>
      </c>
      <c r="B129" s="697" t="s">
        <v>150</v>
      </c>
      <c r="C129" s="698">
        <f t="shared" si="34"/>
        <v>0</v>
      </c>
      <c r="D129" s="751"/>
      <c r="E129" s="751"/>
      <c r="F129" s="698">
        <f>D129+E129</f>
        <v>0</v>
      </c>
      <c r="G129" s="751"/>
      <c r="H129" s="751"/>
      <c r="I129" s="698">
        <f>G129+H129</f>
        <v>0</v>
      </c>
      <c r="J129" s="752"/>
      <c r="K129" s="751"/>
      <c r="L129" s="698">
        <f>J129+K129</f>
        <v>0</v>
      </c>
      <c r="M129" s="751"/>
      <c r="N129" s="751"/>
      <c r="O129" s="698">
        <f>M129+N129</f>
        <v>0</v>
      </c>
      <c r="P129" s="753"/>
    </row>
    <row r="130" spans="1:16" hidden="1" x14ac:dyDescent="0.25">
      <c r="A130" s="754">
        <v>2330</v>
      </c>
      <c r="B130" s="697" t="s">
        <v>151</v>
      </c>
      <c r="C130" s="698">
        <f t="shared" si="34"/>
        <v>0</v>
      </c>
      <c r="D130" s="751"/>
      <c r="E130" s="751"/>
      <c r="F130" s="698">
        <f>D130+E130</f>
        <v>0</v>
      </c>
      <c r="G130" s="751"/>
      <c r="H130" s="751"/>
      <c r="I130" s="698">
        <f>G130+H130</f>
        <v>0</v>
      </c>
      <c r="J130" s="752"/>
      <c r="K130" s="751"/>
      <c r="L130" s="698">
        <f>J130+K130</f>
        <v>0</v>
      </c>
      <c r="M130" s="751"/>
      <c r="N130" s="751"/>
      <c r="O130" s="698">
        <f>M130+N130</f>
        <v>0</v>
      </c>
      <c r="P130" s="753"/>
    </row>
    <row r="131" spans="1:16" ht="36" hidden="1" x14ac:dyDescent="0.25">
      <c r="A131" s="754">
        <v>2340</v>
      </c>
      <c r="B131" s="697" t="s">
        <v>152</v>
      </c>
      <c r="C131" s="698">
        <f t="shared" si="34"/>
        <v>0</v>
      </c>
      <c r="D131" s="698">
        <f t="shared" ref="D131:O131" si="39">SUM(D132:D133)</f>
        <v>0</v>
      </c>
      <c r="E131" s="698">
        <f t="shared" si="39"/>
        <v>0</v>
      </c>
      <c r="F131" s="698">
        <f t="shared" si="39"/>
        <v>0</v>
      </c>
      <c r="G131" s="698">
        <f t="shared" si="39"/>
        <v>0</v>
      </c>
      <c r="H131" s="698">
        <f t="shared" si="39"/>
        <v>0</v>
      </c>
      <c r="I131" s="698">
        <f t="shared" si="39"/>
        <v>0</v>
      </c>
      <c r="J131" s="755">
        <f t="shared" si="39"/>
        <v>0</v>
      </c>
      <c r="K131" s="698">
        <f t="shared" si="39"/>
        <v>0</v>
      </c>
      <c r="L131" s="698">
        <f t="shared" si="39"/>
        <v>0</v>
      </c>
      <c r="M131" s="698">
        <f t="shared" si="39"/>
        <v>0</v>
      </c>
      <c r="N131" s="698">
        <f t="shared" si="39"/>
        <v>0</v>
      </c>
      <c r="O131" s="698">
        <f t="shared" si="39"/>
        <v>0</v>
      </c>
      <c r="P131" s="753"/>
    </row>
    <row r="132" spans="1:16" hidden="1" x14ac:dyDescent="0.25">
      <c r="A132" s="669">
        <v>2341</v>
      </c>
      <c r="B132" s="697" t="s">
        <v>153</v>
      </c>
      <c r="C132" s="698">
        <f t="shared" si="34"/>
        <v>0</v>
      </c>
      <c r="D132" s="751"/>
      <c r="E132" s="751"/>
      <c r="F132" s="698">
        <f>D132+E132</f>
        <v>0</v>
      </c>
      <c r="G132" s="751"/>
      <c r="H132" s="751"/>
      <c r="I132" s="698">
        <f>G132+H132</f>
        <v>0</v>
      </c>
      <c r="J132" s="752"/>
      <c r="K132" s="751"/>
      <c r="L132" s="698">
        <f>J132+K132</f>
        <v>0</v>
      </c>
      <c r="M132" s="751"/>
      <c r="N132" s="751"/>
      <c r="O132" s="698">
        <f>M132+N132</f>
        <v>0</v>
      </c>
      <c r="P132" s="753"/>
    </row>
    <row r="133" spans="1:16" ht="24" hidden="1" x14ac:dyDescent="0.25">
      <c r="A133" s="669">
        <v>2344</v>
      </c>
      <c r="B133" s="697" t="s">
        <v>154</v>
      </c>
      <c r="C133" s="698">
        <f t="shared" si="34"/>
        <v>0</v>
      </c>
      <c r="D133" s="751"/>
      <c r="E133" s="751"/>
      <c r="F133" s="698">
        <f>D133+E133</f>
        <v>0</v>
      </c>
      <c r="G133" s="751"/>
      <c r="H133" s="751"/>
      <c r="I133" s="698">
        <f>G133+H133</f>
        <v>0</v>
      </c>
      <c r="J133" s="752"/>
      <c r="K133" s="751"/>
      <c r="L133" s="698">
        <f>J133+K133</f>
        <v>0</v>
      </c>
      <c r="M133" s="751"/>
      <c r="N133" s="751"/>
      <c r="O133" s="698">
        <f>M133+N133</f>
        <v>0</v>
      </c>
      <c r="P133" s="753"/>
    </row>
    <row r="134" spans="1:16" ht="24" hidden="1" x14ac:dyDescent="0.25">
      <c r="A134" s="754">
        <v>2350</v>
      </c>
      <c r="B134" s="697" t="s">
        <v>155</v>
      </c>
      <c r="C134" s="698">
        <f t="shared" si="34"/>
        <v>0</v>
      </c>
      <c r="D134" s="698">
        <f t="shared" ref="D134:O134" si="40">SUM(D135:D137)</f>
        <v>0</v>
      </c>
      <c r="E134" s="698">
        <f t="shared" si="40"/>
        <v>0</v>
      </c>
      <c r="F134" s="698">
        <f t="shared" si="40"/>
        <v>0</v>
      </c>
      <c r="G134" s="698">
        <f t="shared" si="40"/>
        <v>0</v>
      </c>
      <c r="H134" s="698">
        <f t="shared" si="40"/>
        <v>0</v>
      </c>
      <c r="I134" s="698">
        <f t="shared" si="40"/>
        <v>0</v>
      </c>
      <c r="J134" s="755">
        <f t="shared" si="40"/>
        <v>0</v>
      </c>
      <c r="K134" s="698">
        <f t="shared" si="40"/>
        <v>0</v>
      </c>
      <c r="L134" s="698">
        <f t="shared" si="40"/>
        <v>0</v>
      </c>
      <c r="M134" s="698">
        <f t="shared" si="40"/>
        <v>0</v>
      </c>
      <c r="N134" s="698">
        <f t="shared" si="40"/>
        <v>0</v>
      </c>
      <c r="O134" s="698">
        <f t="shared" si="40"/>
        <v>0</v>
      </c>
      <c r="P134" s="753"/>
    </row>
    <row r="135" spans="1:16" hidden="1" x14ac:dyDescent="0.25">
      <c r="A135" s="669">
        <v>2351</v>
      </c>
      <c r="B135" s="697" t="s">
        <v>156</v>
      </c>
      <c r="C135" s="698">
        <f t="shared" si="34"/>
        <v>0</v>
      </c>
      <c r="D135" s="751"/>
      <c r="E135" s="751"/>
      <c r="F135" s="698">
        <f>D135+E135</f>
        <v>0</v>
      </c>
      <c r="G135" s="751"/>
      <c r="H135" s="751"/>
      <c r="I135" s="698">
        <f>G135+H135</f>
        <v>0</v>
      </c>
      <c r="J135" s="752"/>
      <c r="K135" s="751"/>
      <c r="L135" s="698">
        <f>J135+K135</f>
        <v>0</v>
      </c>
      <c r="M135" s="751"/>
      <c r="N135" s="751"/>
      <c r="O135" s="698">
        <f>M135+N135</f>
        <v>0</v>
      </c>
      <c r="P135" s="753"/>
    </row>
    <row r="136" spans="1:16" ht="24" hidden="1" x14ac:dyDescent="0.25">
      <c r="A136" s="669">
        <v>2352</v>
      </c>
      <c r="B136" s="697" t="s">
        <v>157</v>
      </c>
      <c r="C136" s="698">
        <f t="shared" si="34"/>
        <v>0</v>
      </c>
      <c r="D136" s="751"/>
      <c r="E136" s="751"/>
      <c r="F136" s="698">
        <f>D136+E136</f>
        <v>0</v>
      </c>
      <c r="G136" s="751"/>
      <c r="H136" s="751"/>
      <c r="I136" s="698">
        <f>G136+H136</f>
        <v>0</v>
      </c>
      <c r="J136" s="752"/>
      <c r="K136" s="751"/>
      <c r="L136" s="698">
        <f>J136+K136</f>
        <v>0</v>
      </c>
      <c r="M136" s="751"/>
      <c r="N136" s="751"/>
      <c r="O136" s="698">
        <f>M136+N136</f>
        <v>0</v>
      </c>
      <c r="P136" s="753"/>
    </row>
    <row r="137" spans="1:16" ht="24" hidden="1" x14ac:dyDescent="0.25">
      <c r="A137" s="669">
        <v>2353</v>
      </c>
      <c r="B137" s="697" t="s">
        <v>158</v>
      </c>
      <c r="C137" s="698">
        <f t="shared" si="34"/>
        <v>0</v>
      </c>
      <c r="D137" s="751"/>
      <c r="E137" s="751"/>
      <c r="F137" s="698">
        <f>D137+E137</f>
        <v>0</v>
      </c>
      <c r="G137" s="751"/>
      <c r="H137" s="751"/>
      <c r="I137" s="698">
        <f>G137+H137</f>
        <v>0</v>
      </c>
      <c r="J137" s="752"/>
      <c r="K137" s="751"/>
      <c r="L137" s="698">
        <f>J137+K137</f>
        <v>0</v>
      </c>
      <c r="M137" s="751"/>
      <c r="N137" s="751"/>
      <c r="O137" s="698">
        <f>M137+N137</f>
        <v>0</v>
      </c>
      <c r="P137" s="753"/>
    </row>
    <row r="138" spans="1:16" ht="36" hidden="1" x14ac:dyDescent="0.25">
      <c r="A138" s="754">
        <v>2360</v>
      </c>
      <c r="B138" s="697" t="s">
        <v>159</v>
      </c>
      <c r="C138" s="698">
        <f t="shared" si="34"/>
        <v>0</v>
      </c>
      <c r="D138" s="698">
        <f t="shared" ref="D138:O138" si="41">SUM(D139:D145)</f>
        <v>0</v>
      </c>
      <c r="E138" s="698">
        <f t="shared" si="41"/>
        <v>0</v>
      </c>
      <c r="F138" s="698">
        <f t="shared" si="41"/>
        <v>0</v>
      </c>
      <c r="G138" s="698">
        <f t="shared" si="41"/>
        <v>0</v>
      </c>
      <c r="H138" s="698">
        <f t="shared" si="41"/>
        <v>0</v>
      </c>
      <c r="I138" s="698">
        <f t="shared" si="41"/>
        <v>0</v>
      </c>
      <c r="J138" s="755">
        <f t="shared" si="41"/>
        <v>0</v>
      </c>
      <c r="K138" s="698">
        <f t="shared" si="41"/>
        <v>0</v>
      </c>
      <c r="L138" s="698">
        <f t="shared" si="41"/>
        <v>0</v>
      </c>
      <c r="M138" s="698">
        <f t="shared" si="41"/>
        <v>0</v>
      </c>
      <c r="N138" s="698">
        <f t="shared" si="41"/>
        <v>0</v>
      </c>
      <c r="O138" s="698">
        <f t="shared" si="41"/>
        <v>0</v>
      </c>
      <c r="P138" s="753"/>
    </row>
    <row r="139" spans="1:16" hidden="1" x14ac:dyDescent="0.25">
      <c r="A139" s="668">
        <v>2361</v>
      </c>
      <c r="B139" s="697" t="s">
        <v>160</v>
      </c>
      <c r="C139" s="698">
        <f t="shared" si="34"/>
        <v>0</v>
      </c>
      <c r="D139" s="751"/>
      <c r="E139" s="751"/>
      <c r="F139" s="698">
        <f t="shared" ref="F139:F146" si="42">D139+E139</f>
        <v>0</v>
      </c>
      <c r="G139" s="751"/>
      <c r="H139" s="751"/>
      <c r="I139" s="698">
        <f t="shared" ref="I139:I146" si="43">G139+H139</f>
        <v>0</v>
      </c>
      <c r="J139" s="752"/>
      <c r="K139" s="751"/>
      <c r="L139" s="698">
        <f t="shared" ref="L139:L146" si="44">J139+K139</f>
        <v>0</v>
      </c>
      <c r="M139" s="751"/>
      <c r="N139" s="751"/>
      <c r="O139" s="698">
        <f t="shared" ref="O139:O146" si="45">M139+N139</f>
        <v>0</v>
      </c>
      <c r="P139" s="753"/>
    </row>
    <row r="140" spans="1:16" ht="24" hidden="1" x14ac:dyDescent="0.25">
      <c r="A140" s="668">
        <v>2362</v>
      </c>
      <c r="B140" s="697" t="s">
        <v>161</v>
      </c>
      <c r="C140" s="698">
        <f t="shared" si="34"/>
        <v>0</v>
      </c>
      <c r="D140" s="751"/>
      <c r="E140" s="751"/>
      <c r="F140" s="698">
        <f t="shared" si="42"/>
        <v>0</v>
      </c>
      <c r="G140" s="751"/>
      <c r="H140" s="751"/>
      <c r="I140" s="698">
        <f t="shared" si="43"/>
        <v>0</v>
      </c>
      <c r="J140" s="752"/>
      <c r="K140" s="751"/>
      <c r="L140" s="698">
        <f t="shared" si="44"/>
        <v>0</v>
      </c>
      <c r="M140" s="751"/>
      <c r="N140" s="751"/>
      <c r="O140" s="698">
        <f t="shared" si="45"/>
        <v>0</v>
      </c>
      <c r="P140" s="753"/>
    </row>
    <row r="141" spans="1:16" hidden="1" x14ac:dyDescent="0.25">
      <c r="A141" s="668">
        <v>2363</v>
      </c>
      <c r="B141" s="697" t="s">
        <v>162</v>
      </c>
      <c r="C141" s="698">
        <f t="shared" si="34"/>
        <v>0</v>
      </c>
      <c r="D141" s="751"/>
      <c r="E141" s="751"/>
      <c r="F141" s="698">
        <f t="shared" si="42"/>
        <v>0</v>
      </c>
      <c r="G141" s="751"/>
      <c r="H141" s="751"/>
      <c r="I141" s="698">
        <f t="shared" si="43"/>
        <v>0</v>
      </c>
      <c r="J141" s="752"/>
      <c r="K141" s="751"/>
      <c r="L141" s="698">
        <f t="shared" si="44"/>
        <v>0</v>
      </c>
      <c r="M141" s="751"/>
      <c r="N141" s="751"/>
      <c r="O141" s="698">
        <f t="shared" si="45"/>
        <v>0</v>
      </c>
      <c r="P141" s="753"/>
    </row>
    <row r="142" spans="1:16" hidden="1" x14ac:dyDescent="0.25">
      <c r="A142" s="668">
        <v>2364</v>
      </c>
      <c r="B142" s="697" t="s">
        <v>163</v>
      </c>
      <c r="C142" s="698">
        <f t="shared" si="34"/>
        <v>0</v>
      </c>
      <c r="D142" s="751"/>
      <c r="E142" s="751"/>
      <c r="F142" s="698">
        <f t="shared" si="42"/>
        <v>0</v>
      </c>
      <c r="G142" s="751"/>
      <c r="H142" s="751"/>
      <c r="I142" s="698">
        <f t="shared" si="43"/>
        <v>0</v>
      </c>
      <c r="J142" s="752"/>
      <c r="K142" s="751"/>
      <c r="L142" s="698">
        <f t="shared" si="44"/>
        <v>0</v>
      </c>
      <c r="M142" s="751"/>
      <c r="N142" s="751"/>
      <c r="O142" s="698">
        <f t="shared" si="45"/>
        <v>0</v>
      </c>
      <c r="P142" s="753"/>
    </row>
    <row r="143" spans="1:16" ht="12.75" hidden="1" customHeight="1" x14ac:dyDescent="0.25">
      <c r="A143" s="668">
        <v>2365</v>
      </c>
      <c r="B143" s="697" t="s">
        <v>164</v>
      </c>
      <c r="C143" s="698">
        <f t="shared" si="34"/>
        <v>0</v>
      </c>
      <c r="D143" s="751"/>
      <c r="E143" s="751"/>
      <c r="F143" s="698">
        <f t="shared" si="42"/>
        <v>0</v>
      </c>
      <c r="G143" s="751"/>
      <c r="H143" s="751"/>
      <c r="I143" s="698">
        <f t="shared" si="43"/>
        <v>0</v>
      </c>
      <c r="J143" s="752"/>
      <c r="K143" s="751"/>
      <c r="L143" s="698">
        <f t="shared" si="44"/>
        <v>0</v>
      </c>
      <c r="M143" s="751"/>
      <c r="N143" s="751"/>
      <c r="O143" s="698">
        <f t="shared" si="45"/>
        <v>0</v>
      </c>
      <c r="P143" s="753"/>
    </row>
    <row r="144" spans="1:16" ht="36" hidden="1" x14ac:dyDescent="0.25">
      <c r="A144" s="668">
        <v>2366</v>
      </c>
      <c r="B144" s="697" t="s">
        <v>165</v>
      </c>
      <c r="C144" s="698">
        <f t="shared" si="34"/>
        <v>0</v>
      </c>
      <c r="D144" s="751"/>
      <c r="E144" s="751"/>
      <c r="F144" s="698">
        <f t="shared" si="42"/>
        <v>0</v>
      </c>
      <c r="G144" s="751"/>
      <c r="H144" s="751"/>
      <c r="I144" s="698">
        <f t="shared" si="43"/>
        <v>0</v>
      </c>
      <c r="J144" s="752"/>
      <c r="K144" s="751"/>
      <c r="L144" s="698">
        <f t="shared" si="44"/>
        <v>0</v>
      </c>
      <c r="M144" s="751"/>
      <c r="N144" s="751"/>
      <c r="O144" s="698">
        <f t="shared" si="45"/>
        <v>0</v>
      </c>
      <c r="P144" s="753"/>
    </row>
    <row r="145" spans="1:16" ht="60" hidden="1" x14ac:dyDescent="0.25">
      <c r="A145" s="668">
        <v>2369</v>
      </c>
      <c r="B145" s="697" t="s">
        <v>166</v>
      </c>
      <c r="C145" s="698">
        <f t="shared" si="34"/>
        <v>0</v>
      </c>
      <c r="D145" s="751"/>
      <c r="E145" s="751"/>
      <c r="F145" s="698">
        <f t="shared" si="42"/>
        <v>0</v>
      </c>
      <c r="G145" s="751"/>
      <c r="H145" s="751"/>
      <c r="I145" s="698">
        <f t="shared" si="43"/>
        <v>0</v>
      </c>
      <c r="J145" s="752"/>
      <c r="K145" s="751"/>
      <c r="L145" s="698">
        <f t="shared" si="44"/>
        <v>0</v>
      </c>
      <c r="M145" s="751"/>
      <c r="N145" s="751"/>
      <c r="O145" s="698">
        <f t="shared" si="45"/>
        <v>0</v>
      </c>
      <c r="P145" s="753"/>
    </row>
    <row r="146" spans="1:16" hidden="1" x14ac:dyDescent="0.25">
      <c r="A146" s="754">
        <v>2370</v>
      </c>
      <c r="B146" s="697" t="s">
        <v>167</v>
      </c>
      <c r="C146" s="698">
        <f t="shared" si="34"/>
        <v>0</v>
      </c>
      <c r="D146" s="751"/>
      <c r="E146" s="751"/>
      <c r="F146" s="698">
        <f t="shared" si="42"/>
        <v>0</v>
      </c>
      <c r="G146" s="751"/>
      <c r="H146" s="751"/>
      <c r="I146" s="698">
        <f t="shared" si="43"/>
        <v>0</v>
      </c>
      <c r="J146" s="752"/>
      <c r="K146" s="751"/>
      <c r="L146" s="698">
        <f t="shared" si="44"/>
        <v>0</v>
      </c>
      <c r="M146" s="751"/>
      <c r="N146" s="751"/>
      <c r="O146" s="698">
        <f t="shared" si="45"/>
        <v>0</v>
      </c>
      <c r="P146" s="753"/>
    </row>
    <row r="147" spans="1:16" hidden="1" x14ac:dyDescent="0.25">
      <c r="A147" s="754">
        <v>2380</v>
      </c>
      <c r="B147" s="697" t="s">
        <v>169</v>
      </c>
      <c r="C147" s="698">
        <f t="shared" si="34"/>
        <v>0</v>
      </c>
      <c r="D147" s="698">
        <f t="shared" ref="D147:O147" si="46">SUM(D148:D149)</f>
        <v>0</v>
      </c>
      <c r="E147" s="698">
        <f t="shared" si="46"/>
        <v>0</v>
      </c>
      <c r="F147" s="698">
        <f t="shared" si="46"/>
        <v>0</v>
      </c>
      <c r="G147" s="698">
        <f t="shared" si="46"/>
        <v>0</v>
      </c>
      <c r="H147" s="698">
        <f t="shared" si="46"/>
        <v>0</v>
      </c>
      <c r="I147" s="698">
        <f t="shared" si="46"/>
        <v>0</v>
      </c>
      <c r="J147" s="755">
        <f t="shared" si="46"/>
        <v>0</v>
      </c>
      <c r="K147" s="698">
        <f t="shared" si="46"/>
        <v>0</v>
      </c>
      <c r="L147" s="698">
        <f t="shared" si="46"/>
        <v>0</v>
      </c>
      <c r="M147" s="698">
        <f t="shared" si="46"/>
        <v>0</v>
      </c>
      <c r="N147" s="698">
        <f t="shared" si="46"/>
        <v>0</v>
      </c>
      <c r="O147" s="698">
        <f t="shared" si="46"/>
        <v>0</v>
      </c>
      <c r="P147" s="753"/>
    </row>
    <row r="148" spans="1:16" hidden="1" x14ac:dyDescent="0.25">
      <c r="A148" s="668">
        <v>2381</v>
      </c>
      <c r="B148" s="697" t="s">
        <v>170</v>
      </c>
      <c r="C148" s="698">
        <f t="shared" si="34"/>
        <v>0</v>
      </c>
      <c r="D148" s="751"/>
      <c r="E148" s="751"/>
      <c r="F148" s="698">
        <f>D148+E148</f>
        <v>0</v>
      </c>
      <c r="G148" s="751"/>
      <c r="H148" s="751"/>
      <c r="I148" s="698">
        <f>G148+H148</f>
        <v>0</v>
      </c>
      <c r="J148" s="752"/>
      <c r="K148" s="751"/>
      <c r="L148" s="698">
        <f>J148+K148</f>
        <v>0</v>
      </c>
      <c r="M148" s="751"/>
      <c r="N148" s="751"/>
      <c r="O148" s="698">
        <f>M148+N148</f>
        <v>0</v>
      </c>
      <c r="P148" s="753"/>
    </row>
    <row r="149" spans="1:16" ht="24" hidden="1" x14ac:dyDescent="0.25">
      <c r="A149" s="668">
        <v>2389</v>
      </c>
      <c r="B149" s="697" t="s">
        <v>171</v>
      </c>
      <c r="C149" s="698">
        <f t="shared" si="34"/>
        <v>0</v>
      </c>
      <c r="D149" s="751"/>
      <c r="E149" s="751"/>
      <c r="F149" s="698">
        <f>D149+E149</f>
        <v>0</v>
      </c>
      <c r="G149" s="751"/>
      <c r="H149" s="751"/>
      <c r="I149" s="698">
        <f>G149+H149</f>
        <v>0</v>
      </c>
      <c r="J149" s="752"/>
      <c r="K149" s="751"/>
      <c r="L149" s="698">
        <f>J149+K149</f>
        <v>0</v>
      </c>
      <c r="M149" s="751"/>
      <c r="N149" s="751"/>
      <c r="O149" s="698">
        <f>M149+N149</f>
        <v>0</v>
      </c>
      <c r="P149" s="753"/>
    </row>
    <row r="150" spans="1:16" hidden="1" x14ac:dyDescent="0.25">
      <c r="A150" s="754">
        <v>2390</v>
      </c>
      <c r="B150" s="697" t="s">
        <v>172</v>
      </c>
      <c r="C150" s="698">
        <f t="shared" si="34"/>
        <v>0</v>
      </c>
      <c r="D150" s="751"/>
      <c r="E150" s="751"/>
      <c r="F150" s="698">
        <f>D150+E150</f>
        <v>0</v>
      </c>
      <c r="G150" s="751"/>
      <c r="H150" s="751"/>
      <c r="I150" s="698">
        <f>G150+H150</f>
        <v>0</v>
      </c>
      <c r="J150" s="752"/>
      <c r="K150" s="751"/>
      <c r="L150" s="698">
        <f>J150+K150</f>
        <v>0</v>
      </c>
      <c r="M150" s="751"/>
      <c r="N150" s="751"/>
      <c r="O150" s="698">
        <f>M150+N150</f>
        <v>0</v>
      </c>
      <c r="P150" s="753"/>
    </row>
    <row r="151" spans="1:16" hidden="1" x14ac:dyDescent="0.25">
      <c r="A151" s="704">
        <v>2400</v>
      </c>
      <c r="B151" s="710" t="s">
        <v>173</v>
      </c>
      <c r="C151" s="705">
        <f t="shared" si="34"/>
        <v>0</v>
      </c>
      <c r="D151" s="759"/>
      <c r="E151" s="759"/>
      <c r="F151" s="705">
        <f>D151+E151</f>
        <v>0</v>
      </c>
      <c r="G151" s="759"/>
      <c r="H151" s="759"/>
      <c r="I151" s="705">
        <f>G151+H151</f>
        <v>0</v>
      </c>
      <c r="J151" s="760"/>
      <c r="K151" s="759"/>
      <c r="L151" s="705">
        <f>J151+K151</f>
        <v>0</v>
      </c>
      <c r="M151" s="759"/>
      <c r="N151" s="759"/>
      <c r="O151" s="705">
        <f>M151+N151</f>
        <v>0</v>
      </c>
      <c r="P151" s="757"/>
    </row>
    <row r="152" spans="1:16" ht="24" hidden="1" x14ac:dyDescent="0.25">
      <c r="A152" s="682">
        <v>2500</v>
      </c>
      <c r="B152" s="745" t="s">
        <v>174</v>
      </c>
      <c r="C152" s="683">
        <f t="shared" si="34"/>
        <v>0</v>
      </c>
      <c r="D152" s="683">
        <f t="shared" ref="D152:O152" si="47">SUM(D153,D159)</f>
        <v>0</v>
      </c>
      <c r="E152" s="683">
        <f t="shared" si="47"/>
        <v>0</v>
      </c>
      <c r="F152" s="683">
        <f t="shared" si="47"/>
        <v>0</v>
      </c>
      <c r="G152" s="683">
        <f t="shared" si="47"/>
        <v>0</v>
      </c>
      <c r="H152" s="683">
        <f t="shared" si="47"/>
        <v>0</v>
      </c>
      <c r="I152" s="683">
        <f t="shared" si="47"/>
        <v>0</v>
      </c>
      <c r="J152" s="746">
        <f t="shared" si="47"/>
        <v>0</v>
      </c>
      <c r="K152" s="683">
        <f t="shared" si="47"/>
        <v>0</v>
      </c>
      <c r="L152" s="683">
        <f t="shared" si="47"/>
        <v>0</v>
      </c>
      <c r="M152" s="683">
        <f t="shared" si="47"/>
        <v>0</v>
      </c>
      <c r="N152" s="683">
        <f t="shared" si="47"/>
        <v>0</v>
      </c>
      <c r="O152" s="683">
        <f t="shared" si="47"/>
        <v>0</v>
      </c>
      <c r="P152" s="747"/>
    </row>
    <row r="153" spans="1:16" ht="24" hidden="1" x14ac:dyDescent="0.25">
      <c r="A153" s="748">
        <v>2510</v>
      </c>
      <c r="B153" s="691" t="s">
        <v>175</v>
      </c>
      <c r="C153" s="692">
        <f t="shared" si="34"/>
        <v>0</v>
      </c>
      <c r="D153" s="692">
        <f t="shared" ref="D153:O153" si="48">SUM(D154:D158)</f>
        <v>0</v>
      </c>
      <c r="E153" s="692">
        <f t="shared" si="48"/>
        <v>0</v>
      </c>
      <c r="F153" s="692">
        <f t="shared" si="48"/>
        <v>0</v>
      </c>
      <c r="G153" s="692">
        <f t="shared" si="48"/>
        <v>0</v>
      </c>
      <c r="H153" s="692">
        <f t="shared" si="48"/>
        <v>0</v>
      </c>
      <c r="I153" s="692">
        <f t="shared" si="48"/>
        <v>0</v>
      </c>
      <c r="J153" s="749">
        <f t="shared" si="48"/>
        <v>0</v>
      </c>
      <c r="K153" s="692">
        <f t="shared" si="48"/>
        <v>0</v>
      </c>
      <c r="L153" s="692">
        <f t="shared" si="48"/>
        <v>0</v>
      </c>
      <c r="M153" s="692">
        <f t="shared" si="48"/>
        <v>0</v>
      </c>
      <c r="N153" s="692">
        <f t="shared" si="48"/>
        <v>0</v>
      </c>
      <c r="O153" s="692">
        <f t="shared" si="48"/>
        <v>0</v>
      </c>
      <c r="P153" s="750"/>
    </row>
    <row r="154" spans="1:16" ht="24" hidden="1" x14ac:dyDescent="0.25">
      <c r="A154" s="669">
        <v>2512</v>
      </c>
      <c r="B154" s="697" t="s">
        <v>176</v>
      </c>
      <c r="C154" s="698">
        <f t="shared" si="34"/>
        <v>0</v>
      </c>
      <c r="D154" s="751"/>
      <c r="E154" s="751"/>
      <c r="F154" s="698">
        <f t="shared" ref="F154:F159" si="49">D154+E154</f>
        <v>0</v>
      </c>
      <c r="G154" s="751"/>
      <c r="H154" s="751"/>
      <c r="I154" s="698">
        <f t="shared" ref="I154:I159" si="50">G154+H154</f>
        <v>0</v>
      </c>
      <c r="J154" s="752"/>
      <c r="K154" s="751"/>
      <c r="L154" s="698">
        <f t="shared" ref="L154:L159" si="51">J154+K154</f>
        <v>0</v>
      </c>
      <c r="M154" s="751"/>
      <c r="N154" s="751"/>
      <c r="O154" s="698">
        <f t="shared" ref="O154:O159" si="52">M154+N154</f>
        <v>0</v>
      </c>
      <c r="P154" s="753"/>
    </row>
    <row r="155" spans="1:16" ht="24" hidden="1" x14ac:dyDescent="0.25">
      <c r="A155" s="669">
        <v>2513</v>
      </c>
      <c r="B155" s="697" t="s">
        <v>177</v>
      </c>
      <c r="C155" s="698">
        <f t="shared" si="34"/>
        <v>0</v>
      </c>
      <c r="D155" s="751"/>
      <c r="E155" s="751"/>
      <c r="F155" s="698">
        <f t="shared" si="49"/>
        <v>0</v>
      </c>
      <c r="G155" s="751"/>
      <c r="H155" s="751"/>
      <c r="I155" s="698">
        <f t="shared" si="50"/>
        <v>0</v>
      </c>
      <c r="J155" s="752"/>
      <c r="K155" s="751"/>
      <c r="L155" s="698">
        <f t="shared" si="51"/>
        <v>0</v>
      </c>
      <c r="M155" s="751"/>
      <c r="N155" s="751"/>
      <c r="O155" s="698">
        <f t="shared" si="52"/>
        <v>0</v>
      </c>
      <c r="P155" s="753"/>
    </row>
    <row r="156" spans="1:16" ht="36" hidden="1" x14ac:dyDescent="0.25">
      <c r="A156" s="669">
        <v>2514</v>
      </c>
      <c r="B156" s="697" t="s">
        <v>178</v>
      </c>
      <c r="C156" s="698">
        <f t="shared" si="34"/>
        <v>0</v>
      </c>
      <c r="D156" s="751"/>
      <c r="E156" s="751"/>
      <c r="F156" s="698">
        <f t="shared" si="49"/>
        <v>0</v>
      </c>
      <c r="G156" s="751"/>
      <c r="H156" s="751"/>
      <c r="I156" s="698">
        <f t="shared" si="50"/>
        <v>0</v>
      </c>
      <c r="J156" s="752"/>
      <c r="K156" s="751"/>
      <c r="L156" s="698">
        <f t="shared" si="51"/>
        <v>0</v>
      </c>
      <c r="M156" s="751"/>
      <c r="N156" s="751"/>
      <c r="O156" s="698">
        <f t="shared" si="52"/>
        <v>0</v>
      </c>
      <c r="P156" s="753"/>
    </row>
    <row r="157" spans="1:16" ht="24" hidden="1" x14ac:dyDescent="0.25">
      <c r="A157" s="669">
        <v>2515</v>
      </c>
      <c r="B157" s="697" t="s">
        <v>179</v>
      </c>
      <c r="C157" s="698">
        <f t="shared" si="34"/>
        <v>0</v>
      </c>
      <c r="D157" s="751"/>
      <c r="E157" s="751"/>
      <c r="F157" s="698">
        <f t="shared" si="49"/>
        <v>0</v>
      </c>
      <c r="G157" s="751"/>
      <c r="H157" s="751"/>
      <c r="I157" s="698">
        <f t="shared" si="50"/>
        <v>0</v>
      </c>
      <c r="J157" s="752"/>
      <c r="K157" s="751"/>
      <c r="L157" s="698">
        <f t="shared" si="51"/>
        <v>0</v>
      </c>
      <c r="M157" s="751"/>
      <c r="N157" s="751"/>
      <c r="O157" s="698">
        <f t="shared" si="52"/>
        <v>0</v>
      </c>
      <c r="P157" s="753"/>
    </row>
    <row r="158" spans="1:16" ht="24" hidden="1" x14ac:dyDescent="0.25">
      <c r="A158" s="669">
        <v>2519</v>
      </c>
      <c r="B158" s="697" t="s">
        <v>180</v>
      </c>
      <c r="C158" s="698">
        <f t="shared" si="34"/>
        <v>0</v>
      </c>
      <c r="D158" s="751"/>
      <c r="E158" s="751"/>
      <c r="F158" s="698">
        <f t="shared" si="49"/>
        <v>0</v>
      </c>
      <c r="G158" s="751"/>
      <c r="H158" s="751"/>
      <c r="I158" s="698">
        <f t="shared" si="50"/>
        <v>0</v>
      </c>
      <c r="J158" s="752"/>
      <c r="K158" s="751"/>
      <c r="L158" s="698">
        <f t="shared" si="51"/>
        <v>0</v>
      </c>
      <c r="M158" s="751"/>
      <c r="N158" s="751"/>
      <c r="O158" s="698">
        <f t="shared" si="52"/>
        <v>0</v>
      </c>
      <c r="P158" s="753"/>
    </row>
    <row r="159" spans="1:16" ht="24" hidden="1" x14ac:dyDescent="0.25">
      <c r="A159" s="764">
        <v>2520</v>
      </c>
      <c r="B159" s="710" t="s">
        <v>181</v>
      </c>
      <c r="C159" s="705">
        <f t="shared" si="34"/>
        <v>0</v>
      </c>
      <c r="D159" s="759"/>
      <c r="E159" s="759"/>
      <c r="F159" s="705">
        <f t="shared" si="49"/>
        <v>0</v>
      </c>
      <c r="G159" s="759"/>
      <c r="H159" s="759"/>
      <c r="I159" s="705">
        <f t="shared" si="50"/>
        <v>0</v>
      </c>
      <c r="J159" s="760"/>
      <c r="K159" s="759"/>
      <c r="L159" s="705">
        <f t="shared" si="51"/>
        <v>0</v>
      </c>
      <c r="M159" s="759"/>
      <c r="N159" s="759"/>
      <c r="O159" s="705">
        <f t="shared" si="52"/>
        <v>0</v>
      </c>
      <c r="P159" s="757"/>
    </row>
    <row r="160" spans="1:16" hidden="1" x14ac:dyDescent="0.25">
      <c r="A160" s="741">
        <v>3000</v>
      </c>
      <c r="B160" s="741" t="s">
        <v>182</v>
      </c>
      <c r="C160" s="742">
        <f t="shared" si="34"/>
        <v>0</v>
      </c>
      <c r="D160" s="742">
        <f t="shared" ref="D160:O160" si="53">SUM(D161,D171)</f>
        <v>0</v>
      </c>
      <c r="E160" s="742">
        <f t="shared" si="53"/>
        <v>0</v>
      </c>
      <c r="F160" s="742">
        <f t="shared" si="53"/>
        <v>0</v>
      </c>
      <c r="G160" s="742">
        <f t="shared" si="53"/>
        <v>0</v>
      </c>
      <c r="H160" s="742">
        <f t="shared" si="53"/>
        <v>0</v>
      </c>
      <c r="I160" s="742">
        <f t="shared" si="53"/>
        <v>0</v>
      </c>
      <c r="J160" s="743">
        <f t="shared" si="53"/>
        <v>0</v>
      </c>
      <c r="K160" s="742">
        <f t="shared" si="53"/>
        <v>0</v>
      </c>
      <c r="L160" s="742">
        <f t="shared" si="53"/>
        <v>0</v>
      </c>
      <c r="M160" s="742">
        <f t="shared" si="53"/>
        <v>0</v>
      </c>
      <c r="N160" s="742">
        <f t="shared" si="53"/>
        <v>0</v>
      </c>
      <c r="O160" s="742">
        <f t="shared" si="53"/>
        <v>0</v>
      </c>
      <c r="P160" s="744"/>
    </row>
    <row r="161" spans="1:16" ht="24" hidden="1" x14ac:dyDescent="0.25">
      <c r="A161" s="682">
        <v>3200</v>
      </c>
      <c r="B161" s="765" t="s">
        <v>183</v>
      </c>
      <c r="C161" s="683">
        <f t="shared" si="34"/>
        <v>0</v>
      </c>
      <c r="D161" s="683">
        <f t="shared" ref="D161:O161" si="54">SUM(D162,D166)</f>
        <v>0</v>
      </c>
      <c r="E161" s="683">
        <f t="shared" si="54"/>
        <v>0</v>
      </c>
      <c r="F161" s="683">
        <f t="shared" si="54"/>
        <v>0</v>
      </c>
      <c r="G161" s="683">
        <f t="shared" si="54"/>
        <v>0</v>
      </c>
      <c r="H161" s="683">
        <f t="shared" si="54"/>
        <v>0</v>
      </c>
      <c r="I161" s="683">
        <f t="shared" si="54"/>
        <v>0</v>
      </c>
      <c r="J161" s="746">
        <f t="shared" si="54"/>
        <v>0</v>
      </c>
      <c r="K161" s="683">
        <f t="shared" si="54"/>
        <v>0</v>
      </c>
      <c r="L161" s="683">
        <f t="shared" si="54"/>
        <v>0</v>
      </c>
      <c r="M161" s="683">
        <f t="shared" si="54"/>
        <v>0</v>
      </c>
      <c r="N161" s="683">
        <f t="shared" si="54"/>
        <v>0</v>
      </c>
      <c r="O161" s="683">
        <f t="shared" si="54"/>
        <v>0</v>
      </c>
      <c r="P161" s="747"/>
    </row>
    <row r="162" spans="1:16" ht="36" hidden="1" x14ac:dyDescent="0.25">
      <c r="A162" s="748">
        <v>3260</v>
      </c>
      <c r="B162" s="691" t="s">
        <v>184</v>
      </c>
      <c r="C162" s="692">
        <f t="shared" si="34"/>
        <v>0</v>
      </c>
      <c r="D162" s="692">
        <f t="shared" ref="D162:O162" si="55">SUM(D163:D165)</f>
        <v>0</v>
      </c>
      <c r="E162" s="692">
        <f t="shared" si="55"/>
        <v>0</v>
      </c>
      <c r="F162" s="692">
        <f t="shared" si="55"/>
        <v>0</v>
      </c>
      <c r="G162" s="692">
        <f t="shared" si="55"/>
        <v>0</v>
      </c>
      <c r="H162" s="692">
        <f t="shared" si="55"/>
        <v>0</v>
      </c>
      <c r="I162" s="692">
        <f t="shared" si="55"/>
        <v>0</v>
      </c>
      <c r="J162" s="749">
        <f t="shared" si="55"/>
        <v>0</v>
      </c>
      <c r="K162" s="692">
        <f t="shared" si="55"/>
        <v>0</v>
      </c>
      <c r="L162" s="692">
        <f t="shared" si="55"/>
        <v>0</v>
      </c>
      <c r="M162" s="692">
        <f t="shared" si="55"/>
        <v>0</v>
      </c>
      <c r="N162" s="692">
        <f t="shared" si="55"/>
        <v>0</v>
      </c>
      <c r="O162" s="692">
        <f t="shared" si="55"/>
        <v>0</v>
      </c>
      <c r="P162" s="750"/>
    </row>
    <row r="163" spans="1:16" ht="24" hidden="1" x14ac:dyDescent="0.25">
      <c r="A163" s="669">
        <v>3261</v>
      </c>
      <c r="B163" s="697" t="s">
        <v>185</v>
      </c>
      <c r="C163" s="698">
        <f t="shared" si="34"/>
        <v>0</v>
      </c>
      <c r="D163" s="751"/>
      <c r="E163" s="751"/>
      <c r="F163" s="698">
        <f>D163+E163</f>
        <v>0</v>
      </c>
      <c r="G163" s="751"/>
      <c r="H163" s="751"/>
      <c r="I163" s="698">
        <f>G163+H163</f>
        <v>0</v>
      </c>
      <c r="J163" s="752"/>
      <c r="K163" s="751"/>
      <c r="L163" s="698">
        <f>J163+K163</f>
        <v>0</v>
      </c>
      <c r="M163" s="751"/>
      <c r="N163" s="751"/>
      <c r="O163" s="698">
        <f>M163+N163</f>
        <v>0</v>
      </c>
      <c r="P163" s="753"/>
    </row>
    <row r="164" spans="1:16" ht="36" hidden="1" x14ac:dyDescent="0.25">
      <c r="A164" s="669">
        <v>3262</v>
      </c>
      <c r="B164" s="697" t="s">
        <v>186</v>
      </c>
      <c r="C164" s="698">
        <f t="shared" si="34"/>
        <v>0</v>
      </c>
      <c r="D164" s="751"/>
      <c r="E164" s="751"/>
      <c r="F164" s="698">
        <f>D164+E164</f>
        <v>0</v>
      </c>
      <c r="G164" s="751"/>
      <c r="H164" s="751"/>
      <c r="I164" s="698">
        <f>G164+H164</f>
        <v>0</v>
      </c>
      <c r="J164" s="752"/>
      <c r="K164" s="751"/>
      <c r="L164" s="698">
        <f>J164+K164</f>
        <v>0</v>
      </c>
      <c r="M164" s="751"/>
      <c r="N164" s="751"/>
      <c r="O164" s="698">
        <f>M164+N164</f>
        <v>0</v>
      </c>
      <c r="P164" s="753"/>
    </row>
    <row r="165" spans="1:16" ht="24" hidden="1" x14ac:dyDescent="0.25">
      <c r="A165" s="669">
        <v>3263</v>
      </c>
      <c r="B165" s="697" t="s">
        <v>187</v>
      </c>
      <c r="C165" s="698">
        <f t="shared" si="34"/>
        <v>0</v>
      </c>
      <c r="D165" s="751"/>
      <c r="E165" s="751"/>
      <c r="F165" s="698">
        <f>D165+E165</f>
        <v>0</v>
      </c>
      <c r="G165" s="751"/>
      <c r="H165" s="751"/>
      <c r="I165" s="698">
        <f>G165+H165</f>
        <v>0</v>
      </c>
      <c r="J165" s="752"/>
      <c r="K165" s="751"/>
      <c r="L165" s="698">
        <f>J165+K165</f>
        <v>0</v>
      </c>
      <c r="M165" s="751"/>
      <c r="N165" s="751"/>
      <c r="O165" s="698">
        <f>M165+N165</f>
        <v>0</v>
      </c>
      <c r="P165" s="753"/>
    </row>
    <row r="166" spans="1:16" ht="84" hidden="1" x14ac:dyDescent="0.25">
      <c r="A166" s="754">
        <v>3290</v>
      </c>
      <c r="B166" s="697" t="s">
        <v>188</v>
      </c>
      <c r="C166" s="698">
        <f t="shared" si="34"/>
        <v>0</v>
      </c>
      <c r="D166" s="698">
        <f t="shared" ref="D166:O166" si="56">SUM(D167:D170)</f>
        <v>0</v>
      </c>
      <c r="E166" s="698">
        <f t="shared" si="56"/>
        <v>0</v>
      </c>
      <c r="F166" s="698">
        <f t="shared" si="56"/>
        <v>0</v>
      </c>
      <c r="G166" s="698">
        <f t="shared" si="56"/>
        <v>0</v>
      </c>
      <c r="H166" s="698">
        <f t="shared" si="56"/>
        <v>0</v>
      </c>
      <c r="I166" s="698">
        <f t="shared" si="56"/>
        <v>0</v>
      </c>
      <c r="J166" s="755">
        <f t="shared" si="56"/>
        <v>0</v>
      </c>
      <c r="K166" s="698">
        <f t="shared" si="56"/>
        <v>0</v>
      </c>
      <c r="L166" s="698">
        <f t="shared" si="56"/>
        <v>0</v>
      </c>
      <c r="M166" s="698">
        <f t="shared" si="56"/>
        <v>0</v>
      </c>
      <c r="N166" s="698">
        <f t="shared" si="56"/>
        <v>0</v>
      </c>
      <c r="O166" s="698">
        <f t="shared" si="56"/>
        <v>0</v>
      </c>
      <c r="P166" s="753"/>
    </row>
    <row r="167" spans="1:16" ht="72" hidden="1" x14ac:dyDescent="0.25">
      <c r="A167" s="669">
        <v>3291</v>
      </c>
      <c r="B167" s="697" t="s">
        <v>189</v>
      </c>
      <c r="C167" s="698">
        <f t="shared" si="34"/>
        <v>0</v>
      </c>
      <c r="D167" s="751"/>
      <c r="E167" s="751"/>
      <c r="F167" s="698">
        <f>D167+E167</f>
        <v>0</v>
      </c>
      <c r="G167" s="751"/>
      <c r="H167" s="751"/>
      <c r="I167" s="698">
        <f>G167+H167</f>
        <v>0</v>
      </c>
      <c r="J167" s="752"/>
      <c r="K167" s="751"/>
      <c r="L167" s="698">
        <f>J167+K167</f>
        <v>0</v>
      </c>
      <c r="M167" s="751"/>
      <c r="N167" s="751"/>
      <c r="O167" s="698">
        <f>M167+N167</f>
        <v>0</v>
      </c>
      <c r="P167" s="753"/>
    </row>
    <row r="168" spans="1:16" ht="72" hidden="1" x14ac:dyDescent="0.25">
      <c r="A168" s="669">
        <v>3292</v>
      </c>
      <c r="B168" s="697" t="s">
        <v>190</v>
      </c>
      <c r="C168" s="698">
        <f t="shared" si="34"/>
        <v>0</v>
      </c>
      <c r="D168" s="751"/>
      <c r="E168" s="751"/>
      <c r="F168" s="698">
        <f>D168+E168</f>
        <v>0</v>
      </c>
      <c r="G168" s="751"/>
      <c r="H168" s="751"/>
      <c r="I168" s="698">
        <f>G168+H168</f>
        <v>0</v>
      </c>
      <c r="J168" s="752"/>
      <c r="K168" s="751"/>
      <c r="L168" s="698">
        <f>J168+K168</f>
        <v>0</v>
      </c>
      <c r="M168" s="751"/>
      <c r="N168" s="751"/>
      <c r="O168" s="698">
        <f>M168+N168</f>
        <v>0</v>
      </c>
      <c r="P168" s="753"/>
    </row>
    <row r="169" spans="1:16" ht="72" hidden="1" x14ac:dyDescent="0.25">
      <c r="A169" s="669">
        <v>3293</v>
      </c>
      <c r="B169" s="697" t="s">
        <v>191</v>
      </c>
      <c r="C169" s="698">
        <f t="shared" si="34"/>
        <v>0</v>
      </c>
      <c r="D169" s="751"/>
      <c r="E169" s="751"/>
      <c r="F169" s="698">
        <f>D169+E169</f>
        <v>0</v>
      </c>
      <c r="G169" s="751"/>
      <c r="H169" s="751"/>
      <c r="I169" s="698">
        <f>G169+H169</f>
        <v>0</v>
      </c>
      <c r="J169" s="752"/>
      <c r="K169" s="751"/>
      <c r="L169" s="698">
        <f>J169+K169</f>
        <v>0</v>
      </c>
      <c r="M169" s="751"/>
      <c r="N169" s="751"/>
      <c r="O169" s="698">
        <f>M169+N169</f>
        <v>0</v>
      </c>
      <c r="P169" s="753"/>
    </row>
    <row r="170" spans="1:16" ht="60" hidden="1" x14ac:dyDescent="0.25">
      <c r="A170" s="709">
        <v>3294</v>
      </c>
      <c r="B170" s="710" t="s">
        <v>192</v>
      </c>
      <c r="C170" s="705">
        <f t="shared" si="34"/>
        <v>0</v>
      </c>
      <c r="D170" s="759"/>
      <c r="E170" s="759"/>
      <c r="F170" s="705">
        <f>D170+E170</f>
        <v>0</v>
      </c>
      <c r="G170" s="759"/>
      <c r="H170" s="759"/>
      <c r="I170" s="705">
        <f>G170+H170</f>
        <v>0</v>
      </c>
      <c r="J170" s="760"/>
      <c r="K170" s="759"/>
      <c r="L170" s="705">
        <f>J170+K170</f>
        <v>0</v>
      </c>
      <c r="M170" s="759"/>
      <c r="N170" s="759"/>
      <c r="O170" s="705">
        <f>M170+N170</f>
        <v>0</v>
      </c>
      <c r="P170" s="757"/>
    </row>
    <row r="171" spans="1:16" ht="48" hidden="1" x14ac:dyDescent="0.25">
      <c r="A171" s="714">
        <v>3300</v>
      </c>
      <c r="B171" s="765" t="s">
        <v>193</v>
      </c>
      <c r="C171" s="766">
        <f t="shared" si="34"/>
        <v>0</v>
      </c>
      <c r="D171" s="766">
        <f t="shared" ref="D171:O171" si="57">SUM(D172:D173)</f>
        <v>0</v>
      </c>
      <c r="E171" s="766">
        <f t="shared" si="57"/>
        <v>0</v>
      </c>
      <c r="F171" s="766">
        <f t="shared" si="57"/>
        <v>0</v>
      </c>
      <c r="G171" s="766">
        <f t="shared" si="57"/>
        <v>0</v>
      </c>
      <c r="H171" s="766">
        <f t="shared" si="57"/>
        <v>0</v>
      </c>
      <c r="I171" s="766">
        <f t="shared" si="57"/>
        <v>0</v>
      </c>
      <c r="J171" s="767">
        <f t="shared" si="57"/>
        <v>0</v>
      </c>
      <c r="K171" s="766">
        <f t="shared" si="57"/>
        <v>0</v>
      </c>
      <c r="L171" s="766">
        <f t="shared" si="57"/>
        <v>0</v>
      </c>
      <c r="M171" s="766">
        <f t="shared" si="57"/>
        <v>0</v>
      </c>
      <c r="N171" s="766">
        <f t="shared" si="57"/>
        <v>0</v>
      </c>
      <c r="O171" s="766">
        <f t="shared" si="57"/>
        <v>0</v>
      </c>
      <c r="P171" s="747"/>
    </row>
    <row r="172" spans="1:16" ht="48" hidden="1" x14ac:dyDescent="0.25">
      <c r="A172" s="663">
        <v>3310</v>
      </c>
      <c r="B172" s="691" t="s">
        <v>194</v>
      </c>
      <c r="C172" s="692">
        <f t="shared" si="34"/>
        <v>0</v>
      </c>
      <c r="D172" s="719"/>
      <c r="E172" s="719"/>
      <c r="F172" s="692">
        <f>D172+E172</f>
        <v>0</v>
      </c>
      <c r="G172" s="719"/>
      <c r="H172" s="719"/>
      <c r="I172" s="692">
        <f>G172+H172</f>
        <v>0</v>
      </c>
      <c r="J172" s="758"/>
      <c r="K172" s="719"/>
      <c r="L172" s="692">
        <f>J172+K172</f>
        <v>0</v>
      </c>
      <c r="M172" s="719"/>
      <c r="N172" s="719"/>
      <c r="O172" s="692">
        <f>M172+N172</f>
        <v>0</v>
      </c>
      <c r="P172" s="750"/>
    </row>
    <row r="173" spans="1:16" ht="48.75" hidden="1" customHeight="1" x14ac:dyDescent="0.25">
      <c r="A173" s="709">
        <v>3320</v>
      </c>
      <c r="B173" s="710" t="s">
        <v>195</v>
      </c>
      <c r="C173" s="705">
        <f t="shared" si="34"/>
        <v>0</v>
      </c>
      <c r="D173" s="759"/>
      <c r="E173" s="759"/>
      <c r="F173" s="705">
        <f>D173+E173</f>
        <v>0</v>
      </c>
      <c r="G173" s="759"/>
      <c r="H173" s="759"/>
      <c r="I173" s="705">
        <f>G173+H173</f>
        <v>0</v>
      </c>
      <c r="J173" s="760"/>
      <c r="K173" s="759"/>
      <c r="L173" s="705">
        <f>J173+K173</f>
        <v>0</v>
      </c>
      <c r="M173" s="759"/>
      <c r="N173" s="759"/>
      <c r="O173" s="705">
        <f>M173+N173</f>
        <v>0</v>
      </c>
      <c r="P173" s="757"/>
    </row>
    <row r="174" spans="1:16" hidden="1" x14ac:dyDescent="0.25">
      <c r="A174" s="768">
        <v>4000</v>
      </c>
      <c r="B174" s="741" t="s">
        <v>196</v>
      </c>
      <c r="C174" s="742">
        <f t="shared" si="34"/>
        <v>0</v>
      </c>
      <c r="D174" s="742">
        <f t="shared" ref="D174:O174" si="58">SUM(D175,D178)</f>
        <v>0</v>
      </c>
      <c r="E174" s="742">
        <f t="shared" si="58"/>
        <v>0</v>
      </c>
      <c r="F174" s="742">
        <f t="shared" si="58"/>
        <v>0</v>
      </c>
      <c r="G174" s="742">
        <f t="shared" si="58"/>
        <v>0</v>
      </c>
      <c r="H174" s="742">
        <f t="shared" si="58"/>
        <v>0</v>
      </c>
      <c r="I174" s="742">
        <f t="shared" si="58"/>
        <v>0</v>
      </c>
      <c r="J174" s="743">
        <f t="shared" si="58"/>
        <v>0</v>
      </c>
      <c r="K174" s="742">
        <f t="shared" si="58"/>
        <v>0</v>
      </c>
      <c r="L174" s="742">
        <f t="shared" si="58"/>
        <v>0</v>
      </c>
      <c r="M174" s="742">
        <f t="shared" si="58"/>
        <v>0</v>
      </c>
      <c r="N174" s="742">
        <f t="shared" si="58"/>
        <v>0</v>
      </c>
      <c r="O174" s="742">
        <f t="shared" si="58"/>
        <v>0</v>
      </c>
      <c r="P174" s="744"/>
    </row>
    <row r="175" spans="1:16" ht="24" hidden="1" x14ac:dyDescent="0.25">
      <c r="A175" s="769">
        <v>4200</v>
      </c>
      <c r="B175" s="745" t="s">
        <v>197</v>
      </c>
      <c r="C175" s="683">
        <f t="shared" si="34"/>
        <v>0</v>
      </c>
      <c r="D175" s="683">
        <f t="shared" ref="D175:O175" si="59">SUM(D176,D177)</f>
        <v>0</v>
      </c>
      <c r="E175" s="683">
        <f t="shared" si="59"/>
        <v>0</v>
      </c>
      <c r="F175" s="683">
        <f t="shared" si="59"/>
        <v>0</v>
      </c>
      <c r="G175" s="683">
        <f t="shared" si="59"/>
        <v>0</v>
      </c>
      <c r="H175" s="683">
        <f t="shared" si="59"/>
        <v>0</v>
      </c>
      <c r="I175" s="683">
        <f t="shared" si="59"/>
        <v>0</v>
      </c>
      <c r="J175" s="746">
        <f t="shared" si="59"/>
        <v>0</v>
      </c>
      <c r="K175" s="683">
        <f t="shared" si="59"/>
        <v>0</v>
      </c>
      <c r="L175" s="683">
        <f t="shared" si="59"/>
        <v>0</v>
      </c>
      <c r="M175" s="683">
        <f t="shared" si="59"/>
        <v>0</v>
      </c>
      <c r="N175" s="683">
        <f t="shared" si="59"/>
        <v>0</v>
      </c>
      <c r="O175" s="683">
        <f t="shared" si="59"/>
        <v>0</v>
      </c>
      <c r="P175" s="761"/>
    </row>
    <row r="176" spans="1:16" ht="36" hidden="1" x14ac:dyDescent="0.25">
      <c r="A176" s="748">
        <v>4240</v>
      </c>
      <c r="B176" s="691" t="s">
        <v>198</v>
      </c>
      <c r="C176" s="692">
        <f t="shared" si="34"/>
        <v>0</v>
      </c>
      <c r="D176" s="719"/>
      <c r="E176" s="719"/>
      <c r="F176" s="692">
        <f>D176+E176</f>
        <v>0</v>
      </c>
      <c r="G176" s="719"/>
      <c r="H176" s="719"/>
      <c r="I176" s="692">
        <f>G176+H176</f>
        <v>0</v>
      </c>
      <c r="J176" s="758"/>
      <c r="K176" s="719"/>
      <c r="L176" s="692">
        <f>J176+K176</f>
        <v>0</v>
      </c>
      <c r="M176" s="719"/>
      <c r="N176" s="719"/>
      <c r="O176" s="692">
        <f>M176+N176</f>
        <v>0</v>
      </c>
      <c r="P176" s="750"/>
    </row>
    <row r="177" spans="1:16" ht="24" hidden="1" x14ac:dyDescent="0.25">
      <c r="A177" s="754">
        <v>4250</v>
      </c>
      <c r="B177" s="697" t="s">
        <v>199</v>
      </c>
      <c r="C177" s="698">
        <f t="shared" si="34"/>
        <v>0</v>
      </c>
      <c r="D177" s="751"/>
      <c r="E177" s="751"/>
      <c r="F177" s="698">
        <f>D177+E177</f>
        <v>0</v>
      </c>
      <c r="G177" s="751"/>
      <c r="H177" s="751"/>
      <c r="I177" s="698">
        <f>G177+H177</f>
        <v>0</v>
      </c>
      <c r="J177" s="752"/>
      <c r="K177" s="751"/>
      <c r="L177" s="698">
        <f>J177+K177</f>
        <v>0</v>
      </c>
      <c r="M177" s="751"/>
      <c r="N177" s="751"/>
      <c r="O177" s="698">
        <f>M177+N177</f>
        <v>0</v>
      </c>
      <c r="P177" s="753"/>
    </row>
    <row r="178" spans="1:16" hidden="1" x14ac:dyDescent="0.25">
      <c r="A178" s="704">
        <v>4300</v>
      </c>
      <c r="B178" s="710" t="s">
        <v>200</v>
      </c>
      <c r="C178" s="705">
        <f t="shared" ref="C178:C241" si="60">F178+I178+L178+O178</f>
        <v>0</v>
      </c>
      <c r="D178" s="705">
        <f t="shared" ref="D178:O178" si="61">SUM(D179)</f>
        <v>0</v>
      </c>
      <c r="E178" s="705">
        <f t="shared" si="61"/>
        <v>0</v>
      </c>
      <c r="F178" s="705">
        <f t="shared" si="61"/>
        <v>0</v>
      </c>
      <c r="G178" s="705">
        <f t="shared" si="61"/>
        <v>0</v>
      </c>
      <c r="H178" s="705">
        <f t="shared" si="61"/>
        <v>0</v>
      </c>
      <c r="I178" s="705">
        <f t="shared" si="61"/>
        <v>0</v>
      </c>
      <c r="J178" s="756">
        <f t="shared" si="61"/>
        <v>0</v>
      </c>
      <c r="K178" s="705">
        <f t="shared" si="61"/>
        <v>0</v>
      </c>
      <c r="L178" s="705">
        <f t="shared" si="61"/>
        <v>0</v>
      </c>
      <c r="M178" s="705">
        <f t="shared" si="61"/>
        <v>0</v>
      </c>
      <c r="N178" s="705">
        <f t="shared" si="61"/>
        <v>0</v>
      </c>
      <c r="O178" s="705">
        <f t="shared" si="61"/>
        <v>0</v>
      </c>
      <c r="P178" s="757"/>
    </row>
    <row r="179" spans="1:16" ht="24" hidden="1" x14ac:dyDescent="0.25">
      <c r="A179" s="748">
        <v>4310</v>
      </c>
      <c r="B179" s="691" t="s">
        <v>201</v>
      </c>
      <c r="C179" s="692">
        <f t="shared" si="60"/>
        <v>0</v>
      </c>
      <c r="D179" s="692">
        <f t="shared" ref="D179:O179" si="62">SUM(D180:D180)</f>
        <v>0</v>
      </c>
      <c r="E179" s="692">
        <f t="shared" si="62"/>
        <v>0</v>
      </c>
      <c r="F179" s="692">
        <f t="shared" si="62"/>
        <v>0</v>
      </c>
      <c r="G179" s="692">
        <f t="shared" si="62"/>
        <v>0</v>
      </c>
      <c r="H179" s="692">
        <f t="shared" si="62"/>
        <v>0</v>
      </c>
      <c r="I179" s="692">
        <f t="shared" si="62"/>
        <v>0</v>
      </c>
      <c r="J179" s="749">
        <f t="shared" si="62"/>
        <v>0</v>
      </c>
      <c r="K179" s="692">
        <f t="shared" si="62"/>
        <v>0</v>
      </c>
      <c r="L179" s="692">
        <f t="shared" si="62"/>
        <v>0</v>
      </c>
      <c r="M179" s="692">
        <f t="shared" si="62"/>
        <v>0</v>
      </c>
      <c r="N179" s="692">
        <f t="shared" si="62"/>
        <v>0</v>
      </c>
      <c r="O179" s="692">
        <f t="shared" si="62"/>
        <v>0</v>
      </c>
      <c r="P179" s="750"/>
    </row>
    <row r="180" spans="1:16" ht="36" hidden="1" x14ac:dyDescent="0.25">
      <c r="A180" s="669">
        <v>4311</v>
      </c>
      <c r="B180" s="697" t="s">
        <v>202</v>
      </c>
      <c r="C180" s="698">
        <f t="shared" si="60"/>
        <v>0</v>
      </c>
      <c r="D180" s="751"/>
      <c r="E180" s="751"/>
      <c r="F180" s="698">
        <f>D180+E180</f>
        <v>0</v>
      </c>
      <c r="G180" s="751"/>
      <c r="H180" s="751"/>
      <c r="I180" s="698">
        <f>G180+H180</f>
        <v>0</v>
      </c>
      <c r="J180" s="752"/>
      <c r="K180" s="751"/>
      <c r="L180" s="698">
        <f>J180+K180</f>
        <v>0</v>
      </c>
      <c r="M180" s="751"/>
      <c r="N180" s="751"/>
      <c r="O180" s="698">
        <f>M180+N180</f>
        <v>0</v>
      </c>
      <c r="P180" s="753"/>
    </row>
    <row r="181" spans="1:16" s="650" customFormat="1" ht="24" hidden="1" x14ac:dyDescent="0.25">
      <c r="A181" s="703"/>
      <c r="B181" s="704" t="s">
        <v>203</v>
      </c>
      <c r="C181" s="726">
        <f t="shared" si="60"/>
        <v>0</v>
      </c>
      <c r="D181" s="726">
        <f t="shared" ref="D181:O181" si="63">SUM(D182,D211,D252,D265)</f>
        <v>0</v>
      </c>
      <c r="E181" s="726">
        <f t="shared" si="63"/>
        <v>0</v>
      </c>
      <c r="F181" s="726">
        <f t="shared" si="63"/>
        <v>0</v>
      </c>
      <c r="G181" s="726">
        <f t="shared" si="63"/>
        <v>0</v>
      </c>
      <c r="H181" s="726">
        <f t="shared" si="63"/>
        <v>0</v>
      </c>
      <c r="I181" s="726">
        <f t="shared" si="63"/>
        <v>0</v>
      </c>
      <c r="J181" s="727">
        <f t="shared" si="63"/>
        <v>0</v>
      </c>
      <c r="K181" s="726">
        <f t="shared" si="63"/>
        <v>0</v>
      </c>
      <c r="L181" s="726">
        <f t="shared" si="63"/>
        <v>0</v>
      </c>
      <c r="M181" s="726">
        <f t="shared" si="63"/>
        <v>0</v>
      </c>
      <c r="N181" s="726">
        <f t="shared" si="63"/>
        <v>0</v>
      </c>
      <c r="O181" s="726">
        <f t="shared" si="63"/>
        <v>0</v>
      </c>
      <c r="P181" s="728"/>
    </row>
    <row r="182" spans="1:16" hidden="1" x14ac:dyDescent="0.25">
      <c r="A182" s="741">
        <v>5000</v>
      </c>
      <c r="B182" s="741" t="s">
        <v>204</v>
      </c>
      <c r="C182" s="742">
        <f t="shared" si="60"/>
        <v>0</v>
      </c>
      <c r="D182" s="742">
        <f t="shared" ref="D182:O182" si="64">D183+D187</f>
        <v>0</v>
      </c>
      <c r="E182" s="742">
        <f t="shared" si="64"/>
        <v>0</v>
      </c>
      <c r="F182" s="742">
        <f t="shared" si="64"/>
        <v>0</v>
      </c>
      <c r="G182" s="742">
        <f t="shared" si="64"/>
        <v>0</v>
      </c>
      <c r="H182" s="742">
        <f t="shared" si="64"/>
        <v>0</v>
      </c>
      <c r="I182" s="742">
        <f t="shared" si="64"/>
        <v>0</v>
      </c>
      <c r="J182" s="743">
        <f t="shared" si="64"/>
        <v>0</v>
      </c>
      <c r="K182" s="742">
        <f t="shared" si="64"/>
        <v>0</v>
      </c>
      <c r="L182" s="742">
        <f t="shared" si="64"/>
        <v>0</v>
      </c>
      <c r="M182" s="742">
        <f t="shared" si="64"/>
        <v>0</v>
      </c>
      <c r="N182" s="742">
        <f t="shared" si="64"/>
        <v>0</v>
      </c>
      <c r="O182" s="742">
        <f t="shared" si="64"/>
        <v>0</v>
      </c>
      <c r="P182" s="744"/>
    </row>
    <row r="183" spans="1:16" hidden="1" x14ac:dyDescent="0.25">
      <c r="A183" s="682">
        <v>5100</v>
      </c>
      <c r="B183" s="745" t="s">
        <v>205</v>
      </c>
      <c r="C183" s="683">
        <f t="shared" si="60"/>
        <v>0</v>
      </c>
      <c r="D183" s="683">
        <f t="shared" ref="D183:O183" si="65">SUM(D184:D186)</f>
        <v>0</v>
      </c>
      <c r="E183" s="683">
        <f t="shared" si="65"/>
        <v>0</v>
      </c>
      <c r="F183" s="683">
        <f t="shared" si="65"/>
        <v>0</v>
      </c>
      <c r="G183" s="683">
        <f t="shared" si="65"/>
        <v>0</v>
      </c>
      <c r="H183" s="683">
        <f t="shared" si="65"/>
        <v>0</v>
      </c>
      <c r="I183" s="683">
        <f t="shared" si="65"/>
        <v>0</v>
      </c>
      <c r="J183" s="746">
        <f t="shared" si="65"/>
        <v>0</v>
      </c>
      <c r="K183" s="683">
        <f t="shared" si="65"/>
        <v>0</v>
      </c>
      <c r="L183" s="683">
        <f t="shared" si="65"/>
        <v>0</v>
      </c>
      <c r="M183" s="683">
        <f t="shared" si="65"/>
        <v>0</v>
      </c>
      <c r="N183" s="683">
        <f t="shared" si="65"/>
        <v>0</v>
      </c>
      <c r="O183" s="683">
        <f t="shared" si="65"/>
        <v>0</v>
      </c>
      <c r="P183" s="761"/>
    </row>
    <row r="184" spans="1:16" hidden="1" x14ac:dyDescent="0.25">
      <c r="A184" s="748">
        <v>5110</v>
      </c>
      <c r="B184" s="691" t="s">
        <v>206</v>
      </c>
      <c r="C184" s="692">
        <f t="shared" si="60"/>
        <v>0</v>
      </c>
      <c r="D184" s="719"/>
      <c r="E184" s="719"/>
      <c r="F184" s="692">
        <f>D184+E184</f>
        <v>0</v>
      </c>
      <c r="G184" s="719"/>
      <c r="H184" s="719"/>
      <c r="I184" s="692">
        <f>G184+H184</f>
        <v>0</v>
      </c>
      <c r="J184" s="758"/>
      <c r="K184" s="719"/>
      <c r="L184" s="692">
        <f>J184+K184</f>
        <v>0</v>
      </c>
      <c r="M184" s="719"/>
      <c r="N184" s="719"/>
      <c r="O184" s="692">
        <f>M184+N184</f>
        <v>0</v>
      </c>
      <c r="P184" s="750"/>
    </row>
    <row r="185" spans="1:16" ht="24" hidden="1" x14ac:dyDescent="0.25">
      <c r="A185" s="754">
        <v>5120</v>
      </c>
      <c r="B185" s="697" t="s">
        <v>207</v>
      </c>
      <c r="C185" s="698">
        <f t="shared" si="60"/>
        <v>0</v>
      </c>
      <c r="D185" s="751"/>
      <c r="E185" s="751"/>
      <c r="F185" s="698">
        <f>D185+E185</f>
        <v>0</v>
      </c>
      <c r="G185" s="751"/>
      <c r="H185" s="751"/>
      <c r="I185" s="698">
        <f>G185+H185</f>
        <v>0</v>
      </c>
      <c r="J185" s="752"/>
      <c r="K185" s="751"/>
      <c r="L185" s="698">
        <f>J185+K185</f>
        <v>0</v>
      </c>
      <c r="M185" s="751"/>
      <c r="N185" s="751"/>
      <c r="O185" s="698">
        <f>M185+N185</f>
        <v>0</v>
      </c>
      <c r="P185" s="753"/>
    </row>
    <row r="186" spans="1:16" hidden="1" x14ac:dyDescent="0.25">
      <c r="A186" s="754">
        <v>5140</v>
      </c>
      <c r="B186" s="697" t="s">
        <v>208</v>
      </c>
      <c r="C186" s="698">
        <f t="shared" si="60"/>
        <v>0</v>
      </c>
      <c r="D186" s="751"/>
      <c r="E186" s="751"/>
      <c r="F186" s="698">
        <f>D186+E186</f>
        <v>0</v>
      </c>
      <c r="G186" s="751"/>
      <c r="H186" s="751"/>
      <c r="I186" s="698">
        <f>G186+H186</f>
        <v>0</v>
      </c>
      <c r="J186" s="752"/>
      <c r="K186" s="751"/>
      <c r="L186" s="698">
        <f>J186+K186</f>
        <v>0</v>
      </c>
      <c r="M186" s="751"/>
      <c r="N186" s="751"/>
      <c r="O186" s="698">
        <f>M186+N186</f>
        <v>0</v>
      </c>
      <c r="P186" s="753"/>
    </row>
    <row r="187" spans="1:16" ht="24" hidden="1" x14ac:dyDescent="0.25">
      <c r="A187" s="704">
        <v>5200</v>
      </c>
      <c r="B187" s="710" t="s">
        <v>209</v>
      </c>
      <c r="C187" s="705">
        <f t="shared" si="60"/>
        <v>0</v>
      </c>
      <c r="D187" s="705">
        <f t="shared" ref="D187:O187" si="66">D188+D198+D199+D206+D207+D208+D210</f>
        <v>0</v>
      </c>
      <c r="E187" s="705">
        <f t="shared" si="66"/>
        <v>0</v>
      </c>
      <c r="F187" s="705">
        <f t="shared" si="66"/>
        <v>0</v>
      </c>
      <c r="G187" s="705">
        <f t="shared" si="66"/>
        <v>0</v>
      </c>
      <c r="H187" s="705">
        <f t="shared" si="66"/>
        <v>0</v>
      </c>
      <c r="I187" s="705">
        <f t="shared" si="66"/>
        <v>0</v>
      </c>
      <c r="J187" s="756">
        <f t="shared" si="66"/>
        <v>0</v>
      </c>
      <c r="K187" s="705">
        <f t="shared" si="66"/>
        <v>0</v>
      </c>
      <c r="L187" s="705">
        <f t="shared" si="66"/>
        <v>0</v>
      </c>
      <c r="M187" s="705">
        <f t="shared" si="66"/>
        <v>0</v>
      </c>
      <c r="N187" s="705">
        <f t="shared" si="66"/>
        <v>0</v>
      </c>
      <c r="O187" s="705">
        <f t="shared" si="66"/>
        <v>0</v>
      </c>
      <c r="P187" s="757"/>
    </row>
    <row r="188" spans="1:16" hidden="1" x14ac:dyDescent="0.25">
      <c r="A188" s="748">
        <v>5210</v>
      </c>
      <c r="B188" s="691" t="s">
        <v>210</v>
      </c>
      <c r="C188" s="692">
        <f t="shared" si="60"/>
        <v>0</v>
      </c>
      <c r="D188" s="692">
        <f t="shared" ref="D188:O188" si="67">SUM(D189:D197)</f>
        <v>0</v>
      </c>
      <c r="E188" s="692">
        <f t="shared" si="67"/>
        <v>0</v>
      </c>
      <c r="F188" s="692">
        <f t="shared" si="67"/>
        <v>0</v>
      </c>
      <c r="G188" s="692">
        <f t="shared" si="67"/>
        <v>0</v>
      </c>
      <c r="H188" s="692">
        <f t="shared" si="67"/>
        <v>0</v>
      </c>
      <c r="I188" s="692">
        <f t="shared" si="67"/>
        <v>0</v>
      </c>
      <c r="J188" s="749">
        <f t="shared" si="67"/>
        <v>0</v>
      </c>
      <c r="K188" s="692">
        <f t="shared" si="67"/>
        <v>0</v>
      </c>
      <c r="L188" s="692">
        <f t="shared" si="67"/>
        <v>0</v>
      </c>
      <c r="M188" s="692">
        <f t="shared" si="67"/>
        <v>0</v>
      </c>
      <c r="N188" s="692">
        <f t="shared" si="67"/>
        <v>0</v>
      </c>
      <c r="O188" s="692">
        <f t="shared" si="67"/>
        <v>0</v>
      </c>
      <c r="P188" s="750"/>
    </row>
    <row r="189" spans="1:16" hidden="1" x14ac:dyDescent="0.25">
      <c r="A189" s="669">
        <v>5211</v>
      </c>
      <c r="B189" s="697" t="s">
        <v>211</v>
      </c>
      <c r="C189" s="698">
        <f t="shared" si="60"/>
        <v>0</v>
      </c>
      <c r="D189" s="751"/>
      <c r="E189" s="751"/>
      <c r="F189" s="698">
        <f t="shared" ref="F189:F198" si="68">D189+E189</f>
        <v>0</v>
      </c>
      <c r="G189" s="751"/>
      <c r="H189" s="751"/>
      <c r="I189" s="698">
        <f t="shared" ref="I189:I198" si="69">G189+H189</f>
        <v>0</v>
      </c>
      <c r="J189" s="752"/>
      <c r="K189" s="751"/>
      <c r="L189" s="698">
        <f t="shared" ref="L189:L198" si="70">J189+K189</f>
        <v>0</v>
      </c>
      <c r="M189" s="751"/>
      <c r="N189" s="751"/>
      <c r="O189" s="698">
        <f t="shared" ref="O189:O198" si="71">M189+N189</f>
        <v>0</v>
      </c>
      <c r="P189" s="753"/>
    </row>
    <row r="190" spans="1:16" hidden="1" x14ac:dyDescent="0.25">
      <c r="A190" s="669">
        <v>5212</v>
      </c>
      <c r="B190" s="697" t="s">
        <v>212</v>
      </c>
      <c r="C190" s="698">
        <f t="shared" si="60"/>
        <v>0</v>
      </c>
      <c r="D190" s="751"/>
      <c r="E190" s="751"/>
      <c r="F190" s="698">
        <f t="shared" si="68"/>
        <v>0</v>
      </c>
      <c r="G190" s="751"/>
      <c r="H190" s="751"/>
      <c r="I190" s="698">
        <f t="shared" si="69"/>
        <v>0</v>
      </c>
      <c r="J190" s="752"/>
      <c r="K190" s="751"/>
      <c r="L190" s="698">
        <f t="shared" si="70"/>
        <v>0</v>
      </c>
      <c r="M190" s="751"/>
      <c r="N190" s="751"/>
      <c r="O190" s="698">
        <f t="shared" si="71"/>
        <v>0</v>
      </c>
      <c r="P190" s="753"/>
    </row>
    <row r="191" spans="1:16" hidden="1" x14ac:dyDescent="0.25">
      <c r="A191" s="669">
        <v>5213</v>
      </c>
      <c r="B191" s="697" t="s">
        <v>213</v>
      </c>
      <c r="C191" s="698">
        <f t="shared" si="60"/>
        <v>0</v>
      </c>
      <c r="D191" s="751"/>
      <c r="E191" s="751"/>
      <c r="F191" s="698">
        <f t="shared" si="68"/>
        <v>0</v>
      </c>
      <c r="G191" s="751"/>
      <c r="H191" s="751"/>
      <c r="I191" s="698">
        <f t="shared" si="69"/>
        <v>0</v>
      </c>
      <c r="J191" s="752"/>
      <c r="K191" s="751"/>
      <c r="L191" s="698">
        <f t="shared" si="70"/>
        <v>0</v>
      </c>
      <c r="M191" s="751"/>
      <c r="N191" s="751"/>
      <c r="O191" s="698">
        <f t="shared" si="71"/>
        <v>0</v>
      </c>
      <c r="P191" s="753"/>
    </row>
    <row r="192" spans="1:16" hidden="1" x14ac:dyDescent="0.25">
      <c r="A192" s="669">
        <v>5214</v>
      </c>
      <c r="B192" s="697" t="s">
        <v>214</v>
      </c>
      <c r="C192" s="698">
        <f t="shared" si="60"/>
        <v>0</v>
      </c>
      <c r="D192" s="751"/>
      <c r="E192" s="751"/>
      <c r="F192" s="698">
        <f t="shared" si="68"/>
        <v>0</v>
      </c>
      <c r="G192" s="751"/>
      <c r="H192" s="751"/>
      <c r="I192" s="698">
        <f t="shared" si="69"/>
        <v>0</v>
      </c>
      <c r="J192" s="752"/>
      <c r="K192" s="751"/>
      <c r="L192" s="698">
        <f t="shared" si="70"/>
        <v>0</v>
      </c>
      <c r="M192" s="751"/>
      <c r="N192" s="751"/>
      <c r="O192" s="698">
        <f t="shared" si="71"/>
        <v>0</v>
      </c>
      <c r="P192" s="753"/>
    </row>
    <row r="193" spans="1:16" hidden="1" x14ac:dyDescent="0.25">
      <c r="A193" s="669">
        <v>5215</v>
      </c>
      <c r="B193" s="697" t="s">
        <v>215</v>
      </c>
      <c r="C193" s="698">
        <f t="shared" si="60"/>
        <v>0</v>
      </c>
      <c r="D193" s="751"/>
      <c r="E193" s="751"/>
      <c r="F193" s="698">
        <f t="shared" si="68"/>
        <v>0</v>
      </c>
      <c r="G193" s="751"/>
      <c r="H193" s="751"/>
      <c r="I193" s="698">
        <f t="shared" si="69"/>
        <v>0</v>
      </c>
      <c r="J193" s="752"/>
      <c r="K193" s="751"/>
      <c r="L193" s="698">
        <f t="shared" si="70"/>
        <v>0</v>
      </c>
      <c r="M193" s="751"/>
      <c r="N193" s="751"/>
      <c r="O193" s="698">
        <f t="shared" si="71"/>
        <v>0</v>
      </c>
      <c r="P193" s="753"/>
    </row>
    <row r="194" spans="1:16" ht="14.25" hidden="1" customHeight="1" x14ac:dyDescent="0.25">
      <c r="A194" s="669">
        <v>5216</v>
      </c>
      <c r="B194" s="697" t="s">
        <v>216</v>
      </c>
      <c r="C194" s="698">
        <f t="shared" si="60"/>
        <v>0</v>
      </c>
      <c r="D194" s="751"/>
      <c r="E194" s="751"/>
      <c r="F194" s="698">
        <f t="shared" si="68"/>
        <v>0</v>
      </c>
      <c r="G194" s="751"/>
      <c r="H194" s="751"/>
      <c r="I194" s="698">
        <f t="shared" si="69"/>
        <v>0</v>
      </c>
      <c r="J194" s="752"/>
      <c r="K194" s="751"/>
      <c r="L194" s="698">
        <f t="shared" si="70"/>
        <v>0</v>
      </c>
      <c r="M194" s="751"/>
      <c r="N194" s="751"/>
      <c r="O194" s="698">
        <f t="shared" si="71"/>
        <v>0</v>
      </c>
      <c r="P194" s="753"/>
    </row>
    <row r="195" spans="1:16" hidden="1" x14ac:dyDescent="0.25">
      <c r="A195" s="669">
        <v>5217</v>
      </c>
      <c r="B195" s="697" t="s">
        <v>217</v>
      </c>
      <c r="C195" s="698">
        <f t="shared" si="60"/>
        <v>0</v>
      </c>
      <c r="D195" s="751"/>
      <c r="E195" s="751"/>
      <c r="F195" s="698">
        <f t="shared" si="68"/>
        <v>0</v>
      </c>
      <c r="G195" s="751"/>
      <c r="H195" s="751"/>
      <c r="I195" s="698">
        <f t="shared" si="69"/>
        <v>0</v>
      </c>
      <c r="J195" s="752"/>
      <c r="K195" s="751"/>
      <c r="L195" s="698">
        <f t="shared" si="70"/>
        <v>0</v>
      </c>
      <c r="M195" s="751"/>
      <c r="N195" s="751"/>
      <c r="O195" s="698">
        <f t="shared" si="71"/>
        <v>0</v>
      </c>
      <c r="P195" s="753"/>
    </row>
    <row r="196" spans="1:16" hidden="1" x14ac:dyDescent="0.25">
      <c r="A196" s="669">
        <v>5218</v>
      </c>
      <c r="B196" s="697" t="s">
        <v>218</v>
      </c>
      <c r="C196" s="698">
        <f t="shared" si="60"/>
        <v>0</v>
      </c>
      <c r="D196" s="751"/>
      <c r="E196" s="751"/>
      <c r="F196" s="698">
        <f t="shared" si="68"/>
        <v>0</v>
      </c>
      <c r="G196" s="751"/>
      <c r="H196" s="751"/>
      <c r="I196" s="698">
        <f t="shared" si="69"/>
        <v>0</v>
      </c>
      <c r="J196" s="752"/>
      <c r="K196" s="751"/>
      <c r="L196" s="698">
        <f t="shared" si="70"/>
        <v>0</v>
      </c>
      <c r="M196" s="751"/>
      <c r="N196" s="751"/>
      <c r="O196" s="698">
        <f t="shared" si="71"/>
        <v>0</v>
      </c>
      <c r="P196" s="753"/>
    </row>
    <row r="197" spans="1:16" hidden="1" x14ac:dyDescent="0.25">
      <c r="A197" s="669">
        <v>5219</v>
      </c>
      <c r="B197" s="697" t="s">
        <v>219</v>
      </c>
      <c r="C197" s="698">
        <f t="shared" si="60"/>
        <v>0</v>
      </c>
      <c r="D197" s="751"/>
      <c r="E197" s="751"/>
      <c r="F197" s="698">
        <f t="shared" si="68"/>
        <v>0</v>
      </c>
      <c r="G197" s="751"/>
      <c r="H197" s="751"/>
      <c r="I197" s="698">
        <f t="shared" si="69"/>
        <v>0</v>
      </c>
      <c r="J197" s="752"/>
      <c r="K197" s="751"/>
      <c r="L197" s="698">
        <f t="shared" si="70"/>
        <v>0</v>
      </c>
      <c r="M197" s="751"/>
      <c r="N197" s="751"/>
      <c r="O197" s="698">
        <f t="shared" si="71"/>
        <v>0</v>
      </c>
      <c r="P197" s="753"/>
    </row>
    <row r="198" spans="1:16" ht="13.5" hidden="1" customHeight="1" x14ac:dyDescent="0.25">
      <c r="A198" s="754">
        <v>5220</v>
      </c>
      <c r="B198" s="697" t="s">
        <v>220</v>
      </c>
      <c r="C198" s="698">
        <f t="shared" si="60"/>
        <v>0</v>
      </c>
      <c r="D198" s="751"/>
      <c r="E198" s="751"/>
      <c r="F198" s="698">
        <f t="shared" si="68"/>
        <v>0</v>
      </c>
      <c r="G198" s="751"/>
      <c r="H198" s="751"/>
      <c r="I198" s="698">
        <f t="shared" si="69"/>
        <v>0</v>
      </c>
      <c r="J198" s="752"/>
      <c r="K198" s="751"/>
      <c r="L198" s="698">
        <f t="shared" si="70"/>
        <v>0</v>
      </c>
      <c r="M198" s="751"/>
      <c r="N198" s="751"/>
      <c r="O198" s="698">
        <f t="shared" si="71"/>
        <v>0</v>
      </c>
      <c r="P198" s="753"/>
    </row>
    <row r="199" spans="1:16" hidden="1" x14ac:dyDescent="0.25">
      <c r="A199" s="754">
        <v>5230</v>
      </c>
      <c r="B199" s="697" t="s">
        <v>221</v>
      </c>
      <c r="C199" s="698">
        <f t="shared" si="60"/>
        <v>0</v>
      </c>
      <c r="D199" s="698">
        <f t="shared" ref="D199:O199" si="72">SUM(D200:D205)</f>
        <v>0</v>
      </c>
      <c r="E199" s="698">
        <f t="shared" si="72"/>
        <v>0</v>
      </c>
      <c r="F199" s="698">
        <f t="shared" si="72"/>
        <v>0</v>
      </c>
      <c r="G199" s="698">
        <f t="shared" si="72"/>
        <v>0</v>
      </c>
      <c r="H199" s="698">
        <f t="shared" si="72"/>
        <v>0</v>
      </c>
      <c r="I199" s="698">
        <f t="shared" si="72"/>
        <v>0</v>
      </c>
      <c r="J199" s="755">
        <f t="shared" si="72"/>
        <v>0</v>
      </c>
      <c r="K199" s="698">
        <f t="shared" si="72"/>
        <v>0</v>
      </c>
      <c r="L199" s="698">
        <f t="shared" si="72"/>
        <v>0</v>
      </c>
      <c r="M199" s="698">
        <f t="shared" si="72"/>
        <v>0</v>
      </c>
      <c r="N199" s="698">
        <f t="shared" si="72"/>
        <v>0</v>
      </c>
      <c r="O199" s="698">
        <f t="shared" si="72"/>
        <v>0</v>
      </c>
      <c r="P199" s="753"/>
    </row>
    <row r="200" spans="1:16" hidden="1" x14ac:dyDescent="0.25">
      <c r="A200" s="669">
        <v>5231</v>
      </c>
      <c r="B200" s="697" t="s">
        <v>222</v>
      </c>
      <c r="C200" s="698">
        <f t="shared" si="60"/>
        <v>0</v>
      </c>
      <c r="D200" s="751"/>
      <c r="E200" s="751"/>
      <c r="F200" s="698">
        <f t="shared" ref="F200:F207" si="73">D200+E200</f>
        <v>0</v>
      </c>
      <c r="G200" s="751"/>
      <c r="H200" s="751"/>
      <c r="I200" s="698">
        <f t="shared" ref="I200:I207" si="74">G200+H200</f>
        <v>0</v>
      </c>
      <c r="J200" s="752"/>
      <c r="K200" s="751"/>
      <c r="L200" s="698">
        <f t="shared" ref="L200:L207" si="75">J200+K200</f>
        <v>0</v>
      </c>
      <c r="M200" s="751"/>
      <c r="N200" s="751"/>
      <c r="O200" s="698">
        <f t="shared" ref="O200:O207" si="76">M200+N200</f>
        <v>0</v>
      </c>
      <c r="P200" s="753"/>
    </row>
    <row r="201" spans="1:16" hidden="1" x14ac:dyDescent="0.25">
      <c r="A201" s="669">
        <v>5233</v>
      </c>
      <c r="B201" s="697" t="s">
        <v>223</v>
      </c>
      <c r="C201" s="698">
        <f t="shared" si="60"/>
        <v>0</v>
      </c>
      <c r="D201" s="751"/>
      <c r="E201" s="751"/>
      <c r="F201" s="698">
        <f t="shared" si="73"/>
        <v>0</v>
      </c>
      <c r="G201" s="751"/>
      <c r="H201" s="751"/>
      <c r="I201" s="698">
        <f t="shared" si="74"/>
        <v>0</v>
      </c>
      <c r="J201" s="752"/>
      <c r="K201" s="751"/>
      <c r="L201" s="698">
        <f t="shared" si="75"/>
        <v>0</v>
      </c>
      <c r="M201" s="751"/>
      <c r="N201" s="751"/>
      <c r="O201" s="698">
        <f t="shared" si="76"/>
        <v>0</v>
      </c>
      <c r="P201" s="753"/>
    </row>
    <row r="202" spans="1:16" ht="24" hidden="1" x14ac:dyDescent="0.25">
      <c r="A202" s="669">
        <v>5234</v>
      </c>
      <c r="B202" s="697" t="s">
        <v>224</v>
      </c>
      <c r="C202" s="698">
        <f t="shared" si="60"/>
        <v>0</v>
      </c>
      <c r="D202" s="751"/>
      <c r="E202" s="751"/>
      <c r="F202" s="698">
        <f t="shared" si="73"/>
        <v>0</v>
      </c>
      <c r="G202" s="751"/>
      <c r="H202" s="751"/>
      <c r="I202" s="698">
        <f t="shared" si="74"/>
        <v>0</v>
      </c>
      <c r="J202" s="752"/>
      <c r="K202" s="751"/>
      <c r="L202" s="698">
        <f t="shared" si="75"/>
        <v>0</v>
      </c>
      <c r="M202" s="751"/>
      <c r="N202" s="751"/>
      <c r="O202" s="698">
        <f t="shared" si="76"/>
        <v>0</v>
      </c>
      <c r="P202" s="753"/>
    </row>
    <row r="203" spans="1:16" ht="14.25" hidden="1" customHeight="1" x14ac:dyDescent="0.25">
      <c r="A203" s="669">
        <v>5236</v>
      </c>
      <c r="B203" s="697" t="s">
        <v>225</v>
      </c>
      <c r="C203" s="698">
        <f t="shared" si="60"/>
        <v>0</v>
      </c>
      <c r="D203" s="751"/>
      <c r="E203" s="751"/>
      <c r="F203" s="698">
        <f t="shared" si="73"/>
        <v>0</v>
      </c>
      <c r="G203" s="751"/>
      <c r="H203" s="751"/>
      <c r="I203" s="698">
        <f t="shared" si="74"/>
        <v>0</v>
      </c>
      <c r="J203" s="752"/>
      <c r="K203" s="751"/>
      <c r="L203" s="698">
        <f t="shared" si="75"/>
        <v>0</v>
      </c>
      <c r="M203" s="751"/>
      <c r="N203" s="751"/>
      <c r="O203" s="698">
        <f t="shared" si="76"/>
        <v>0</v>
      </c>
      <c r="P203" s="753"/>
    </row>
    <row r="204" spans="1:16" ht="24" hidden="1" x14ac:dyDescent="0.25">
      <c r="A204" s="669">
        <v>5238</v>
      </c>
      <c r="B204" s="697" t="s">
        <v>226</v>
      </c>
      <c r="C204" s="698">
        <f t="shared" si="60"/>
        <v>0</v>
      </c>
      <c r="D204" s="751"/>
      <c r="E204" s="751"/>
      <c r="F204" s="698">
        <f t="shared" si="73"/>
        <v>0</v>
      </c>
      <c r="G204" s="751"/>
      <c r="H204" s="751"/>
      <c r="I204" s="698">
        <f t="shared" si="74"/>
        <v>0</v>
      </c>
      <c r="J204" s="752"/>
      <c r="K204" s="751"/>
      <c r="L204" s="698">
        <f t="shared" si="75"/>
        <v>0</v>
      </c>
      <c r="M204" s="751"/>
      <c r="N204" s="751"/>
      <c r="O204" s="698">
        <f t="shared" si="76"/>
        <v>0</v>
      </c>
      <c r="P204" s="753"/>
    </row>
    <row r="205" spans="1:16" ht="24" hidden="1" x14ac:dyDescent="0.25">
      <c r="A205" s="669">
        <v>5239</v>
      </c>
      <c r="B205" s="697" t="s">
        <v>227</v>
      </c>
      <c r="C205" s="698">
        <f t="shared" si="60"/>
        <v>0</v>
      </c>
      <c r="D205" s="751"/>
      <c r="E205" s="751"/>
      <c r="F205" s="698">
        <f t="shared" si="73"/>
        <v>0</v>
      </c>
      <c r="G205" s="751"/>
      <c r="H205" s="751"/>
      <c r="I205" s="698">
        <f t="shared" si="74"/>
        <v>0</v>
      </c>
      <c r="J205" s="752"/>
      <c r="K205" s="751"/>
      <c r="L205" s="698">
        <f t="shared" si="75"/>
        <v>0</v>
      </c>
      <c r="M205" s="751"/>
      <c r="N205" s="751"/>
      <c r="O205" s="698">
        <f t="shared" si="76"/>
        <v>0</v>
      </c>
      <c r="P205" s="753"/>
    </row>
    <row r="206" spans="1:16" ht="24" hidden="1" x14ac:dyDescent="0.25">
      <c r="A206" s="754">
        <v>5240</v>
      </c>
      <c r="B206" s="697" t="s">
        <v>228</v>
      </c>
      <c r="C206" s="698">
        <f t="shared" si="60"/>
        <v>0</v>
      </c>
      <c r="D206" s="751"/>
      <c r="E206" s="751"/>
      <c r="F206" s="698">
        <f t="shared" si="73"/>
        <v>0</v>
      </c>
      <c r="G206" s="751"/>
      <c r="H206" s="751"/>
      <c r="I206" s="698">
        <f t="shared" si="74"/>
        <v>0</v>
      </c>
      <c r="J206" s="752"/>
      <c r="K206" s="751"/>
      <c r="L206" s="698">
        <f t="shared" si="75"/>
        <v>0</v>
      </c>
      <c r="M206" s="751"/>
      <c r="N206" s="751"/>
      <c r="O206" s="698">
        <f t="shared" si="76"/>
        <v>0</v>
      </c>
      <c r="P206" s="753"/>
    </row>
    <row r="207" spans="1:16" hidden="1" x14ac:dyDescent="0.25">
      <c r="A207" s="754">
        <v>5250</v>
      </c>
      <c r="B207" s="697" t="s">
        <v>229</v>
      </c>
      <c r="C207" s="698">
        <f t="shared" si="60"/>
        <v>0</v>
      </c>
      <c r="D207" s="751"/>
      <c r="E207" s="751"/>
      <c r="F207" s="698">
        <f t="shared" si="73"/>
        <v>0</v>
      </c>
      <c r="G207" s="751"/>
      <c r="H207" s="751"/>
      <c r="I207" s="698">
        <f t="shared" si="74"/>
        <v>0</v>
      </c>
      <c r="J207" s="752"/>
      <c r="K207" s="751"/>
      <c r="L207" s="698">
        <f t="shared" si="75"/>
        <v>0</v>
      </c>
      <c r="M207" s="751"/>
      <c r="N207" s="751"/>
      <c r="O207" s="698">
        <f t="shared" si="76"/>
        <v>0</v>
      </c>
      <c r="P207" s="753"/>
    </row>
    <row r="208" spans="1:16" hidden="1" x14ac:dyDescent="0.25">
      <c r="A208" s="754">
        <v>5260</v>
      </c>
      <c r="B208" s="697" t="s">
        <v>230</v>
      </c>
      <c r="C208" s="698">
        <f t="shared" si="60"/>
        <v>0</v>
      </c>
      <c r="D208" s="698">
        <f t="shared" ref="D208:O208" si="77">SUM(D209)</f>
        <v>0</v>
      </c>
      <c r="E208" s="698">
        <f t="shared" si="77"/>
        <v>0</v>
      </c>
      <c r="F208" s="698">
        <f t="shared" si="77"/>
        <v>0</v>
      </c>
      <c r="G208" s="698">
        <f t="shared" si="77"/>
        <v>0</v>
      </c>
      <c r="H208" s="698">
        <f t="shared" si="77"/>
        <v>0</v>
      </c>
      <c r="I208" s="698">
        <f t="shared" si="77"/>
        <v>0</v>
      </c>
      <c r="J208" s="755">
        <f t="shared" si="77"/>
        <v>0</v>
      </c>
      <c r="K208" s="698">
        <f t="shared" si="77"/>
        <v>0</v>
      </c>
      <c r="L208" s="698">
        <f t="shared" si="77"/>
        <v>0</v>
      </c>
      <c r="M208" s="698">
        <f t="shared" si="77"/>
        <v>0</v>
      </c>
      <c r="N208" s="698">
        <f t="shared" si="77"/>
        <v>0</v>
      </c>
      <c r="O208" s="698">
        <f t="shared" si="77"/>
        <v>0</v>
      </c>
      <c r="P208" s="753"/>
    </row>
    <row r="209" spans="1:16" ht="24" hidden="1" x14ac:dyDescent="0.25">
      <c r="A209" s="669">
        <v>5269</v>
      </c>
      <c r="B209" s="697" t="s">
        <v>231</v>
      </c>
      <c r="C209" s="698">
        <f t="shared" si="60"/>
        <v>0</v>
      </c>
      <c r="D209" s="751"/>
      <c r="E209" s="751"/>
      <c r="F209" s="698">
        <f>D209+E209</f>
        <v>0</v>
      </c>
      <c r="G209" s="751"/>
      <c r="H209" s="751"/>
      <c r="I209" s="698">
        <f>G209+H209</f>
        <v>0</v>
      </c>
      <c r="J209" s="752"/>
      <c r="K209" s="751"/>
      <c r="L209" s="698">
        <f>J209+K209</f>
        <v>0</v>
      </c>
      <c r="M209" s="751"/>
      <c r="N209" s="751"/>
      <c r="O209" s="698">
        <f>M209+N209</f>
        <v>0</v>
      </c>
      <c r="P209" s="753"/>
    </row>
    <row r="210" spans="1:16" ht="24" hidden="1" x14ac:dyDescent="0.25">
      <c r="A210" s="764">
        <v>5270</v>
      </c>
      <c r="B210" s="710" t="s">
        <v>232</v>
      </c>
      <c r="C210" s="705">
        <f t="shared" si="60"/>
        <v>0</v>
      </c>
      <c r="D210" s="759"/>
      <c r="E210" s="759"/>
      <c r="F210" s="705">
        <f>D210+E210</f>
        <v>0</v>
      </c>
      <c r="G210" s="759"/>
      <c r="H210" s="759"/>
      <c r="I210" s="705">
        <f>G210+H210</f>
        <v>0</v>
      </c>
      <c r="J210" s="760"/>
      <c r="K210" s="759"/>
      <c r="L210" s="705">
        <f>J210+K210</f>
        <v>0</v>
      </c>
      <c r="M210" s="759"/>
      <c r="N210" s="759"/>
      <c r="O210" s="705">
        <f>M210+N210</f>
        <v>0</v>
      </c>
      <c r="P210" s="757"/>
    </row>
    <row r="211" spans="1:16" ht="24" hidden="1" x14ac:dyDescent="0.25">
      <c r="A211" s="741">
        <v>6000</v>
      </c>
      <c r="B211" s="741" t="s">
        <v>233</v>
      </c>
      <c r="C211" s="742">
        <f t="shared" si="60"/>
        <v>0</v>
      </c>
      <c r="D211" s="742">
        <f t="shared" ref="D211:O211" si="78">D212+D232+D240+D250</f>
        <v>0</v>
      </c>
      <c r="E211" s="742">
        <f t="shared" si="78"/>
        <v>0</v>
      </c>
      <c r="F211" s="742">
        <f t="shared" si="78"/>
        <v>0</v>
      </c>
      <c r="G211" s="742">
        <f t="shared" si="78"/>
        <v>0</v>
      </c>
      <c r="H211" s="742">
        <f t="shared" si="78"/>
        <v>0</v>
      </c>
      <c r="I211" s="742">
        <f t="shared" si="78"/>
        <v>0</v>
      </c>
      <c r="J211" s="743">
        <f t="shared" si="78"/>
        <v>0</v>
      </c>
      <c r="K211" s="742">
        <f t="shared" si="78"/>
        <v>0</v>
      </c>
      <c r="L211" s="742">
        <f t="shared" si="78"/>
        <v>0</v>
      </c>
      <c r="M211" s="742">
        <f t="shared" si="78"/>
        <v>0</v>
      </c>
      <c r="N211" s="742">
        <f t="shared" si="78"/>
        <v>0</v>
      </c>
      <c r="O211" s="742">
        <f t="shared" si="78"/>
        <v>0</v>
      </c>
      <c r="P211" s="744"/>
    </row>
    <row r="212" spans="1:16" ht="14.25" hidden="1" customHeight="1" x14ac:dyDescent="0.25">
      <c r="A212" s="714">
        <v>6200</v>
      </c>
      <c r="B212" s="765" t="s">
        <v>234</v>
      </c>
      <c r="C212" s="766">
        <f t="shared" si="60"/>
        <v>0</v>
      </c>
      <c r="D212" s="766">
        <f t="shared" ref="D212:O212" si="79">SUM(D213,D214,D216,D219,D225,D226,D227)</f>
        <v>0</v>
      </c>
      <c r="E212" s="766">
        <f t="shared" si="79"/>
        <v>0</v>
      </c>
      <c r="F212" s="766">
        <f t="shared" si="79"/>
        <v>0</v>
      </c>
      <c r="G212" s="766">
        <f t="shared" si="79"/>
        <v>0</v>
      </c>
      <c r="H212" s="766">
        <f t="shared" si="79"/>
        <v>0</v>
      </c>
      <c r="I212" s="766">
        <f t="shared" si="79"/>
        <v>0</v>
      </c>
      <c r="J212" s="767">
        <f t="shared" si="79"/>
        <v>0</v>
      </c>
      <c r="K212" s="766">
        <f t="shared" si="79"/>
        <v>0</v>
      </c>
      <c r="L212" s="766">
        <f t="shared" si="79"/>
        <v>0</v>
      </c>
      <c r="M212" s="766">
        <f t="shared" si="79"/>
        <v>0</v>
      </c>
      <c r="N212" s="766">
        <f t="shared" si="79"/>
        <v>0</v>
      </c>
      <c r="O212" s="766">
        <f t="shared" si="79"/>
        <v>0</v>
      </c>
      <c r="P212" s="747"/>
    </row>
    <row r="213" spans="1:16" ht="24" hidden="1" x14ac:dyDescent="0.25">
      <c r="A213" s="748">
        <v>6220</v>
      </c>
      <c r="B213" s="691" t="s">
        <v>235</v>
      </c>
      <c r="C213" s="692">
        <f t="shared" si="60"/>
        <v>0</v>
      </c>
      <c r="D213" s="719"/>
      <c r="E213" s="719"/>
      <c r="F213" s="692">
        <f>D213+E213</f>
        <v>0</v>
      </c>
      <c r="G213" s="719"/>
      <c r="H213" s="719"/>
      <c r="I213" s="692">
        <f>G213+H213</f>
        <v>0</v>
      </c>
      <c r="J213" s="758"/>
      <c r="K213" s="719"/>
      <c r="L213" s="692">
        <f>J213+K213</f>
        <v>0</v>
      </c>
      <c r="M213" s="719"/>
      <c r="N213" s="719"/>
      <c r="O213" s="692">
        <f>M213+N213</f>
        <v>0</v>
      </c>
      <c r="P213" s="750"/>
    </row>
    <row r="214" spans="1:16" hidden="1" x14ac:dyDescent="0.25">
      <c r="A214" s="754">
        <v>6230</v>
      </c>
      <c r="B214" s="697" t="s">
        <v>236</v>
      </c>
      <c r="C214" s="698">
        <f t="shared" si="60"/>
        <v>0</v>
      </c>
      <c r="D214" s="698">
        <f t="shared" ref="D214:O214" si="80">SUM(D215)</f>
        <v>0</v>
      </c>
      <c r="E214" s="698">
        <f t="shared" si="80"/>
        <v>0</v>
      </c>
      <c r="F214" s="698">
        <f t="shared" si="80"/>
        <v>0</v>
      </c>
      <c r="G214" s="698">
        <f t="shared" si="80"/>
        <v>0</v>
      </c>
      <c r="H214" s="698">
        <f t="shared" si="80"/>
        <v>0</v>
      </c>
      <c r="I214" s="698">
        <f t="shared" si="80"/>
        <v>0</v>
      </c>
      <c r="J214" s="755">
        <f t="shared" si="80"/>
        <v>0</v>
      </c>
      <c r="K214" s="698">
        <f t="shared" si="80"/>
        <v>0</v>
      </c>
      <c r="L214" s="698">
        <f t="shared" si="80"/>
        <v>0</v>
      </c>
      <c r="M214" s="698">
        <f t="shared" si="80"/>
        <v>0</v>
      </c>
      <c r="N214" s="698">
        <f t="shared" si="80"/>
        <v>0</v>
      </c>
      <c r="O214" s="698">
        <f t="shared" si="80"/>
        <v>0</v>
      </c>
      <c r="P214" s="753"/>
    </row>
    <row r="215" spans="1:16" ht="24" hidden="1" x14ac:dyDescent="0.25">
      <c r="A215" s="669">
        <v>6239</v>
      </c>
      <c r="B215" s="697" t="s">
        <v>237</v>
      </c>
      <c r="C215" s="698">
        <f t="shared" si="60"/>
        <v>0</v>
      </c>
      <c r="D215" s="751"/>
      <c r="E215" s="751"/>
      <c r="F215" s="698">
        <f>D215+E215</f>
        <v>0</v>
      </c>
      <c r="G215" s="751"/>
      <c r="H215" s="751"/>
      <c r="I215" s="698">
        <f>G215+H215</f>
        <v>0</v>
      </c>
      <c r="J215" s="752"/>
      <c r="K215" s="751"/>
      <c r="L215" s="698">
        <f>J215+K215</f>
        <v>0</v>
      </c>
      <c r="M215" s="751"/>
      <c r="N215" s="751"/>
      <c r="O215" s="698">
        <f>M215+N215</f>
        <v>0</v>
      </c>
      <c r="P215" s="753"/>
    </row>
    <row r="216" spans="1:16" ht="24" hidden="1" x14ac:dyDescent="0.25">
      <c r="A216" s="754">
        <v>6240</v>
      </c>
      <c r="B216" s="697" t="s">
        <v>238</v>
      </c>
      <c r="C216" s="698">
        <f t="shared" si="60"/>
        <v>0</v>
      </c>
      <c r="D216" s="698">
        <f t="shared" ref="D216:O216" si="81">SUM(D217:D218)</f>
        <v>0</v>
      </c>
      <c r="E216" s="698">
        <f t="shared" si="81"/>
        <v>0</v>
      </c>
      <c r="F216" s="698">
        <f t="shared" si="81"/>
        <v>0</v>
      </c>
      <c r="G216" s="698">
        <f t="shared" si="81"/>
        <v>0</v>
      </c>
      <c r="H216" s="698">
        <f t="shared" si="81"/>
        <v>0</v>
      </c>
      <c r="I216" s="698">
        <f t="shared" si="81"/>
        <v>0</v>
      </c>
      <c r="J216" s="755">
        <f t="shared" si="81"/>
        <v>0</v>
      </c>
      <c r="K216" s="698">
        <f t="shared" si="81"/>
        <v>0</v>
      </c>
      <c r="L216" s="698">
        <f t="shared" si="81"/>
        <v>0</v>
      </c>
      <c r="M216" s="698">
        <f t="shared" si="81"/>
        <v>0</v>
      </c>
      <c r="N216" s="698">
        <f t="shared" si="81"/>
        <v>0</v>
      </c>
      <c r="O216" s="698">
        <f t="shared" si="81"/>
        <v>0</v>
      </c>
      <c r="P216" s="753"/>
    </row>
    <row r="217" spans="1:16" hidden="1" x14ac:dyDescent="0.25">
      <c r="A217" s="669">
        <v>6241</v>
      </c>
      <c r="B217" s="697" t="s">
        <v>239</v>
      </c>
      <c r="C217" s="698">
        <f t="shared" si="60"/>
        <v>0</v>
      </c>
      <c r="D217" s="751"/>
      <c r="E217" s="751"/>
      <c r="F217" s="698">
        <f>D217+E217</f>
        <v>0</v>
      </c>
      <c r="G217" s="751"/>
      <c r="H217" s="751"/>
      <c r="I217" s="698">
        <f>G217+H217</f>
        <v>0</v>
      </c>
      <c r="J217" s="752"/>
      <c r="K217" s="751"/>
      <c r="L217" s="698">
        <f>J217+K217</f>
        <v>0</v>
      </c>
      <c r="M217" s="751"/>
      <c r="N217" s="751"/>
      <c r="O217" s="698">
        <f>M217+N217</f>
        <v>0</v>
      </c>
      <c r="P217" s="753"/>
    </row>
    <row r="218" spans="1:16" hidden="1" x14ac:dyDescent="0.25">
      <c r="A218" s="669">
        <v>6242</v>
      </c>
      <c r="B218" s="697" t="s">
        <v>240</v>
      </c>
      <c r="C218" s="698">
        <f t="shared" si="60"/>
        <v>0</v>
      </c>
      <c r="D218" s="751"/>
      <c r="E218" s="751"/>
      <c r="F218" s="698">
        <f>D218+E218</f>
        <v>0</v>
      </c>
      <c r="G218" s="751"/>
      <c r="H218" s="751"/>
      <c r="I218" s="698">
        <f>G218+H218</f>
        <v>0</v>
      </c>
      <c r="J218" s="752"/>
      <c r="K218" s="751"/>
      <c r="L218" s="698">
        <f>J218+K218</f>
        <v>0</v>
      </c>
      <c r="M218" s="751"/>
      <c r="N218" s="751"/>
      <c r="O218" s="698">
        <f>M218+N218</f>
        <v>0</v>
      </c>
      <c r="P218" s="753"/>
    </row>
    <row r="219" spans="1:16" ht="25.5" hidden="1" customHeight="1" x14ac:dyDescent="0.25">
      <c r="A219" s="754">
        <v>6250</v>
      </c>
      <c r="B219" s="697" t="s">
        <v>241</v>
      </c>
      <c r="C219" s="698">
        <f t="shared" si="60"/>
        <v>0</v>
      </c>
      <c r="D219" s="698">
        <f t="shared" ref="D219:O219" si="82">SUM(D220:D224)</f>
        <v>0</v>
      </c>
      <c r="E219" s="698">
        <f t="shared" si="82"/>
        <v>0</v>
      </c>
      <c r="F219" s="698">
        <f t="shared" si="82"/>
        <v>0</v>
      </c>
      <c r="G219" s="698">
        <f t="shared" si="82"/>
        <v>0</v>
      </c>
      <c r="H219" s="698">
        <f t="shared" si="82"/>
        <v>0</v>
      </c>
      <c r="I219" s="698">
        <f t="shared" si="82"/>
        <v>0</v>
      </c>
      <c r="J219" s="755">
        <f t="shared" si="82"/>
        <v>0</v>
      </c>
      <c r="K219" s="698">
        <f t="shared" si="82"/>
        <v>0</v>
      </c>
      <c r="L219" s="698">
        <f t="shared" si="82"/>
        <v>0</v>
      </c>
      <c r="M219" s="698">
        <f t="shared" si="82"/>
        <v>0</v>
      </c>
      <c r="N219" s="698">
        <f t="shared" si="82"/>
        <v>0</v>
      </c>
      <c r="O219" s="698">
        <f t="shared" si="82"/>
        <v>0</v>
      </c>
      <c r="P219" s="753"/>
    </row>
    <row r="220" spans="1:16" ht="14.25" hidden="1" customHeight="1" x14ac:dyDescent="0.25">
      <c r="A220" s="669">
        <v>6252</v>
      </c>
      <c r="B220" s="697" t="s">
        <v>242</v>
      </c>
      <c r="C220" s="698">
        <f t="shared" si="60"/>
        <v>0</v>
      </c>
      <c r="D220" s="751"/>
      <c r="E220" s="751"/>
      <c r="F220" s="698">
        <f t="shared" ref="F220:F226" si="83">D220+E220</f>
        <v>0</v>
      </c>
      <c r="G220" s="751"/>
      <c r="H220" s="751"/>
      <c r="I220" s="698">
        <f t="shared" ref="I220:I226" si="84">G220+H220</f>
        <v>0</v>
      </c>
      <c r="J220" s="752"/>
      <c r="K220" s="751"/>
      <c r="L220" s="698">
        <f t="shared" ref="L220:L226" si="85">J220+K220</f>
        <v>0</v>
      </c>
      <c r="M220" s="751"/>
      <c r="N220" s="751"/>
      <c r="O220" s="698">
        <f t="shared" ref="O220:O226" si="86">M220+N220</f>
        <v>0</v>
      </c>
      <c r="P220" s="753"/>
    </row>
    <row r="221" spans="1:16" ht="14.25" hidden="1" customHeight="1" x14ac:dyDescent="0.25">
      <c r="A221" s="669">
        <v>6253</v>
      </c>
      <c r="B221" s="697" t="s">
        <v>243</v>
      </c>
      <c r="C221" s="698">
        <f t="shared" si="60"/>
        <v>0</v>
      </c>
      <c r="D221" s="751"/>
      <c r="E221" s="751"/>
      <c r="F221" s="698">
        <f t="shared" si="83"/>
        <v>0</v>
      </c>
      <c r="G221" s="751"/>
      <c r="H221" s="751"/>
      <c r="I221" s="698">
        <f t="shared" si="84"/>
        <v>0</v>
      </c>
      <c r="J221" s="752"/>
      <c r="K221" s="751"/>
      <c r="L221" s="698">
        <f t="shared" si="85"/>
        <v>0</v>
      </c>
      <c r="M221" s="751"/>
      <c r="N221" s="751"/>
      <c r="O221" s="698">
        <f t="shared" si="86"/>
        <v>0</v>
      </c>
      <c r="P221" s="753"/>
    </row>
    <row r="222" spans="1:16" ht="24" hidden="1" x14ac:dyDescent="0.25">
      <c r="A222" s="669">
        <v>6254</v>
      </c>
      <c r="B222" s="697" t="s">
        <v>244</v>
      </c>
      <c r="C222" s="698">
        <f t="shared" si="60"/>
        <v>0</v>
      </c>
      <c r="D222" s="751"/>
      <c r="E222" s="751"/>
      <c r="F222" s="698">
        <f t="shared" si="83"/>
        <v>0</v>
      </c>
      <c r="G222" s="751"/>
      <c r="H222" s="751"/>
      <c r="I222" s="698">
        <f t="shared" si="84"/>
        <v>0</v>
      </c>
      <c r="J222" s="752"/>
      <c r="K222" s="751"/>
      <c r="L222" s="698">
        <f t="shared" si="85"/>
        <v>0</v>
      </c>
      <c r="M222" s="751"/>
      <c r="N222" s="751"/>
      <c r="O222" s="698">
        <f t="shared" si="86"/>
        <v>0</v>
      </c>
      <c r="P222" s="753"/>
    </row>
    <row r="223" spans="1:16" ht="24" hidden="1" x14ac:dyDescent="0.25">
      <c r="A223" s="669">
        <v>6255</v>
      </c>
      <c r="B223" s="697" t="s">
        <v>245</v>
      </c>
      <c r="C223" s="698">
        <f t="shared" si="60"/>
        <v>0</v>
      </c>
      <c r="D223" s="751"/>
      <c r="E223" s="751"/>
      <c r="F223" s="698">
        <f t="shared" si="83"/>
        <v>0</v>
      </c>
      <c r="G223" s="751"/>
      <c r="H223" s="751"/>
      <c r="I223" s="698">
        <f t="shared" si="84"/>
        <v>0</v>
      </c>
      <c r="J223" s="752"/>
      <c r="K223" s="751"/>
      <c r="L223" s="698">
        <f t="shared" si="85"/>
        <v>0</v>
      </c>
      <c r="M223" s="751"/>
      <c r="N223" s="751"/>
      <c r="O223" s="698">
        <f t="shared" si="86"/>
        <v>0</v>
      </c>
      <c r="P223" s="753"/>
    </row>
    <row r="224" spans="1:16" hidden="1" x14ac:dyDescent="0.25">
      <c r="A224" s="669">
        <v>6259</v>
      </c>
      <c r="B224" s="697" t="s">
        <v>246</v>
      </c>
      <c r="C224" s="698">
        <f t="shared" si="60"/>
        <v>0</v>
      </c>
      <c r="D224" s="751"/>
      <c r="E224" s="751"/>
      <c r="F224" s="698">
        <f t="shared" si="83"/>
        <v>0</v>
      </c>
      <c r="G224" s="751"/>
      <c r="H224" s="751"/>
      <c r="I224" s="698">
        <f t="shared" si="84"/>
        <v>0</v>
      </c>
      <c r="J224" s="752"/>
      <c r="K224" s="751"/>
      <c r="L224" s="698">
        <f t="shared" si="85"/>
        <v>0</v>
      </c>
      <c r="M224" s="751"/>
      <c r="N224" s="751"/>
      <c r="O224" s="698">
        <f t="shared" si="86"/>
        <v>0</v>
      </c>
      <c r="P224" s="753"/>
    </row>
    <row r="225" spans="1:16" ht="24" hidden="1" x14ac:dyDescent="0.25">
      <c r="A225" s="754">
        <v>6260</v>
      </c>
      <c r="B225" s="697" t="s">
        <v>247</v>
      </c>
      <c r="C225" s="698">
        <f t="shared" si="60"/>
        <v>0</v>
      </c>
      <c r="D225" s="751"/>
      <c r="E225" s="751"/>
      <c r="F225" s="698">
        <f t="shared" si="83"/>
        <v>0</v>
      </c>
      <c r="G225" s="751"/>
      <c r="H225" s="751"/>
      <c r="I225" s="698">
        <f t="shared" si="84"/>
        <v>0</v>
      </c>
      <c r="J225" s="752"/>
      <c r="K225" s="751"/>
      <c r="L225" s="698">
        <f t="shared" si="85"/>
        <v>0</v>
      </c>
      <c r="M225" s="751"/>
      <c r="N225" s="751"/>
      <c r="O225" s="698">
        <f t="shared" si="86"/>
        <v>0</v>
      </c>
      <c r="P225" s="753"/>
    </row>
    <row r="226" spans="1:16" hidden="1" x14ac:dyDescent="0.25">
      <c r="A226" s="754">
        <v>6270</v>
      </c>
      <c r="B226" s="697" t="s">
        <v>248</v>
      </c>
      <c r="C226" s="698">
        <f t="shared" si="60"/>
        <v>0</v>
      </c>
      <c r="D226" s="751"/>
      <c r="E226" s="751"/>
      <c r="F226" s="698">
        <f t="shared" si="83"/>
        <v>0</v>
      </c>
      <c r="G226" s="751"/>
      <c r="H226" s="751"/>
      <c r="I226" s="698">
        <f t="shared" si="84"/>
        <v>0</v>
      </c>
      <c r="J226" s="752"/>
      <c r="K226" s="751"/>
      <c r="L226" s="698">
        <f t="shared" si="85"/>
        <v>0</v>
      </c>
      <c r="M226" s="751"/>
      <c r="N226" s="751"/>
      <c r="O226" s="698">
        <f t="shared" si="86"/>
        <v>0</v>
      </c>
      <c r="P226" s="753"/>
    </row>
    <row r="227" spans="1:16" ht="24" hidden="1" x14ac:dyDescent="0.25">
      <c r="A227" s="754">
        <v>6290</v>
      </c>
      <c r="B227" s="697" t="s">
        <v>249</v>
      </c>
      <c r="C227" s="698">
        <f t="shared" si="60"/>
        <v>0</v>
      </c>
      <c r="D227" s="698">
        <f t="shared" ref="D227:O227" si="87">SUM(D228:D231)</f>
        <v>0</v>
      </c>
      <c r="E227" s="698">
        <f t="shared" si="87"/>
        <v>0</v>
      </c>
      <c r="F227" s="698">
        <f t="shared" si="87"/>
        <v>0</v>
      </c>
      <c r="G227" s="698">
        <f t="shared" si="87"/>
        <v>0</v>
      </c>
      <c r="H227" s="698">
        <f t="shared" si="87"/>
        <v>0</v>
      </c>
      <c r="I227" s="698">
        <f t="shared" si="87"/>
        <v>0</v>
      </c>
      <c r="J227" s="755">
        <f t="shared" si="87"/>
        <v>0</v>
      </c>
      <c r="K227" s="698">
        <f t="shared" si="87"/>
        <v>0</v>
      </c>
      <c r="L227" s="698">
        <f t="shared" si="87"/>
        <v>0</v>
      </c>
      <c r="M227" s="698">
        <f t="shared" si="87"/>
        <v>0</v>
      </c>
      <c r="N227" s="698">
        <f t="shared" si="87"/>
        <v>0</v>
      </c>
      <c r="O227" s="698">
        <f t="shared" si="87"/>
        <v>0</v>
      </c>
      <c r="P227" s="753"/>
    </row>
    <row r="228" spans="1:16" hidden="1" x14ac:dyDescent="0.25">
      <c r="A228" s="669">
        <v>6291</v>
      </c>
      <c r="B228" s="697" t="s">
        <v>250</v>
      </c>
      <c r="C228" s="698">
        <f t="shared" si="60"/>
        <v>0</v>
      </c>
      <c r="D228" s="751"/>
      <c r="E228" s="751"/>
      <c r="F228" s="698">
        <f>D228+E228</f>
        <v>0</v>
      </c>
      <c r="G228" s="751"/>
      <c r="H228" s="751"/>
      <c r="I228" s="698">
        <f>G228+H228</f>
        <v>0</v>
      </c>
      <c r="J228" s="752"/>
      <c r="K228" s="751"/>
      <c r="L228" s="698">
        <f>J228+K228</f>
        <v>0</v>
      </c>
      <c r="M228" s="751"/>
      <c r="N228" s="751"/>
      <c r="O228" s="698">
        <f>M228+N228</f>
        <v>0</v>
      </c>
      <c r="P228" s="753"/>
    </row>
    <row r="229" spans="1:16" hidden="1" x14ac:dyDescent="0.25">
      <c r="A229" s="669">
        <v>6292</v>
      </c>
      <c r="B229" s="697" t="s">
        <v>251</v>
      </c>
      <c r="C229" s="698">
        <f t="shared" si="60"/>
        <v>0</v>
      </c>
      <c r="D229" s="751"/>
      <c r="E229" s="751"/>
      <c r="F229" s="698">
        <f>D229+E229</f>
        <v>0</v>
      </c>
      <c r="G229" s="751"/>
      <c r="H229" s="751"/>
      <c r="I229" s="698">
        <f>G229+H229</f>
        <v>0</v>
      </c>
      <c r="J229" s="752"/>
      <c r="K229" s="751"/>
      <c r="L229" s="698">
        <f>J229+K229</f>
        <v>0</v>
      </c>
      <c r="M229" s="751"/>
      <c r="N229" s="751"/>
      <c r="O229" s="698">
        <f>M229+N229</f>
        <v>0</v>
      </c>
      <c r="P229" s="753"/>
    </row>
    <row r="230" spans="1:16" ht="72" hidden="1" x14ac:dyDescent="0.25">
      <c r="A230" s="669">
        <v>6296</v>
      </c>
      <c r="B230" s="697" t="s">
        <v>252</v>
      </c>
      <c r="C230" s="698">
        <f t="shared" si="60"/>
        <v>0</v>
      </c>
      <c r="D230" s="751"/>
      <c r="E230" s="751"/>
      <c r="F230" s="698">
        <f>D230+E230</f>
        <v>0</v>
      </c>
      <c r="G230" s="751"/>
      <c r="H230" s="751"/>
      <c r="I230" s="698">
        <f>G230+H230</f>
        <v>0</v>
      </c>
      <c r="J230" s="752"/>
      <c r="K230" s="751"/>
      <c r="L230" s="698">
        <f>J230+K230</f>
        <v>0</v>
      </c>
      <c r="M230" s="751"/>
      <c r="N230" s="751"/>
      <c r="O230" s="698">
        <f>M230+N230</f>
        <v>0</v>
      </c>
      <c r="P230" s="753"/>
    </row>
    <row r="231" spans="1:16" ht="39.75" hidden="1" customHeight="1" x14ac:dyDescent="0.25">
      <c r="A231" s="669">
        <v>6299</v>
      </c>
      <c r="B231" s="697" t="s">
        <v>253</v>
      </c>
      <c r="C231" s="698">
        <f t="shared" si="60"/>
        <v>0</v>
      </c>
      <c r="D231" s="751"/>
      <c r="E231" s="751"/>
      <c r="F231" s="698">
        <f>D231+E231</f>
        <v>0</v>
      </c>
      <c r="G231" s="751"/>
      <c r="H231" s="751"/>
      <c r="I231" s="698">
        <f>G231+H231</f>
        <v>0</v>
      </c>
      <c r="J231" s="752"/>
      <c r="K231" s="751"/>
      <c r="L231" s="698">
        <f>J231+K231</f>
        <v>0</v>
      </c>
      <c r="M231" s="751"/>
      <c r="N231" s="751"/>
      <c r="O231" s="698">
        <f>M231+N231</f>
        <v>0</v>
      </c>
      <c r="P231" s="753"/>
    </row>
    <row r="232" spans="1:16" hidden="1" x14ac:dyDescent="0.25">
      <c r="A232" s="704">
        <v>6300</v>
      </c>
      <c r="B232" s="710" t="s">
        <v>254</v>
      </c>
      <c r="C232" s="705">
        <f t="shared" si="60"/>
        <v>0</v>
      </c>
      <c r="D232" s="705">
        <f t="shared" ref="D232:O232" si="88">SUM(D233,D238,D239)</f>
        <v>0</v>
      </c>
      <c r="E232" s="705">
        <f t="shared" si="88"/>
        <v>0</v>
      </c>
      <c r="F232" s="705">
        <f t="shared" si="88"/>
        <v>0</v>
      </c>
      <c r="G232" s="705">
        <f t="shared" si="88"/>
        <v>0</v>
      </c>
      <c r="H232" s="705">
        <f t="shared" si="88"/>
        <v>0</v>
      </c>
      <c r="I232" s="705">
        <f t="shared" si="88"/>
        <v>0</v>
      </c>
      <c r="J232" s="756">
        <f t="shared" si="88"/>
        <v>0</v>
      </c>
      <c r="K232" s="705">
        <f t="shared" si="88"/>
        <v>0</v>
      </c>
      <c r="L232" s="705">
        <f t="shared" si="88"/>
        <v>0</v>
      </c>
      <c r="M232" s="705">
        <f t="shared" si="88"/>
        <v>0</v>
      </c>
      <c r="N232" s="705">
        <f t="shared" si="88"/>
        <v>0</v>
      </c>
      <c r="O232" s="705">
        <f t="shared" si="88"/>
        <v>0</v>
      </c>
      <c r="P232" s="757"/>
    </row>
    <row r="233" spans="1:16" ht="24" hidden="1" x14ac:dyDescent="0.25">
      <c r="A233" s="748">
        <v>6320</v>
      </c>
      <c r="B233" s="691" t="s">
        <v>255</v>
      </c>
      <c r="C233" s="692">
        <f t="shared" si="60"/>
        <v>0</v>
      </c>
      <c r="D233" s="692">
        <f t="shared" ref="D233:O233" si="89">SUM(D234:D237)</f>
        <v>0</v>
      </c>
      <c r="E233" s="692">
        <f t="shared" si="89"/>
        <v>0</v>
      </c>
      <c r="F233" s="692">
        <f t="shared" si="89"/>
        <v>0</v>
      </c>
      <c r="G233" s="692">
        <f t="shared" si="89"/>
        <v>0</v>
      </c>
      <c r="H233" s="692">
        <f t="shared" si="89"/>
        <v>0</v>
      </c>
      <c r="I233" s="692">
        <f t="shared" si="89"/>
        <v>0</v>
      </c>
      <c r="J233" s="749">
        <f t="shared" si="89"/>
        <v>0</v>
      </c>
      <c r="K233" s="692">
        <f t="shared" si="89"/>
        <v>0</v>
      </c>
      <c r="L233" s="692">
        <f t="shared" si="89"/>
        <v>0</v>
      </c>
      <c r="M233" s="692">
        <f t="shared" si="89"/>
        <v>0</v>
      </c>
      <c r="N233" s="692">
        <f t="shared" si="89"/>
        <v>0</v>
      </c>
      <c r="O233" s="692">
        <f t="shared" si="89"/>
        <v>0</v>
      </c>
      <c r="P233" s="750"/>
    </row>
    <row r="234" spans="1:16" hidden="1" x14ac:dyDescent="0.25">
      <c r="A234" s="669">
        <v>6322</v>
      </c>
      <c r="B234" s="697" t="s">
        <v>256</v>
      </c>
      <c r="C234" s="698">
        <f t="shared" si="60"/>
        <v>0</v>
      </c>
      <c r="D234" s="751"/>
      <c r="E234" s="751"/>
      <c r="F234" s="698">
        <f t="shared" ref="F234:F239" si="90">D234+E234</f>
        <v>0</v>
      </c>
      <c r="G234" s="751"/>
      <c r="H234" s="751"/>
      <c r="I234" s="698">
        <f t="shared" ref="I234:I239" si="91">G234+H234</f>
        <v>0</v>
      </c>
      <c r="J234" s="752"/>
      <c r="K234" s="751"/>
      <c r="L234" s="698">
        <f t="shared" ref="L234:L239" si="92">J234+K234</f>
        <v>0</v>
      </c>
      <c r="M234" s="751"/>
      <c r="N234" s="751"/>
      <c r="O234" s="698">
        <f t="shared" ref="O234:O239" si="93">M234+N234</f>
        <v>0</v>
      </c>
      <c r="P234" s="753"/>
    </row>
    <row r="235" spans="1:16" ht="24" hidden="1" x14ac:dyDescent="0.25">
      <c r="A235" s="669">
        <v>6323</v>
      </c>
      <c r="B235" s="697" t="s">
        <v>257</v>
      </c>
      <c r="C235" s="698">
        <f t="shared" si="60"/>
        <v>0</v>
      </c>
      <c r="D235" s="751"/>
      <c r="E235" s="751"/>
      <c r="F235" s="698">
        <f t="shared" si="90"/>
        <v>0</v>
      </c>
      <c r="G235" s="751"/>
      <c r="H235" s="751"/>
      <c r="I235" s="698">
        <f t="shared" si="91"/>
        <v>0</v>
      </c>
      <c r="J235" s="752"/>
      <c r="K235" s="751"/>
      <c r="L235" s="698">
        <f t="shared" si="92"/>
        <v>0</v>
      </c>
      <c r="M235" s="751"/>
      <c r="N235" s="751"/>
      <c r="O235" s="698">
        <f t="shared" si="93"/>
        <v>0</v>
      </c>
      <c r="P235" s="753"/>
    </row>
    <row r="236" spans="1:16" ht="24" hidden="1" x14ac:dyDescent="0.25">
      <c r="A236" s="669">
        <v>6324</v>
      </c>
      <c r="B236" s="697" t="s">
        <v>258</v>
      </c>
      <c r="C236" s="698">
        <f t="shared" si="60"/>
        <v>0</v>
      </c>
      <c r="D236" s="751"/>
      <c r="E236" s="751"/>
      <c r="F236" s="698">
        <f t="shared" si="90"/>
        <v>0</v>
      </c>
      <c r="G236" s="751"/>
      <c r="H236" s="751"/>
      <c r="I236" s="698">
        <f t="shared" si="91"/>
        <v>0</v>
      </c>
      <c r="J236" s="752"/>
      <c r="K236" s="751"/>
      <c r="L236" s="698">
        <f t="shared" si="92"/>
        <v>0</v>
      </c>
      <c r="M236" s="751"/>
      <c r="N236" s="751"/>
      <c r="O236" s="698">
        <f t="shared" si="93"/>
        <v>0</v>
      </c>
      <c r="P236" s="753"/>
    </row>
    <row r="237" spans="1:16" hidden="1" x14ac:dyDescent="0.25">
      <c r="A237" s="669">
        <v>6329</v>
      </c>
      <c r="B237" s="697" t="s">
        <v>259</v>
      </c>
      <c r="C237" s="698">
        <f t="shared" si="60"/>
        <v>0</v>
      </c>
      <c r="D237" s="751"/>
      <c r="E237" s="751"/>
      <c r="F237" s="698">
        <f t="shared" si="90"/>
        <v>0</v>
      </c>
      <c r="G237" s="751"/>
      <c r="H237" s="751"/>
      <c r="I237" s="698">
        <f t="shared" si="91"/>
        <v>0</v>
      </c>
      <c r="J237" s="752"/>
      <c r="K237" s="751"/>
      <c r="L237" s="698">
        <f t="shared" si="92"/>
        <v>0</v>
      </c>
      <c r="M237" s="751"/>
      <c r="N237" s="751"/>
      <c r="O237" s="698">
        <f t="shared" si="93"/>
        <v>0</v>
      </c>
      <c r="P237" s="753"/>
    </row>
    <row r="238" spans="1:16" ht="24" hidden="1" x14ac:dyDescent="0.25">
      <c r="A238" s="754">
        <v>6330</v>
      </c>
      <c r="B238" s="697" t="s">
        <v>260</v>
      </c>
      <c r="C238" s="698">
        <f t="shared" si="60"/>
        <v>0</v>
      </c>
      <c r="D238" s="751"/>
      <c r="E238" s="751"/>
      <c r="F238" s="698">
        <f t="shared" si="90"/>
        <v>0</v>
      </c>
      <c r="G238" s="751"/>
      <c r="H238" s="751"/>
      <c r="I238" s="698">
        <f t="shared" si="91"/>
        <v>0</v>
      </c>
      <c r="J238" s="752"/>
      <c r="K238" s="751"/>
      <c r="L238" s="698">
        <f t="shared" si="92"/>
        <v>0</v>
      </c>
      <c r="M238" s="751"/>
      <c r="N238" s="751"/>
      <c r="O238" s="698">
        <f t="shared" si="93"/>
        <v>0</v>
      </c>
      <c r="P238" s="753"/>
    </row>
    <row r="239" spans="1:16" hidden="1" x14ac:dyDescent="0.25">
      <c r="A239" s="754">
        <v>6360</v>
      </c>
      <c r="B239" s="697" t="s">
        <v>261</v>
      </c>
      <c r="C239" s="698">
        <f t="shared" si="60"/>
        <v>0</v>
      </c>
      <c r="D239" s="751"/>
      <c r="E239" s="751"/>
      <c r="F239" s="698">
        <f t="shared" si="90"/>
        <v>0</v>
      </c>
      <c r="G239" s="751"/>
      <c r="H239" s="751"/>
      <c r="I239" s="698">
        <f t="shared" si="91"/>
        <v>0</v>
      </c>
      <c r="J239" s="752"/>
      <c r="K239" s="751"/>
      <c r="L239" s="698">
        <f t="shared" si="92"/>
        <v>0</v>
      </c>
      <c r="M239" s="751"/>
      <c r="N239" s="751"/>
      <c r="O239" s="698">
        <f t="shared" si="93"/>
        <v>0</v>
      </c>
      <c r="P239" s="753"/>
    </row>
    <row r="240" spans="1:16" ht="36" hidden="1" x14ac:dyDescent="0.25">
      <c r="A240" s="704">
        <v>6400</v>
      </c>
      <c r="B240" s="710" t="s">
        <v>262</v>
      </c>
      <c r="C240" s="705">
        <f t="shared" si="60"/>
        <v>0</v>
      </c>
      <c r="D240" s="705">
        <f t="shared" ref="D240:O240" si="94">SUM(D241,D245)</f>
        <v>0</v>
      </c>
      <c r="E240" s="705">
        <f t="shared" si="94"/>
        <v>0</v>
      </c>
      <c r="F240" s="705">
        <f t="shared" si="94"/>
        <v>0</v>
      </c>
      <c r="G240" s="705">
        <f t="shared" si="94"/>
        <v>0</v>
      </c>
      <c r="H240" s="705">
        <f t="shared" si="94"/>
        <v>0</v>
      </c>
      <c r="I240" s="705">
        <f t="shared" si="94"/>
        <v>0</v>
      </c>
      <c r="J240" s="756">
        <f t="shared" si="94"/>
        <v>0</v>
      </c>
      <c r="K240" s="705">
        <f t="shared" si="94"/>
        <v>0</v>
      </c>
      <c r="L240" s="705">
        <f t="shared" si="94"/>
        <v>0</v>
      </c>
      <c r="M240" s="705">
        <f t="shared" si="94"/>
        <v>0</v>
      </c>
      <c r="N240" s="705">
        <f t="shared" si="94"/>
        <v>0</v>
      </c>
      <c r="O240" s="705">
        <f t="shared" si="94"/>
        <v>0</v>
      </c>
      <c r="P240" s="757"/>
    </row>
    <row r="241" spans="1:17" ht="24" hidden="1" x14ac:dyDescent="0.25">
      <c r="A241" s="748">
        <v>6410</v>
      </c>
      <c r="B241" s="691" t="s">
        <v>263</v>
      </c>
      <c r="C241" s="692">
        <f t="shared" si="60"/>
        <v>0</v>
      </c>
      <c r="D241" s="692">
        <f t="shared" ref="D241:O241" si="95">SUM(D242:D244)</f>
        <v>0</v>
      </c>
      <c r="E241" s="692">
        <f t="shared" si="95"/>
        <v>0</v>
      </c>
      <c r="F241" s="692">
        <f t="shared" si="95"/>
        <v>0</v>
      </c>
      <c r="G241" s="692">
        <f t="shared" si="95"/>
        <v>0</v>
      </c>
      <c r="H241" s="692">
        <f t="shared" si="95"/>
        <v>0</v>
      </c>
      <c r="I241" s="692">
        <f t="shared" si="95"/>
        <v>0</v>
      </c>
      <c r="J241" s="749">
        <f t="shared" si="95"/>
        <v>0</v>
      </c>
      <c r="K241" s="692">
        <f t="shared" si="95"/>
        <v>0</v>
      </c>
      <c r="L241" s="692">
        <f t="shared" si="95"/>
        <v>0</v>
      </c>
      <c r="M241" s="692">
        <f t="shared" si="95"/>
        <v>0</v>
      </c>
      <c r="N241" s="692">
        <f t="shared" si="95"/>
        <v>0</v>
      </c>
      <c r="O241" s="692">
        <f t="shared" si="95"/>
        <v>0</v>
      </c>
      <c r="P241" s="750"/>
      <c r="Q241" s="626"/>
    </row>
    <row r="242" spans="1:17" hidden="1" x14ac:dyDescent="0.25">
      <c r="A242" s="669">
        <v>6411</v>
      </c>
      <c r="B242" s="762" t="s">
        <v>264</v>
      </c>
      <c r="C242" s="698">
        <f t="shared" ref="C242:C284" si="96">F242+I242+L242+O242</f>
        <v>0</v>
      </c>
      <c r="D242" s="751"/>
      <c r="E242" s="751"/>
      <c r="F242" s="698">
        <f>D242+E242</f>
        <v>0</v>
      </c>
      <c r="G242" s="751"/>
      <c r="H242" s="751"/>
      <c r="I242" s="698">
        <f>G242+H242</f>
        <v>0</v>
      </c>
      <c r="J242" s="752"/>
      <c r="K242" s="751"/>
      <c r="L242" s="698">
        <f>J242+K242</f>
        <v>0</v>
      </c>
      <c r="M242" s="751"/>
      <c r="N242" s="751"/>
      <c r="O242" s="698">
        <f>M242+N242</f>
        <v>0</v>
      </c>
      <c r="P242" s="753"/>
      <c r="Q242" s="626"/>
    </row>
    <row r="243" spans="1:17" ht="36" hidden="1" x14ac:dyDescent="0.25">
      <c r="A243" s="669">
        <v>6412</v>
      </c>
      <c r="B243" s="697" t="s">
        <v>265</v>
      </c>
      <c r="C243" s="698">
        <f t="shared" si="96"/>
        <v>0</v>
      </c>
      <c r="D243" s="751"/>
      <c r="E243" s="751"/>
      <c r="F243" s="698">
        <f>D243+E243</f>
        <v>0</v>
      </c>
      <c r="G243" s="751"/>
      <c r="H243" s="751"/>
      <c r="I243" s="698">
        <f>G243+H243</f>
        <v>0</v>
      </c>
      <c r="J243" s="752"/>
      <c r="K243" s="751"/>
      <c r="L243" s="698">
        <f>J243+K243</f>
        <v>0</v>
      </c>
      <c r="M243" s="751"/>
      <c r="N243" s="751"/>
      <c r="O243" s="698">
        <f>M243+N243</f>
        <v>0</v>
      </c>
      <c r="P243" s="753"/>
      <c r="Q243" s="626"/>
    </row>
    <row r="244" spans="1:17" ht="36" hidden="1" x14ac:dyDescent="0.25">
      <c r="A244" s="669">
        <v>6419</v>
      </c>
      <c r="B244" s="697" t="s">
        <v>266</v>
      </c>
      <c r="C244" s="698">
        <f t="shared" si="96"/>
        <v>0</v>
      </c>
      <c r="D244" s="751"/>
      <c r="E244" s="751"/>
      <c r="F244" s="698">
        <f>D244+E244</f>
        <v>0</v>
      </c>
      <c r="G244" s="751"/>
      <c r="H244" s="751"/>
      <c r="I244" s="698">
        <f>G244+H244</f>
        <v>0</v>
      </c>
      <c r="J244" s="752"/>
      <c r="K244" s="751"/>
      <c r="L244" s="698">
        <f>J244+K244</f>
        <v>0</v>
      </c>
      <c r="M244" s="751"/>
      <c r="N244" s="751"/>
      <c r="O244" s="698">
        <f>M244+N244</f>
        <v>0</v>
      </c>
      <c r="P244" s="753"/>
      <c r="Q244" s="626"/>
    </row>
    <row r="245" spans="1:17" ht="48" hidden="1" x14ac:dyDescent="0.25">
      <c r="A245" s="754">
        <v>6420</v>
      </c>
      <c r="B245" s="697" t="s">
        <v>267</v>
      </c>
      <c r="C245" s="698">
        <f t="shared" si="96"/>
        <v>0</v>
      </c>
      <c r="D245" s="698">
        <f t="shared" ref="D245:O245" si="97">SUM(D246:D249)</f>
        <v>0</v>
      </c>
      <c r="E245" s="698">
        <f t="shared" si="97"/>
        <v>0</v>
      </c>
      <c r="F245" s="698">
        <f t="shared" si="97"/>
        <v>0</v>
      </c>
      <c r="G245" s="698">
        <f t="shared" si="97"/>
        <v>0</v>
      </c>
      <c r="H245" s="698">
        <f t="shared" si="97"/>
        <v>0</v>
      </c>
      <c r="I245" s="698">
        <f t="shared" si="97"/>
        <v>0</v>
      </c>
      <c r="J245" s="755">
        <f t="shared" si="97"/>
        <v>0</v>
      </c>
      <c r="K245" s="698">
        <f t="shared" si="97"/>
        <v>0</v>
      </c>
      <c r="L245" s="698">
        <f t="shared" si="97"/>
        <v>0</v>
      </c>
      <c r="M245" s="698">
        <f t="shared" si="97"/>
        <v>0</v>
      </c>
      <c r="N245" s="698">
        <f t="shared" si="97"/>
        <v>0</v>
      </c>
      <c r="O245" s="698">
        <f t="shared" si="97"/>
        <v>0</v>
      </c>
      <c r="P245" s="753"/>
      <c r="Q245" s="626"/>
    </row>
    <row r="246" spans="1:17" ht="36" hidden="1" x14ac:dyDescent="0.25">
      <c r="A246" s="669">
        <v>6421</v>
      </c>
      <c r="B246" s="697" t="s">
        <v>268</v>
      </c>
      <c r="C246" s="698">
        <f t="shared" si="96"/>
        <v>0</v>
      </c>
      <c r="D246" s="751"/>
      <c r="E246" s="751"/>
      <c r="F246" s="698">
        <f>D246+E246</f>
        <v>0</v>
      </c>
      <c r="G246" s="751"/>
      <c r="H246" s="751"/>
      <c r="I246" s="698">
        <f>G246+H246</f>
        <v>0</v>
      </c>
      <c r="J246" s="752"/>
      <c r="K246" s="751"/>
      <c r="L246" s="698">
        <f>J246+K246</f>
        <v>0</v>
      </c>
      <c r="M246" s="751"/>
      <c r="N246" s="751"/>
      <c r="O246" s="698">
        <f>M246+N246</f>
        <v>0</v>
      </c>
      <c r="P246" s="753"/>
      <c r="Q246" s="626"/>
    </row>
    <row r="247" spans="1:17" hidden="1" x14ac:dyDescent="0.25">
      <c r="A247" s="669">
        <v>6422</v>
      </c>
      <c r="B247" s="697" t="s">
        <v>269</v>
      </c>
      <c r="C247" s="698">
        <f t="shared" si="96"/>
        <v>0</v>
      </c>
      <c r="D247" s="751"/>
      <c r="E247" s="751"/>
      <c r="F247" s="698">
        <f>D247+E247</f>
        <v>0</v>
      </c>
      <c r="G247" s="751"/>
      <c r="H247" s="751"/>
      <c r="I247" s="698">
        <f>G247+H247</f>
        <v>0</v>
      </c>
      <c r="J247" s="752"/>
      <c r="K247" s="751"/>
      <c r="L247" s="698">
        <f>J247+K247</f>
        <v>0</v>
      </c>
      <c r="M247" s="751"/>
      <c r="N247" s="751"/>
      <c r="O247" s="698">
        <f>M247+N247</f>
        <v>0</v>
      </c>
      <c r="P247" s="753"/>
      <c r="Q247" s="626"/>
    </row>
    <row r="248" spans="1:17" ht="13.5" hidden="1" customHeight="1" x14ac:dyDescent="0.25">
      <c r="A248" s="669">
        <v>6423</v>
      </c>
      <c r="B248" s="697" t="s">
        <v>270</v>
      </c>
      <c r="C248" s="698">
        <f t="shared" si="96"/>
        <v>0</v>
      </c>
      <c r="D248" s="751"/>
      <c r="E248" s="751"/>
      <c r="F248" s="698">
        <f>D248+E248</f>
        <v>0</v>
      </c>
      <c r="G248" s="751"/>
      <c r="H248" s="751"/>
      <c r="I248" s="698">
        <f>G248+H248</f>
        <v>0</v>
      </c>
      <c r="J248" s="752"/>
      <c r="K248" s="751"/>
      <c r="L248" s="698">
        <f>J248+K248</f>
        <v>0</v>
      </c>
      <c r="M248" s="751"/>
      <c r="N248" s="751"/>
      <c r="O248" s="698">
        <f>M248+N248</f>
        <v>0</v>
      </c>
      <c r="P248" s="753"/>
      <c r="Q248" s="626"/>
    </row>
    <row r="249" spans="1:17" ht="36" hidden="1" x14ac:dyDescent="0.25">
      <c r="A249" s="669">
        <v>6424</v>
      </c>
      <c r="B249" s="697" t="s">
        <v>271</v>
      </c>
      <c r="C249" s="698">
        <f t="shared" si="96"/>
        <v>0</v>
      </c>
      <c r="D249" s="751"/>
      <c r="E249" s="751"/>
      <c r="F249" s="698">
        <f>D249+E249</f>
        <v>0</v>
      </c>
      <c r="G249" s="751"/>
      <c r="H249" s="751"/>
      <c r="I249" s="698">
        <f>G249+H249</f>
        <v>0</v>
      </c>
      <c r="J249" s="752"/>
      <c r="K249" s="751"/>
      <c r="L249" s="698">
        <f>J249+K249</f>
        <v>0</v>
      </c>
      <c r="M249" s="751"/>
      <c r="N249" s="751"/>
      <c r="O249" s="698">
        <f>M249+N249</f>
        <v>0</v>
      </c>
      <c r="P249" s="753"/>
      <c r="Q249" s="770"/>
    </row>
    <row r="250" spans="1:17" ht="60" hidden="1" x14ac:dyDescent="0.25">
      <c r="A250" s="704">
        <v>6500</v>
      </c>
      <c r="B250" s="710" t="s">
        <v>272</v>
      </c>
      <c r="C250" s="705">
        <f t="shared" si="96"/>
        <v>0</v>
      </c>
      <c r="D250" s="705">
        <f t="shared" ref="D250:O250" si="98">SUM(D251)</f>
        <v>0</v>
      </c>
      <c r="E250" s="705">
        <f t="shared" si="98"/>
        <v>0</v>
      </c>
      <c r="F250" s="705">
        <f t="shared" si="98"/>
        <v>0</v>
      </c>
      <c r="G250" s="759">
        <f t="shared" si="98"/>
        <v>0</v>
      </c>
      <c r="H250" s="759">
        <f t="shared" si="98"/>
        <v>0</v>
      </c>
      <c r="I250" s="705">
        <f t="shared" si="98"/>
        <v>0</v>
      </c>
      <c r="J250" s="760">
        <f t="shared" si="98"/>
        <v>0</v>
      </c>
      <c r="K250" s="759">
        <f t="shared" si="98"/>
        <v>0</v>
      </c>
      <c r="L250" s="705">
        <f t="shared" si="98"/>
        <v>0</v>
      </c>
      <c r="M250" s="759">
        <f t="shared" si="98"/>
        <v>0</v>
      </c>
      <c r="N250" s="759">
        <f t="shared" si="98"/>
        <v>0</v>
      </c>
      <c r="O250" s="705">
        <f t="shared" si="98"/>
        <v>0</v>
      </c>
      <c r="P250" s="757"/>
      <c r="Q250" s="770"/>
    </row>
    <row r="251" spans="1:17" ht="48" hidden="1" x14ac:dyDescent="0.25">
      <c r="A251" s="771">
        <v>6510</v>
      </c>
      <c r="B251" s="765" t="s">
        <v>273</v>
      </c>
      <c r="C251" s="766">
        <f t="shared" si="96"/>
        <v>0</v>
      </c>
      <c r="D251" s="772"/>
      <c r="E251" s="772"/>
      <c r="F251" s="766">
        <f>D251+E251</f>
        <v>0</v>
      </c>
      <c r="G251" s="773"/>
      <c r="H251" s="773"/>
      <c r="I251" s="766">
        <f>G251+H251</f>
        <v>0</v>
      </c>
      <c r="J251" s="774"/>
      <c r="K251" s="773"/>
      <c r="L251" s="766">
        <f>J251+K251</f>
        <v>0</v>
      </c>
      <c r="M251" s="773"/>
      <c r="N251" s="773"/>
      <c r="O251" s="766">
        <f>M251+N251</f>
        <v>0</v>
      </c>
      <c r="P251" s="747"/>
      <c r="Q251" s="770"/>
    </row>
    <row r="252" spans="1:17" ht="48" hidden="1" x14ac:dyDescent="0.25">
      <c r="A252" s="775">
        <v>7000</v>
      </c>
      <c r="B252" s="775" t="s">
        <v>274</v>
      </c>
      <c r="C252" s="776">
        <f t="shared" si="96"/>
        <v>0</v>
      </c>
      <c r="D252" s="776">
        <f t="shared" ref="D252:O252" si="99">SUM(D253,D263)</f>
        <v>0</v>
      </c>
      <c r="E252" s="776">
        <f t="shared" si="99"/>
        <v>0</v>
      </c>
      <c r="F252" s="776">
        <f t="shared" si="99"/>
        <v>0</v>
      </c>
      <c r="G252" s="776">
        <f t="shared" si="99"/>
        <v>0</v>
      </c>
      <c r="H252" s="776">
        <f t="shared" si="99"/>
        <v>0</v>
      </c>
      <c r="I252" s="776">
        <f t="shared" si="99"/>
        <v>0</v>
      </c>
      <c r="J252" s="777">
        <f t="shared" si="99"/>
        <v>0</v>
      </c>
      <c r="K252" s="776">
        <f t="shared" si="99"/>
        <v>0</v>
      </c>
      <c r="L252" s="776">
        <f t="shared" si="99"/>
        <v>0</v>
      </c>
      <c r="M252" s="776">
        <f t="shared" si="99"/>
        <v>0</v>
      </c>
      <c r="N252" s="776">
        <f t="shared" si="99"/>
        <v>0</v>
      </c>
      <c r="O252" s="776">
        <f t="shared" si="99"/>
        <v>0</v>
      </c>
      <c r="P252" s="778"/>
      <c r="Q252" s="626"/>
    </row>
    <row r="253" spans="1:17" ht="24" hidden="1" x14ac:dyDescent="0.25">
      <c r="A253" s="779">
        <v>7200</v>
      </c>
      <c r="B253" s="691" t="s">
        <v>275</v>
      </c>
      <c r="C253" s="692">
        <f t="shared" si="96"/>
        <v>0</v>
      </c>
      <c r="D253" s="692">
        <f t="shared" ref="D253:O253" si="100">SUM(D254,D255,D256,D257,D261,D262)</f>
        <v>0</v>
      </c>
      <c r="E253" s="692">
        <f t="shared" si="100"/>
        <v>0</v>
      </c>
      <c r="F253" s="692">
        <f t="shared" si="100"/>
        <v>0</v>
      </c>
      <c r="G253" s="692">
        <f t="shared" si="100"/>
        <v>0</v>
      </c>
      <c r="H253" s="692">
        <f t="shared" si="100"/>
        <v>0</v>
      </c>
      <c r="I253" s="692">
        <f t="shared" si="100"/>
        <v>0</v>
      </c>
      <c r="J253" s="749">
        <f t="shared" si="100"/>
        <v>0</v>
      </c>
      <c r="K253" s="692">
        <f t="shared" si="100"/>
        <v>0</v>
      </c>
      <c r="L253" s="692">
        <f t="shared" si="100"/>
        <v>0</v>
      </c>
      <c r="M253" s="692">
        <f t="shared" si="100"/>
        <v>0</v>
      </c>
      <c r="N253" s="692">
        <f t="shared" si="100"/>
        <v>0</v>
      </c>
      <c r="O253" s="692">
        <f t="shared" si="100"/>
        <v>0</v>
      </c>
      <c r="P253" s="750"/>
      <c r="Q253" s="626"/>
    </row>
    <row r="254" spans="1:17" ht="24" hidden="1" x14ac:dyDescent="0.25">
      <c r="A254" s="754">
        <v>7210</v>
      </c>
      <c r="B254" s="697" t="s">
        <v>276</v>
      </c>
      <c r="C254" s="698">
        <f t="shared" si="96"/>
        <v>0</v>
      </c>
      <c r="D254" s="751"/>
      <c r="E254" s="751"/>
      <c r="F254" s="698">
        <f>D254+E254</f>
        <v>0</v>
      </c>
      <c r="G254" s="751"/>
      <c r="H254" s="751"/>
      <c r="I254" s="698">
        <f>G254+H254</f>
        <v>0</v>
      </c>
      <c r="J254" s="752"/>
      <c r="K254" s="751"/>
      <c r="L254" s="698">
        <f>J254+K254</f>
        <v>0</v>
      </c>
      <c r="M254" s="751"/>
      <c r="N254" s="751"/>
      <c r="O254" s="698">
        <f>M254+N254</f>
        <v>0</v>
      </c>
      <c r="P254" s="753"/>
      <c r="Q254" s="626"/>
    </row>
    <row r="255" spans="1:17" s="770" customFormat="1" ht="36" hidden="1" x14ac:dyDescent="0.25">
      <c r="A255" s="754">
        <v>7220</v>
      </c>
      <c r="B255" s="697" t="s">
        <v>277</v>
      </c>
      <c r="C255" s="698">
        <f t="shared" si="96"/>
        <v>0</v>
      </c>
      <c r="D255" s="751"/>
      <c r="E255" s="751"/>
      <c r="F255" s="698">
        <f>D255+E255</f>
        <v>0</v>
      </c>
      <c r="G255" s="751"/>
      <c r="H255" s="751"/>
      <c r="I255" s="698">
        <f>G255+H255</f>
        <v>0</v>
      </c>
      <c r="J255" s="752"/>
      <c r="K255" s="751"/>
      <c r="L255" s="698">
        <f>J255+K255</f>
        <v>0</v>
      </c>
      <c r="M255" s="751"/>
      <c r="N255" s="751"/>
      <c r="O255" s="698">
        <f>M255+N255</f>
        <v>0</v>
      </c>
      <c r="P255" s="753"/>
    </row>
    <row r="256" spans="1:17" ht="24" hidden="1" x14ac:dyDescent="0.25">
      <c r="A256" s="754">
        <v>7230</v>
      </c>
      <c r="B256" s="697" t="s">
        <v>46</v>
      </c>
      <c r="C256" s="698">
        <f t="shared" si="96"/>
        <v>0</v>
      </c>
      <c r="D256" s="751"/>
      <c r="E256" s="751"/>
      <c r="F256" s="698">
        <f>D256+E256</f>
        <v>0</v>
      </c>
      <c r="G256" s="751"/>
      <c r="H256" s="751"/>
      <c r="I256" s="698">
        <f>G256+H256</f>
        <v>0</v>
      </c>
      <c r="J256" s="752"/>
      <c r="K256" s="751"/>
      <c r="L256" s="698">
        <f>J256+K256</f>
        <v>0</v>
      </c>
      <c r="M256" s="751"/>
      <c r="N256" s="751"/>
      <c r="O256" s="698">
        <f>M256+N256</f>
        <v>0</v>
      </c>
      <c r="P256" s="753"/>
      <c r="Q256" s="626"/>
    </row>
    <row r="257" spans="1:16" ht="24" hidden="1" x14ac:dyDescent="0.25">
      <c r="A257" s="754">
        <v>7240</v>
      </c>
      <c r="B257" s="697" t="s">
        <v>278</v>
      </c>
      <c r="C257" s="698">
        <f t="shared" si="96"/>
        <v>0</v>
      </c>
      <c r="D257" s="698">
        <f t="shared" ref="D257:O257" si="101">SUM(D258:D260)</f>
        <v>0</v>
      </c>
      <c r="E257" s="698">
        <f t="shared" si="101"/>
        <v>0</v>
      </c>
      <c r="F257" s="698">
        <f t="shared" si="101"/>
        <v>0</v>
      </c>
      <c r="G257" s="698">
        <f t="shared" si="101"/>
        <v>0</v>
      </c>
      <c r="H257" s="698">
        <f t="shared" si="101"/>
        <v>0</v>
      </c>
      <c r="I257" s="698">
        <f t="shared" si="101"/>
        <v>0</v>
      </c>
      <c r="J257" s="755">
        <f t="shared" si="101"/>
        <v>0</v>
      </c>
      <c r="K257" s="698">
        <f t="shared" si="101"/>
        <v>0</v>
      </c>
      <c r="L257" s="698">
        <f t="shared" si="101"/>
        <v>0</v>
      </c>
      <c r="M257" s="698">
        <f t="shared" si="101"/>
        <v>0</v>
      </c>
      <c r="N257" s="698">
        <f t="shared" si="101"/>
        <v>0</v>
      </c>
      <c r="O257" s="698">
        <f t="shared" si="101"/>
        <v>0</v>
      </c>
      <c r="P257" s="753"/>
    </row>
    <row r="258" spans="1:16" ht="48" hidden="1" x14ac:dyDescent="0.25">
      <c r="A258" s="669">
        <v>7245</v>
      </c>
      <c r="B258" s="697" t="s">
        <v>279</v>
      </c>
      <c r="C258" s="698">
        <f t="shared" si="96"/>
        <v>0</v>
      </c>
      <c r="D258" s="751"/>
      <c r="E258" s="751"/>
      <c r="F258" s="698">
        <f>D258+E258</f>
        <v>0</v>
      </c>
      <c r="G258" s="751"/>
      <c r="H258" s="751"/>
      <c r="I258" s="698">
        <f>G258+H258</f>
        <v>0</v>
      </c>
      <c r="J258" s="752"/>
      <c r="K258" s="751"/>
      <c r="L258" s="698">
        <f>J258+K258</f>
        <v>0</v>
      </c>
      <c r="M258" s="751"/>
      <c r="N258" s="751"/>
      <c r="O258" s="698">
        <f>M258+N258</f>
        <v>0</v>
      </c>
      <c r="P258" s="753"/>
    </row>
    <row r="259" spans="1:16" ht="84.75" hidden="1" customHeight="1" x14ac:dyDescent="0.25">
      <c r="A259" s="669">
        <v>7246</v>
      </c>
      <c r="B259" s="697" t="s">
        <v>280</v>
      </c>
      <c r="C259" s="698">
        <f t="shared" si="96"/>
        <v>0</v>
      </c>
      <c r="D259" s="751"/>
      <c r="E259" s="751"/>
      <c r="F259" s="698">
        <f>D259+E259</f>
        <v>0</v>
      </c>
      <c r="G259" s="751"/>
      <c r="H259" s="751"/>
      <c r="I259" s="698">
        <f>G259+H259</f>
        <v>0</v>
      </c>
      <c r="J259" s="752"/>
      <c r="K259" s="751"/>
      <c r="L259" s="698">
        <f>J259+K259</f>
        <v>0</v>
      </c>
      <c r="M259" s="751"/>
      <c r="N259" s="751"/>
      <c r="O259" s="698">
        <f>M259+N259</f>
        <v>0</v>
      </c>
      <c r="P259" s="753"/>
    </row>
    <row r="260" spans="1:16" ht="36" hidden="1" x14ac:dyDescent="0.25">
      <c r="A260" s="669">
        <v>7247</v>
      </c>
      <c r="B260" s="697" t="s">
        <v>281</v>
      </c>
      <c r="C260" s="698">
        <f t="shared" si="96"/>
        <v>0</v>
      </c>
      <c r="D260" s="751"/>
      <c r="E260" s="751"/>
      <c r="F260" s="698">
        <f>D260+E260</f>
        <v>0</v>
      </c>
      <c r="G260" s="751"/>
      <c r="H260" s="751"/>
      <c r="I260" s="698">
        <f>G260+H260</f>
        <v>0</v>
      </c>
      <c r="J260" s="752"/>
      <c r="K260" s="751"/>
      <c r="L260" s="698">
        <f>J260+K260</f>
        <v>0</v>
      </c>
      <c r="M260" s="751"/>
      <c r="N260" s="751"/>
      <c r="O260" s="698">
        <f>M260+N260</f>
        <v>0</v>
      </c>
      <c r="P260" s="753"/>
    </row>
    <row r="261" spans="1:16" ht="24" hidden="1" x14ac:dyDescent="0.25">
      <c r="A261" s="754">
        <v>7260</v>
      </c>
      <c r="B261" s="697" t="s">
        <v>282</v>
      </c>
      <c r="C261" s="698">
        <f t="shared" si="96"/>
        <v>0</v>
      </c>
      <c r="D261" s="751"/>
      <c r="E261" s="751"/>
      <c r="F261" s="698">
        <f>D261+E261</f>
        <v>0</v>
      </c>
      <c r="G261" s="751"/>
      <c r="H261" s="751"/>
      <c r="I261" s="698">
        <f>G261+H261</f>
        <v>0</v>
      </c>
      <c r="J261" s="752"/>
      <c r="K261" s="751"/>
      <c r="L261" s="698">
        <f>J261+K261</f>
        <v>0</v>
      </c>
      <c r="M261" s="751"/>
      <c r="N261" s="751"/>
      <c r="O261" s="698">
        <f>M261+N261</f>
        <v>0</v>
      </c>
      <c r="P261" s="753"/>
    </row>
    <row r="262" spans="1:16" ht="60" hidden="1" x14ac:dyDescent="0.25">
      <c r="A262" s="754">
        <v>7270</v>
      </c>
      <c r="B262" s="697" t="s">
        <v>283</v>
      </c>
      <c r="C262" s="698">
        <f t="shared" si="96"/>
        <v>0</v>
      </c>
      <c r="D262" s="751"/>
      <c r="E262" s="751"/>
      <c r="F262" s="698">
        <f>D262+E262</f>
        <v>0</v>
      </c>
      <c r="G262" s="751"/>
      <c r="H262" s="751"/>
      <c r="I262" s="698">
        <f>G262+H262</f>
        <v>0</v>
      </c>
      <c r="J262" s="752"/>
      <c r="K262" s="751"/>
      <c r="L262" s="698">
        <f>J262+K262</f>
        <v>0</v>
      </c>
      <c r="M262" s="751"/>
      <c r="N262" s="751"/>
      <c r="O262" s="698">
        <f>M262+N262</f>
        <v>0</v>
      </c>
      <c r="P262" s="753"/>
    </row>
    <row r="263" spans="1:16" hidden="1" x14ac:dyDescent="0.25">
      <c r="A263" s="704">
        <v>7700</v>
      </c>
      <c r="B263" s="710" t="s">
        <v>284</v>
      </c>
      <c r="C263" s="705">
        <f t="shared" si="96"/>
        <v>0</v>
      </c>
      <c r="D263" s="705">
        <f t="shared" ref="D263:O263" si="102">D264</f>
        <v>0</v>
      </c>
      <c r="E263" s="705">
        <f t="shared" si="102"/>
        <v>0</v>
      </c>
      <c r="F263" s="705">
        <f t="shared" si="102"/>
        <v>0</v>
      </c>
      <c r="G263" s="705">
        <f t="shared" si="102"/>
        <v>0</v>
      </c>
      <c r="H263" s="705">
        <f t="shared" si="102"/>
        <v>0</v>
      </c>
      <c r="I263" s="705">
        <f t="shared" si="102"/>
        <v>0</v>
      </c>
      <c r="J263" s="756">
        <f t="shared" si="102"/>
        <v>0</v>
      </c>
      <c r="K263" s="705">
        <f t="shared" si="102"/>
        <v>0</v>
      </c>
      <c r="L263" s="705">
        <f t="shared" si="102"/>
        <v>0</v>
      </c>
      <c r="M263" s="705">
        <f t="shared" si="102"/>
        <v>0</v>
      </c>
      <c r="N263" s="705">
        <f t="shared" si="102"/>
        <v>0</v>
      </c>
      <c r="O263" s="705">
        <f t="shared" si="102"/>
        <v>0</v>
      </c>
      <c r="P263" s="757"/>
    </row>
    <row r="264" spans="1:16" hidden="1" x14ac:dyDescent="0.25">
      <c r="A264" s="780">
        <v>7720</v>
      </c>
      <c r="B264" s="781" t="s">
        <v>285</v>
      </c>
      <c r="C264" s="766">
        <f t="shared" si="96"/>
        <v>0</v>
      </c>
      <c r="D264" s="773"/>
      <c r="E264" s="773"/>
      <c r="F264" s="766">
        <f>D264+E264</f>
        <v>0</v>
      </c>
      <c r="G264" s="773"/>
      <c r="H264" s="773"/>
      <c r="I264" s="766">
        <f>G264+H264</f>
        <v>0</v>
      </c>
      <c r="J264" s="774"/>
      <c r="K264" s="773"/>
      <c r="L264" s="766">
        <f>J264+K264</f>
        <v>0</v>
      </c>
      <c r="M264" s="773"/>
      <c r="N264" s="773"/>
      <c r="O264" s="766">
        <f>M264+N264</f>
        <v>0</v>
      </c>
      <c r="P264" s="747"/>
    </row>
    <row r="265" spans="1:16" hidden="1" x14ac:dyDescent="0.25">
      <c r="A265" s="782">
        <v>9000</v>
      </c>
      <c r="B265" s="783" t="s">
        <v>286</v>
      </c>
      <c r="C265" s="784">
        <f t="shared" si="96"/>
        <v>0</v>
      </c>
      <c r="D265" s="784">
        <f t="shared" ref="D265:O266" si="103">D266</f>
        <v>0</v>
      </c>
      <c r="E265" s="784">
        <f t="shared" si="103"/>
        <v>0</v>
      </c>
      <c r="F265" s="784">
        <f t="shared" si="103"/>
        <v>0</v>
      </c>
      <c r="G265" s="784">
        <f t="shared" si="103"/>
        <v>0</v>
      </c>
      <c r="H265" s="784">
        <f t="shared" si="103"/>
        <v>0</v>
      </c>
      <c r="I265" s="784">
        <f t="shared" si="103"/>
        <v>0</v>
      </c>
      <c r="J265" s="785">
        <f t="shared" si="103"/>
        <v>0</v>
      </c>
      <c r="K265" s="784">
        <f t="shared" si="103"/>
        <v>0</v>
      </c>
      <c r="L265" s="784">
        <f t="shared" si="103"/>
        <v>0</v>
      </c>
      <c r="M265" s="784">
        <f t="shared" si="103"/>
        <v>0</v>
      </c>
      <c r="N265" s="784">
        <f t="shared" si="103"/>
        <v>0</v>
      </c>
      <c r="O265" s="784">
        <f t="shared" si="103"/>
        <v>0</v>
      </c>
      <c r="P265" s="786"/>
    </row>
    <row r="266" spans="1:16" ht="24" hidden="1" x14ac:dyDescent="0.25">
      <c r="A266" s="787">
        <v>9200</v>
      </c>
      <c r="B266" s="691" t="s">
        <v>287</v>
      </c>
      <c r="C266" s="692">
        <f t="shared" si="96"/>
        <v>0</v>
      </c>
      <c r="D266" s="692">
        <f t="shared" si="103"/>
        <v>0</v>
      </c>
      <c r="E266" s="692">
        <f t="shared" si="103"/>
        <v>0</v>
      </c>
      <c r="F266" s="692">
        <f t="shared" si="103"/>
        <v>0</v>
      </c>
      <c r="G266" s="692">
        <f t="shared" si="103"/>
        <v>0</v>
      </c>
      <c r="H266" s="692">
        <f t="shared" si="103"/>
        <v>0</v>
      </c>
      <c r="I266" s="692">
        <f t="shared" si="103"/>
        <v>0</v>
      </c>
      <c r="J266" s="749">
        <f t="shared" si="103"/>
        <v>0</v>
      </c>
      <c r="K266" s="692">
        <f t="shared" si="103"/>
        <v>0</v>
      </c>
      <c r="L266" s="692">
        <f t="shared" si="103"/>
        <v>0</v>
      </c>
      <c r="M266" s="692">
        <f t="shared" si="103"/>
        <v>0</v>
      </c>
      <c r="N266" s="692">
        <f t="shared" si="103"/>
        <v>0</v>
      </c>
      <c r="O266" s="692">
        <f t="shared" si="103"/>
        <v>0</v>
      </c>
      <c r="P266" s="750"/>
    </row>
    <row r="267" spans="1:16" ht="24" hidden="1" x14ac:dyDescent="0.25">
      <c r="A267" s="788">
        <v>9260</v>
      </c>
      <c r="B267" s="697" t="s">
        <v>288</v>
      </c>
      <c r="C267" s="698">
        <f t="shared" si="96"/>
        <v>0</v>
      </c>
      <c r="D267" s="698">
        <f t="shared" ref="D267:O267" si="104">SUM(D268)</f>
        <v>0</v>
      </c>
      <c r="E267" s="698">
        <f t="shared" si="104"/>
        <v>0</v>
      </c>
      <c r="F267" s="698">
        <f t="shared" si="104"/>
        <v>0</v>
      </c>
      <c r="G267" s="698">
        <f t="shared" si="104"/>
        <v>0</v>
      </c>
      <c r="H267" s="698">
        <f t="shared" si="104"/>
        <v>0</v>
      </c>
      <c r="I267" s="698">
        <f t="shared" si="104"/>
        <v>0</v>
      </c>
      <c r="J267" s="755">
        <f t="shared" si="104"/>
        <v>0</v>
      </c>
      <c r="K267" s="698">
        <f t="shared" si="104"/>
        <v>0</v>
      </c>
      <c r="L267" s="698">
        <f t="shared" si="104"/>
        <v>0</v>
      </c>
      <c r="M267" s="698">
        <f t="shared" si="104"/>
        <v>0</v>
      </c>
      <c r="N267" s="698">
        <f t="shared" si="104"/>
        <v>0</v>
      </c>
      <c r="O267" s="698">
        <f t="shared" si="104"/>
        <v>0</v>
      </c>
      <c r="P267" s="753"/>
    </row>
    <row r="268" spans="1:16" ht="87" hidden="1" customHeight="1" x14ac:dyDescent="0.25">
      <c r="A268" s="789">
        <v>9263</v>
      </c>
      <c r="B268" s="697" t="s">
        <v>289</v>
      </c>
      <c r="C268" s="698">
        <f t="shared" si="96"/>
        <v>0</v>
      </c>
      <c r="D268" s="751"/>
      <c r="E268" s="751"/>
      <c r="F268" s="698">
        <f>D268+E268</f>
        <v>0</v>
      </c>
      <c r="G268" s="751"/>
      <c r="H268" s="751"/>
      <c r="I268" s="698">
        <f>G268+H268</f>
        <v>0</v>
      </c>
      <c r="J268" s="752"/>
      <c r="K268" s="751"/>
      <c r="L268" s="698">
        <f>J268+K268</f>
        <v>0</v>
      </c>
      <c r="M268" s="751"/>
      <c r="N268" s="751"/>
      <c r="O268" s="698">
        <f>M268+N268</f>
        <v>0</v>
      </c>
      <c r="P268" s="753"/>
    </row>
    <row r="269" spans="1:16" hidden="1" x14ac:dyDescent="0.25">
      <c r="A269" s="762"/>
      <c r="B269" s="697" t="s">
        <v>290</v>
      </c>
      <c r="C269" s="698">
        <f t="shared" si="96"/>
        <v>0</v>
      </c>
      <c r="D269" s="698">
        <f t="shared" ref="D269:O269" si="105">SUM(D270:D271)</f>
        <v>0</v>
      </c>
      <c r="E269" s="698">
        <f t="shared" si="105"/>
        <v>0</v>
      </c>
      <c r="F269" s="698">
        <f t="shared" si="105"/>
        <v>0</v>
      </c>
      <c r="G269" s="698">
        <f t="shared" si="105"/>
        <v>0</v>
      </c>
      <c r="H269" s="698">
        <f t="shared" si="105"/>
        <v>0</v>
      </c>
      <c r="I269" s="698">
        <f t="shared" si="105"/>
        <v>0</v>
      </c>
      <c r="J269" s="755">
        <f t="shared" si="105"/>
        <v>0</v>
      </c>
      <c r="K269" s="698">
        <f t="shared" si="105"/>
        <v>0</v>
      </c>
      <c r="L269" s="698">
        <f t="shared" si="105"/>
        <v>0</v>
      </c>
      <c r="M269" s="698">
        <f t="shared" si="105"/>
        <v>0</v>
      </c>
      <c r="N269" s="698">
        <f t="shared" si="105"/>
        <v>0</v>
      </c>
      <c r="O269" s="698">
        <f t="shared" si="105"/>
        <v>0</v>
      </c>
      <c r="P269" s="753"/>
    </row>
    <row r="270" spans="1:16" hidden="1" x14ac:dyDescent="0.25">
      <c r="A270" s="762" t="s">
        <v>291</v>
      </c>
      <c r="B270" s="669" t="s">
        <v>292</v>
      </c>
      <c r="C270" s="698">
        <f t="shared" si="96"/>
        <v>0</v>
      </c>
      <c r="D270" s="751"/>
      <c r="E270" s="751"/>
      <c r="F270" s="698">
        <f>D270+E270</f>
        <v>0</v>
      </c>
      <c r="G270" s="751"/>
      <c r="H270" s="751"/>
      <c r="I270" s="698">
        <f>G270+H270</f>
        <v>0</v>
      </c>
      <c r="J270" s="752"/>
      <c r="K270" s="751"/>
      <c r="L270" s="698">
        <f>J270+K270</f>
        <v>0</v>
      </c>
      <c r="M270" s="751"/>
      <c r="N270" s="751"/>
      <c r="O270" s="698">
        <f>M270+N270</f>
        <v>0</v>
      </c>
      <c r="P270" s="753"/>
    </row>
    <row r="271" spans="1:16" ht="24" hidden="1" x14ac:dyDescent="0.25">
      <c r="A271" s="790" t="s">
        <v>293</v>
      </c>
      <c r="B271" s="709" t="s">
        <v>294</v>
      </c>
      <c r="C271" s="705">
        <f t="shared" si="96"/>
        <v>0</v>
      </c>
      <c r="D271" s="759"/>
      <c r="E271" s="759"/>
      <c r="F271" s="705">
        <f>D271+E271</f>
        <v>0</v>
      </c>
      <c r="G271" s="759"/>
      <c r="H271" s="759"/>
      <c r="I271" s="705">
        <f>G271+H271</f>
        <v>0</v>
      </c>
      <c r="J271" s="760"/>
      <c r="K271" s="759"/>
      <c r="L271" s="705">
        <f>J271+K271</f>
        <v>0</v>
      </c>
      <c r="M271" s="759"/>
      <c r="N271" s="759"/>
      <c r="O271" s="705">
        <f>M271+N271</f>
        <v>0</v>
      </c>
      <c r="P271" s="757"/>
    </row>
    <row r="272" spans="1:16" ht="15.75" thickBot="1" x14ac:dyDescent="0.3">
      <c r="A272" s="791"/>
      <c r="B272" s="791" t="s">
        <v>295</v>
      </c>
      <c r="C272" s="792">
        <f t="shared" si="96"/>
        <v>158488</v>
      </c>
      <c r="D272" s="792">
        <f t="shared" ref="D272:O272" si="106">SUM(D269,D265,D252,D211,D182,D174,D160,D75,D53)</f>
        <v>164224</v>
      </c>
      <c r="E272" s="792">
        <f t="shared" si="106"/>
        <v>-5736</v>
      </c>
      <c r="F272" s="792">
        <f t="shared" si="106"/>
        <v>158488</v>
      </c>
      <c r="G272" s="792">
        <f t="shared" si="106"/>
        <v>0</v>
      </c>
      <c r="H272" s="792">
        <f t="shared" si="106"/>
        <v>0</v>
      </c>
      <c r="I272" s="792">
        <f t="shared" si="106"/>
        <v>0</v>
      </c>
      <c r="J272" s="793">
        <f t="shared" si="106"/>
        <v>0</v>
      </c>
      <c r="K272" s="792">
        <f t="shared" si="106"/>
        <v>0</v>
      </c>
      <c r="L272" s="792">
        <f t="shared" si="106"/>
        <v>0</v>
      </c>
      <c r="M272" s="792">
        <f t="shared" si="106"/>
        <v>0</v>
      </c>
      <c r="N272" s="792">
        <f t="shared" si="106"/>
        <v>0</v>
      </c>
      <c r="O272" s="792">
        <f t="shared" si="106"/>
        <v>0</v>
      </c>
      <c r="P272" s="794"/>
    </row>
    <row r="273" spans="1:16" s="650" customFormat="1" ht="13.5" hidden="1" thickTop="1" thickBot="1" x14ac:dyDescent="0.3">
      <c r="A273" s="946" t="s">
        <v>296</v>
      </c>
      <c r="B273" s="946"/>
      <c r="C273" s="795">
        <f t="shared" si="96"/>
        <v>0</v>
      </c>
      <c r="D273" s="795">
        <f>SUM(D24,D25,D41)-D51</f>
        <v>0</v>
      </c>
      <c r="E273" s="795">
        <f>SUM(E24,E25,E41,E43)-E51</f>
        <v>0</v>
      </c>
      <c r="F273" s="795">
        <f>SUM(F24,F25,F41,F43)-F51</f>
        <v>0</v>
      </c>
      <c r="G273" s="795">
        <f>SUM(G24,G25,G43)-G51</f>
        <v>0</v>
      </c>
      <c r="H273" s="795">
        <f>SUM(H24,H25,H43)-H51</f>
        <v>0</v>
      </c>
      <c r="I273" s="795">
        <f>SUM(I24,I25,I43)-I51</f>
        <v>0</v>
      </c>
      <c r="J273" s="796">
        <f>(J26+J43)-J51</f>
        <v>0</v>
      </c>
      <c r="K273" s="795">
        <f>(K26+K43)-K51</f>
        <v>0</v>
      </c>
      <c r="L273" s="795">
        <f>(L26+L43)-L51</f>
        <v>0</v>
      </c>
      <c r="M273" s="795">
        <f>M45-M51</f>
        <v>0</v>
      </c>
      <c r="N273" s="795">
        <f>N45-N51</f>
        <v>0</v>
      </c>
      <c r="O273" s="795">
        <f>O45-O51</f>
        <v>0</v>
      </c>
      <c r="P273" s="797"/>
    </row>
    <row r="274" spans="1:16" s="650" customFormat="1" ht="12.75" hidden="1" thickTop="1" x14ac:dyDescent="0.25">
      <c r="A274" s="947" t="s">
        <v>297</v>
      </c>
      <c r="B274" s="947"/>
      <c r="C274" s="798">
        <f t="shared" si="96"/>
        <v>0</v>
      </c>
      <c r="D274" s="798">
        <f t="shared" ref="D274:O274" si="107">SUM(D275,D276)-D283+D284</f>
        <v>0</v>
      </c>
      <c r="E274" s="798">
        <f t="shared" si="107"/>
        <v>0</v>
      </c>
      <c r="F274" s="798">
        <f t="shared" si="107"/>
        <v>0</v>
      </c>
      <c r="G274" s="798">
        <f t="shared" si="107"/>
        <v>0</v>
      </c>
      <c r="H274" s="798">
        <f t="shared" si="107"/>
        <v>0</v>
      </c>
      <c r="I274" s="798">
        <f t="shared" si="107"/>
        <v>0</v>
      </c>
      <c r="J274" s="799">
        <f t="shared" si="107"/>
        <v>0</v>
      </c>
      <c r="K274" s="798">
        <f t="shared" si="107"/>
        <v>0</v>
      </c>
      <c r="L274" s="798">
        <f t="shared" si="107"/>
        <v>0</v>
      </c>
      <c r="M274" s="798">
        <f t="shared" si="107"/>
        <v>0</v>
      </c>
      <c r="N274" s="798">
        <f t="shared" si="107"/>
        <v>0</v>
      </c>
      <c r="O274" s="798">
        <f t="shared" si="107"/>
        <v>0</v>
      </c>
      <c r="P274" s="800"/>
    </row>
    <row r="275" spans="1:16" s="650" customFormat="1" ht="13.5" hidden="1" thickTop="1" thickBot="1" x14ac:dyDescent="0.3">
      <c r="A275" s="729" t="s">
        <v>298</v>
      </c>
      <c r="B275" s="729" t="s">
        <v>299</v>
      </c>
      <c r="C275" s="730">
        <f t="shared" si="96"/>
        <v>0</v>
      </c>
      <c r="D275" s="730">
        <f t="shared" ref="D275:O275" si="108">D21-D269</f>
        <v>0</v>
      </c>
      <c r="E275" s="730">
        <f t="shared" si="108"/>
        <v>0</v>
      </c>
      <c r="F275" s="730">
        <f t="shared" si="108"/>
        <v>0</v>
      </c>
      <c r="G275" s="730">
        <f t="shared" si="108"/>
        <v>0</v>
      </c>
      <c r="H275" s="730">
        <f t="shared" si="108"/>
        <v>0</v>
      </c>
      <c r="I275" s="730">
        <f t="shared" si="108"/>
        <v>0</v>
      </c>
      <c r="J275" s="730">
        <f t="shared" si="108"/>
        <v>0</v>
      </c>
      <c r="K275" s="730">
        <f t="shared" si="108"/>
        <v>0</v>
      </c>
      <c r="L275" s="730">
        <f t="shared" si="108"/>
        <v>0</v>
      </c>
      <c r="M275" s="730">
        <f t="shared" si="108"/>
        <v>0</v>
      </c>
      <c r="N275" s="730">
        <f t="shared" si="108"/>
        <v>0</v>
      </c>
      <c r="O275" s="730">
        <f t="shared" si="108"/>
        <v>0</v>
      </c>
      <c r="P275" s="801"/>
    </row>
    <row r="276" spans="1:16" s="650" customFormat="1" ht="12.75" hidden="1" thickTop="1" x14ac:dyDescent="0.25">
      <c r="A276" s="802" t="s">
        <v>300</v>
      </c>
      <c r="B276" s="802" t="s">
        <v>301</v>
      </c>
      <c r="C276" s="798">
        <f t="shared" si="96"/>
        <v>0</v>
      </c>
      <c r="D276" s="798">
        <f t="shared" ref="D276:O276" si="109">SUM(D277,D279,D281)-SUM(D278,D280,D282)</f>
        <v>0</v>
      </c>
      <c r="E276" s="798">
        <f t="shared" si="109"/>
        <v>0</v>
      </c>
      <c r="F276" s="798">
        <f t="shared" si="109"/>
        <v>0</v>
      </c>
      <c r="G276" s="798">
        <f t="shared" si="109"/>
        <v>0</v>
      </c>
      <c r="H276" s="798">
        <f t="shared" si="109"/>
        <v>0</v>
      </c>
      <c r="I276" s="798">
        <f t="shared" si="109"/>
        <v>0</v>
      </c>
      <c r="J276" s="799">
        <f t="shared" si="109"/>
        <v>0</v>
      </c>
      <c r="K276" s="798">
        <f t="shared" si="109"/>
        <v>0</v>
      </c>
      <c r="L276" s="798">
        <f t="shared" si="109"/>
        <v>0</v>
      </c>
      <c r="M276" s="798">
        <f t="shared" si="109"/>
        <v>0</v>
      </c>
      <c r="N276" s="798">
        <f t="shared" si="109"/>
        <v>0</v>
      </c>
      <c r="O276" s="798">
        <f t="shared" si="109"/>
        <v>0</v>
      </c>
      <c r="P276" s="800"/>
    </row>
    <row r="277" spans="1:16" ht="15.75" hidden="1" thickTop="1" x14ac:dyDescent="0.25">
      <c r="A277" s="803" t="s">
        <v>302</v>
      </c>
      <c r="B277" s="662" t="s">
        <v>303</v>
      </c>
      <c r="C277" s="692">
        <f t="shared" si="96"/>
        <v>0</v>
      </c>
      <c r="D277" s="719"/>
      <c r="E277" s="719"/>
      <c r="F277" s="692">
        <f t="shared" ref="F277:F284" si="110">D277+E277</f>
        <v>0</v>
      </c>
      <c r="G277" s="719"/>
      <c r="H277" s="719"/>
      <c r="I277" s="692">
        <f t="shared" ref="I277:I284" si="111">G277+H277</f>
        <v>0</v>
      </c>
      <c r="J277" s="758"/>
      <c r="K277" s="719"/>
      <c r="L277" s="692">
        <f t="shared" ref="L277:L284" si="112">J277+K277</f>
        <v>0</v>
      </c>
      <c r="M277" s="719"/>
      <c r="N277" s="719"/>
      <c r="O277" s="692">
        <f t="shared" ref="O277:O284" si="113">M277+N277</f>
        <v>0</v>
      </c>
      <c r="P277" s="750"/>
    </row>
    <row r="278" spans="1:16" ht="24.75" hidden="1" thickTop="1" x14ac:dyDescent="0.25">
      <c r="A278" s="762" t="s">
        <v>304</v>
      </c>
      <c r="B278" s="668" t="s">
        <v>305</v>
      </c>
      <c r="C278" s="698">
        <f t="shared" si="96"/>
        <v>0</v>
      </c>
      <c r="D278" s="751"/>
      <c r="E278" s="751"/>
      <c r="F278" s="698">
        <f t="shared" si="110"/>
        <v>0</v>
      </c>
      <c r="G278" s="751"/>
      <c r="H278" s="751"/>
      <c r="I278" s="698">
        <f t="shared" si="111"/>
        <v>0</v>
      </c>
      <c r="J278" s="752"/>
      <c r="K278" s="751"/>
      <c r="L278" s="698">
        <f t="shared" si="112"/>
        <v>0</v>
      </c>
      <c r="M278" s="751"/>
      <c r="N278" s="751"/>
      <c r="O278" s="698">
        <f t="shared" si="113"/>
        <v>0</v>
      </c>
      <c r="P278" s="753"/>
    </row>
    <row r="279" spans="1:16" ht="15.75" hidden="1" thickTop="1" x14ac:dyDescent="0.25">
      <c r="A279" s="762" t="s">
        <v>306</v>
      </c>
      <c r="B279" s="668" t="s">
        <v>307</v>
      </c>
      <c r="C279" s="698">
        <f t="shared" si="96"/>
        <v>0</v>
      </c>
      <c r="D279" s="751"/>
      <c r="E279" s="751"/>
      <c r="F279" s="698">
        <f t="shared" si="110"/>
        <v>0</v>
      </c>
      <c r="G279" s="751"/>
      <c r="H279" s="751"/>
      <c r="I279" s="698">
        <f t="shared" si="111"/>
        <v>0</v>
      </c>
      <c r="J279" s="752"/>
      <c r="K279" s="751"/>
      <c r="L279" s="698">
        <f t="shared" si="112"/>
        <v>0</v>
      </c>
      <c r="M279" s="751"/>
      <c r="N279" s="751"/>
      <c r="O279" s="698">
        <f t="shared" si="113"/>
        <v>0</v>
      </c>
      <c r="P279" s="753"/>
    </row>
    <row r="280" spans="1:16" ht="24.75" hidden="1" thickTop="1" x14ac:dyDescent="0.25">
      <c r="A280" s="762" t="s">
        <v>308</v>
      </c>
      <c r="B280" s="668" t="s">
        <v>309</v>
      </c>
      <c r="C280" s="698">
        <f t="shared" si="96"/>
        <v>0</v>
      </c>
      <c r="D280" s="751"/>
      <c r="E280" s="751"/>
      <c r="F280" s="698">
        <f t="shared" si="110"/>
        <v>0</v>
      </c>
      <c r="G280" s="751"/>
      <c r="H280" s="751"/>
      <c r="I280" s="698">
        <f t="shared" si="111"/>
        <v>0</v>
      </c>
      <c r="J280" s="752"/>
      <c r="K280" s="751"/>
      <c r="L280" s="698">
        <f t="shared" si="112"/>
        <v>0</v>
      </c>
      <c r="M280" s="751"/>
      <c r="N280" s="751"/>
      <c r="O280" s="698">
        <f t="shared" si="113"/>
        <v>0</v>
      </c>
      <c r="P280" s="753"/>
    </row>
    <row r="281" spans="1:16" ht="15.75" hidden="1" thickTop="1" x14ac:dyDescent="0.25">
      <c r="A281" s="762" t="s">
        <v>310</v>
      </c>
      <c r="B281" s="668" t="s">
        <v>311</v>
      </c>
      <c r="C281" s="698">
        <f t="shared" si="96"/>
        <v>0</v>
      </c>
      <c r="D281" s="751"/>
      <c r="E281" s="751"/>
      <c r="F281" s="698">
        <f t="shared" si="110"/>
        <v>0</v>
      </c>
      <c r="G281" s="751"/>
      <c r="H281" s="751"/>
      <c r="I281" s="698">
        <f t="shared" si="111"/>
        <v>0</v>
      </c>
      <c r="J281" s="752"/>
      <c r="K281" s="751"/>
      <c r="L281" s="698">
        <f t="shared" si="112"/>
        <v>0</v>
      </c>
      <c r="M281" s="751"/>
      <c r="N281" s="751"/>
      <c r="O281" s="698">
        <f t="shared" si="113"/>
        <v>0</v>
      </c>
      <c r="P281" s="753"/>
    </row>
    <row r="282" spans="1:16" ht="25.5" hidden="1" thickTop="1" thickBot="1" x14ac:dyDescent="0.3">
      <c r="A282" s="804" t="s">
        <v>312</v>
      </c>
      <c r="B282" s="805" t="s">
        <v>313</v>
      </c>
      <c r="C282" s="675">
        <f t="shared" si="96"/>
        <v>0</v>
      </c>
      <c r="D282" s="676"/>
      <c r="E282" s="676"/>
      <c r="F282" s="675">
        <f t="shared" si="110"/>
        <v>0</v>
      </c>
      <c r="G282" s="676"/>
      <c r="H282" s="676"/>
      <c r="I282" s="675">
        <f t="shared" si="111"/>
        <v>0</v>
      </c>
      <c r="J282" s="806"/>
      <c r="K282" s="676"/>
      <c r="L282" s="675">
        <f t="shared" si="112"/>
        <v>0</v>
      </c>
      <c r="M282" s="676"/>
      <c r="N282" s="676"/>
      <c r="O282" s="675">
        <f t="shared" si="113"/>
        <v>0</v>
      </c>
      <c r="P282" s="807"/>
    </row>
    <row r="283" spans="1:16" s="650" customFormat="1" ht="13.5" hidden="1" thickTop="1" thickBot="1" x14ac:dyDescent="0.3">
      <c r="A283" s="808" t="s">
        <v>314</v>
      </c>
      <c r="B283" s="808" t="s">
        <v>315</v>
      </c>
      <c r="C283" s="795">
        <f t="shared" si="96"/>
        <v>0</v>
      </c>
      <c r="D283" s="809"/>
      <c r="E283" s="809"/>
      <c r="F283" s="795">
        <f t="shared" si="110"/>
        <v>0</v>
      </c>
      <c r="G283" s="809"/>
      <c r="H283" s="809"/>
      <c r="I283" s="795">
        <f t="shared" si="111"/>
        <v>0</v>
      </c>
      <c r="J283" s="810"/>
      <c r="K283" s="809"/>
      <c r="L283" s="795">
        <f t="shared" si="112"/>
        <v>0</v>
      </c>
      <c r="M283" s="809"/>
      <c r="N283" s="809"/>
      <c r="O283" s="795">
        <f t="shared" si="113"/>
        <v>0</v>
      </c>
      <c r="P283" s="797"/>
    </row>
    <row r="284" spans="1:16" s="650" customFormat="1" ht="48.75" hidden="1" thickTop="1" x14ac:dyDescent="0.25">
      <c r="A284" s="802" t="s">
        <v>316</v>
      </c>
      <c r="B284" s="811" t="s">
        <v>317</v>
      </c>
      <c r="C284" s="798">
        <f t="shared" si="96"/>
        <v>0</v>
      </c>
      <c r="D284" s="812"/>
      <c r="E284" s="812"/>
      <c r="F284" s="683">
        <f t="shared" si="110"/>
        <v>0</v>
      </c>
      <c r="G284" s="772"/>
      <c r="H284" s="772"/>
      <c r="I284" s="683">
        <f t="shared" si="111"/>
        <v>0</v>
      </c>
      <c r="J284" s="813"/>
      <c r="K284" s="772"/>
      <c r="L284" s="683">
        <f t="shared" si="112"/>
        <v>0</v>
      </c>
      <c r="M284" s="772"/>
      <c r="N284" s="772"/>
      <c r="O284" s="683">
        <f t="shared" si="113"/>
        <v>0</v>
      </c>
      <c r="P284" s="761"/>
    </row>
    <row r="285" spans="1:16" ht="15.75" thickTop="1" x14ac:dyDescent="0.25">
      <c r="A285" s="626"/>
      <c r="B285" s="626"/>
      <c r="C285" s="626"/>
      <c r="D285" s="626"/>
      <c r="E285" s="626"/>
      <c r="F285" s="626"/>
      <c r="G285" s="626"/>
      <c r="H285" s="626"/>
      <c r="I285" s="626"/>
      <c r="J285" s="626"/>
      <c r="K285" s="626"/>
      <c r="L285" s="626"/>
      <c r="M285" s="626"/>
      <c r="N285" s="626"/>
      <c r="O285" s="626"/>
      <c r="P285" s="626"/>
    </row>
    <row r="286" spans="1:16" x14ac:dyDescent="0.25">
      <c r="A286" s="626"/>
      <c r="B286" s="626"/>
      <c r="C286" s="626"/>
      <c r="D286" s="626"/>
      <c r="E286" s="626"/>
      <c r="F286" s="626"/>
      <c r="G286" s="626"/>
      <c r="H286" s="626"/>
      <c r="I286" s="626"/>
      <c r="J286" s="626"/>
      <c r="K286" s="626"/>
      <c r="L286" s="626"/>
      <c r="M286" s="626"/>
      <c r="N286" s="626"/>
      <c r="O286" s="626"/>
      <c r="P286" s="626"/>
    </row>
  </sheetData>
  <sheetProtection algorithmName="SHA-512" hashValue="vF5Oe8F1kduotqFt5VOWsd6mxdn5smOD6AHLTqhmp091RNCtlYuOyR1xMT8FM5KAAG8f2WMOsjAlVO922JFciA==" saltValue="NwN7iCAu9jqnEhtzIph7CA==" spinCount="100000" sheet="1" objects="1" scenarios="1"/>
  <autoFilter ref="A18:P284">
    <filterColumn colId="2">
      <filters>
        <filter val="158 488"/>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 xml:space="preserve">&amp;R&amp;"Times New Roman,Regular"&amp;9 68.pielikums Jūrmalas pilsētas domes
2020.gada 29.oktobra saistošajiem noteikumiem Nr.27
(protokols Nr.19, 47.punkts)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0"/>
  <sheetViews>
    <sheetView showGridLines="0" view="pageLayout" zoomScaleNormal="100" workbookViewId="0">
      <selection activeCell="R4" sqref="R4"/>
    </sheetView>
  </sheetViews>
  <sheetFormatPr defaultRowHeight="12" outlineLevelCol="1" x14ac:dyDescent="0.25"/>
  <cols>
    <col min="1" max="1" width="10.85546875" style="329" customWidth="1"/>
    <col min="2" max="2" width="28" style="329" customWidth="1"/>
    <col min="3" max="3" width="8" style="329" customWidth="1"/>
    <col min="4" max="5" width="8.7109375" style="329" hidden="1" customWidth="1" outlineLevel="1"/>
    <col min="6" max="6" width="8.7109375" style="329" customWidth="1" collapsed="1"/>
    <col min="7" max="8" width="8.7109375" style="329" hidden="1" customWidth="1" outlineLevel="1"/>
    <col min="9" max="9" width="8.7109375" style="329" customWidth="1" collapsed="1"/>
    <col min="10" max="11" width="8.28515625" style="329" hidden="1" customWidth="1" outlineLevel="1"/>
    <col min="12" max="12" width="8.28515625" style="329" customWidth="1" collapsed="1"/>
    <col min="13" max="14" width="7.42578125" style="329" hidden="1" customWidth="1" outlineLevel="1"/>
    <col min="15" max="15" width="7.42578125" style="329" customWidth="1" collapsed="1"/>
    <col min="16" max="16" width="26.7109375" style="329"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420</v>
      </c>
      <c r="P1" s="1"/>
    </row>
    <row r="2" spans="1:17" ht="35.25" customHeight="1" x14ac:dyDescent="0.25">
      <c r="A2" s="881" t="s">
        <v>1</v>
      </c>
      <c r="B2" s="882"/>
      <c r="C2" s="882"/>
      <c r="D2" s="882"/>
      <c r="E2" s="882"/>
      <c r="F2" s="882"/>
      <c r="G2" s="882"/>
      <c r="H2" s="882"/>
      <c r="I2" s="882"/>
      <c r="J2" s="882"/>
      <c r="K2" s="882"/>
      <c r="L2" s="882"/>
      <c r="M2" s="882"/>
      <c r="N2" s="882"/>
      <c r="O2" s="882"/>
      <c r="P2" s="883"/>
      <c r="Q2" s="4"/>
    </row>
    <row r="3" spans="1:17" ht="12.75" customHeight="1" x14ac:dyDescent="0.25">
      <c r="A3" s="5" t="s">
        <v>2</v>
      </c>
      <c r="B3" s="6"/>
      <c r="C3" s="879" t="s">
        <v>338</v>
      </c>
      <c r="D3" s="879"/>
      <c r="E3" s="879"/>
      <c r="F3" s="879"/>
      <c r="G3" s="879"/>
      <c r="H3" s="879"/>
      <c r="I3" s="879"/>
      <c r="J3" s="879"/>
      <c r="K3" s="879"/>
      <c r="L3" s="879"/>
      <c r="M3" s="879"/>
      <c r="N3" s="879"/>
      <c r="O3" s="879"/>
      <c r="P3" s="880"/>
      <c r="Q3" s="4"/>
    </row>
    <row r="4" spans="1:17" ht="12.75" customHeight="1" x14ac:dyDescent="0.25">
      <c r="A4" s="5" t="s">
        <v>4</v>
      </c>
      <c r="B4" s="6"/>
      <c r="C4" s="879" t="s">
        <v>339</v>
      </c>
      <c r="D4" s="879"/>
      <c r="E4" s="879"/>
      <c r="F4" s="879"/>
      <c r="G4" s="879"/>
      <c r="H4" s="879"/>
      <c r="I4" s="879"/>
      <c r="J4" s="879"/>
      <c r="K4" s="879"/>
      <c r="L4" s="879"/>
      <c r="M4" s="879"/>
      <c r="N4" s="879"/>
      <c r="O4" s="879"/>
      <c r="P4" s="880"/>
      <c r="Q4" s="4"/>
    </row>
    <row r="5" spans="1:17" ht="12.75" customHeight="1" x14ac:dyDescent="0.25">
      <c r="A5" s="7" t="s">
        <v>6</v>
      </c>
      <c r="B5" s="8"/>
      <c r="C5" s="885" t="s">
        <v>340</v>
      </c>
      <c r="D5" s="885"/>
      <c r="E5" s="885"/>
      <c r="F5" s="885"/>
      <c r="G5" s="885"/>
      <c r="H5" s="885"/>
      <c r="I5" s="885"/>
      <c r="J5" s="885"/>
      <c r="K5" s="885"/>
      <c r="L5" s="885"/>
      <c r="M5" s="885"/>
      <c r="N5" s="885"/>
      <c r="O5" s="885"/>
      <c r="P5" s="886"/>
      <c r="Q5" s="4"/>
    </row>
    <row r="6" spans="1:17" ht="12.75" customHeight="1" x14ac:dyDescent="0.25">
      <c r="A6" s="7" t="s">
        <v>8</v>
      </c>
      <c r="B6" s="8"/>
      <c r="C6" s="885" t="s">
        <v>421</v>
      </c>
      <c r="D6" s="885"/>
      <c r="E6" s="885"/>
      <c r="F6" s="885"/>
      <c r="G6" s="885"/>
      <c r="H6" s="885"/>
      <c r="I6" s="885"/>
      <c r="J6" s="885"/>
      <c r="K6" s="885"/>
      <c r="L6" s="885"/>
      <c r="M6" s="885"/>
      <c r="N6" s="885"/>
      <c r="O6" s="885"/>
      <c r="P6" s="886"/>
      <c r="Q6" s="4"/>
    </row>
    <row r="7" spans="1:17" x14ac:dyDescent="0.25">
      <c r="A7" s="7" t="s">
        <v>10</v>
      </c>
      <c r="B7" s="8"/>
      <c r="C7" s="879" t="s">
        <v>422</v>
      </c>
      <c r="D7" s="879"/>
      <c r="E7" s="879"/>
      <c r="F7" s="879"/>
      <c r="G7" s="879"/>
      <c r="H7" s="879"/>
      <c r="I7" s="879"/>
      <c r="J7" s="879"/>
      <c r="K7" s="879"/>
      <c r="L7" s="879"/>
      <c r="M7" s="879"/>
      <c r="N7" s="879"/>
      <c r="O7" s="879"/>
      <c r="P7" s="880"/>
      <c r="Q7" s="4"/>
    </row>
    <row r="8" spans="1:17" ht="12.75" customHeight="1" x14ac:dyDescent="0.25">
      <c r="A8" s="9" t="s">
        <v>12</v>
      </c>
      <c r="B8" s="8"/>
      <c r="C8" s="896"/>
      <c r="D8" s="896"/>
      <c r="E8" s="896"/>
      <c r="F8" s="896"/>
      <c r="G8" s="896"/>
      <c r="H8" s="896"/>
      <c r="I8" s="896"/>
      <c r="J8" s="896"/>
      <c r="K8" s="896"/>
      <c r="L8" s="896"/>
      <c r="M8" s="896"/>
      <c r="N8" s="896"/>
      <c r="O8" s="896"/>
      <c r="P8" s="897"/>
      <c r="Q8" s="4"/>
    </row>
    <row r="9" spans="1:17" ht="12.75" customHeight="1" x14ac:dyDescent="0.25">
      <c r="A9" s="7"/>
      <c r="B9" s="8" t="s">
        <v>13</v>
      </c>
      <c r="C9" s="885" t="s">
        <v>343</v>
      </c>
      <c r="D9" s="885"/>
      <c r="E9" s="885"/>
      <c r="F9" s="885"/>
      <c r="G9" s="885"/>
      <c r="H9" s="885"/>
      <c r="I9" s="885"/>
      <c r="J9" s="885"/>
      <c r="K9" s="885"/>
      <c r="L9" s="885"/>
      <c r="M9" s="885"/>
      <c r="N9" s="885"/>
      <c r="O9" s="885"/>
      <c r="P9" s="886"/>
      <c r="Q9" s="4"/>
    </row>
    <row r="10" spans="1:17" ht="12.75" customHeight="1" x14ac:dyDescent="0.25">
      <c r="A10" s="7"/>
      <c r="B10" s="8" t="s">
        <v>15</v>
      </c>
      <c r="C10" s="885"/>
      <c r="D10" s="885"/>
      <c r="E10" s="885"/>
      <c r="F10" s="885"/>
      <c r="G10" s="885"/>
      <c r="H10" s="885"/>
      <c r="I10" s="885"/>
      <c r="J10" s="885"/>
      <c r="K10" s="885"/>
      <c r="L10" s="885"/>
      <c r="M10" s="885"/>
      <c r="N10" s="885"/>
      <c r="O10" s="885"/>
      <c r="P10" s="886"/>
      <c r="Q10" s="4"/>
    </row>
    <row r="11" spans="1:17" ht="12.75" customHeight="1" x14ac:dyDescent="0.25">
      <c r="A11" s="7"/>
      <c r="B11" s="8" t="s">
        <v>17</v>
      </c>
      <c r="C11" s="896"/>
      <c r="D11" s="896"/>
      <c r="E11" s="896"/>
      <c r="F11" s="896"/>
      <c r="G11" s="896"/>
      <c r="H11" s="896"/>
      <c r="I11" s="896"/>
      <c r="J11" s="896"/>
      <c r="K11" s="896"/>
      <c r="L11" s="896"/>
      <c r="M11" s="896"/>
      <c r="N11" s="896"/>
      <c r="O11" s="896"/>
      <c r="P11" s="897"/>
      <c r="Q11" s="4"/>
    </row>
    <row r="12" spans="1:17" ht="12.75" customHeight="1" x14ac:dyDescent="0.25">
      <c r="A12" s="7"/>
      <c r="B12" s="8" t="s">
        <v>19</v>
      </c>
      <c r="C12" s="885"/>
      <c r="D12" s="885"/>
      <c r="E12" s="885"/>
      <c r="F12" s="885"/>
      <c r="G12" s="885"/>
      <c r="H12" s="885"/>
      <c r="I12" s="885"/>
      <c r="J12" s="885"/>
      <c r="K12" s="885"/>
      <c r="L12" s="885"/>
      <c r="M12" s="885"/>
      <c r="N12" s="885"/>
      <c r="O12" s="885"/>
      <c r="P12" s="886"/>
      <c r="Q12" s="4"/>
    </row>
    <row r="13" spans="1:17" ht="12.75" customHeight="1" x14ac:dyDescent="0.25">
      <c r="A13" s="7"/>
      <c r="B13" s="8" t="s">
        <v>21</v>
      </c>
      <c r="C13" s="885"/>
      <c r="D13" s="885"/>
      <c r="E13" s="885"/>
      <c r="F13" s="885"/>
      <c r="G13" s="885"/>
      <c r="H13" s="885"/>
      <c r="I13" s="885"/>
      <c r="J13" s="885"/>
      <c r="K13" s="885"/>
      <c r="L13" s="885"/>
      <c r="M13" s="885"/>
      <c r="N13" s="885"/>
      <c r="O13" s="885"/>
      <c r="P13" s="886"/>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04" t="s">
        <v>23</v>
      </c>
      <c r="B15" s="906" t="s">
        <v>24</v>
      </c>
      <c r="C15" s="909" t="s">
        <v>25</v>
      </c>
      <c r="D15" s="910"/>
      <c r="E15" s="910"/>
      <c r="F15" s="910"/>
      <c r="G15" s="910"/>
      <c r="H15" s="910"/>
      <c r="I15" s="910"/>
      <c r="J15" s="910"/>
      <c r="K15" s="910"/>
      <c r="L15" s="910"/>
      <c r="M15" s="910"/>
      <c r="N15" s="910"/>
      <c r="O15" s="910"/>
      <c r="P15" s="911"/>
      <c r="Q15" s="14"/>
    </row>
    <row r="16" spans="1:17" s="15" customFormat="1" ht="12.75" customHeight="1" x14ac:dyDescent="0.25">
      <c r="A16" s="905"/>
      <c r="B16" s="907"/>
      <c r="C16" s="912" t="s">
        <v>26</v>
      </c>
      <c r="D16" s="914" t="s">
        <v>27</v>
      </c>
      <c r="E16" s="916" t="s">
        <v>28</v>
      </c>
      <c r="F16" s="918" t="s">
        <v>29</v>
      </c>
      <c r="G16" s="890" t="s">
        <v>30</v>
      </c>
      <c r="H16" s="892" t="s">
        <v>31</v>
      </c>
      <c r="I16" s="920" t="s">
        <v>32</v>
      </c>
      <c r="J16" s="890" t="s">
        <v>33</v>
      </c>
      <c r="K16" s="892" t="s">
        <v>34</v>
      </c>
      <c r="L16" s="902" t="s">
        <v>35</v>
      </c>
      <c r="M16" s="890" t="s">
        <v>36</v>
      </c>
      <c r="N16" s="892" t="s">
        <v>37</v>
      </c>
      <c r="O16" s="894" t="s">
        <v>38</v>
      </c>
      <c r="P16" s="888" t="s">
        <v>39</v>
      </c>
      <c r="Q16" s="14"/>
    </row>
    <row r="17" spans="1:17" s="17" customFormat="1" ht="61.5" customHeight="1" thickBot="1" x14ac:dyDescent="0.3">
      <c r="A17" s="889"/>
      <c r="B17" s="908"/>
      <c r="C17" s="913"/>
      <c r="D17" s="915"/>
      <c r="E17" s="917"/>
      <c r="F17" s="919"/>
      <c r="G17" s="891"/>
      <c r="H17" s="893"/>
      <c r="I17" s="921"/>
      <c r="J17" s="891"/>
      <c r="K17" s="893"/>
      <c r="L17" s="903"/>
      <c r="M17" s="891"/>
      <c r="N17" s="893"/>
      <c r="O17" s="895"/>
      <c r="P17" s="889"/>
      <c r="Q17" s="16"/>
    </row>
    <row r="18" spans="1:17" s="17" customFormat="1" ht="9.75" customHeight="1" thickTop="1" x14ac:dyDescent="0.25">
      <c r="A18" s="18" t="s">
        <v>40</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41</v>
      </c>
      <c r="C19" s="26"/>
      <c r="D19" s="27"/>
      <c r="E19" s="28"/>
      <c r="F19" s="29"/>
      <c r="G19" s="30"/>
      <c r="H19" s="31"/>
      <c r="I19" s="29"/>
      <c r="J19" s="32"/>
      <c r="K19" s="31"/>
      <c r="L19" s="29"/>
      <c r="M19" s="30"/>
      <c r="N19" s="31"/>
      <c r="O19" s="29"/>
      <c r="P19" s="33"/>
    </row>
    <row r="20" spans="1:17" s="34" customFormat="1" ht="12.75" thickBot="1" x14ac:dyDescent="0.3">
      <c r="A20" s="35"/>
      <c r="B20" s="36" t="s">
        <v>42</v>
      </c>
      <c r="C20" s="37">
        <f>F20+I20+L20+O20</f>
        <v>8052</v>
      </c>
      <c r="D20" s="38">
        <f t="shared" ref="D20:E20" si="0">SUM(D21,D24,D25,D41,D43)</f>
        <v>2316</v>
      </c>
      <c r="E20" s="39">
        <f t="shared" si="0"/>
        <v>5736</v>
      </c>
      <c r="F20" s="40">
        <f>SUM(F21,F24,F25,F41,F43)</f>
        <v>8052</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hidden="1" thickTop="1" x14ac:dyDescent="0.25">
      <c r="A21" s="43"/>
      <c r="B21" s="44" t="s">
        <v>43</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44</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5">
      <c r="A23" s="59"/>
      <c r="B23" s="60" t="s">
        <v>45</v>
      </c>
      <c r="C23" s="61">
        <f t="shared" si="4"/>
        <v>0</v>
      </c>
      <c r="D23" s="62"/>
      <c r="E23" s="63"/>
      <c r="F23" s="64">
        <f t="shared" ref="F23:F25" si="9">D23+E23</f>
        <v>0</v>
      </c>
      <c r="G23" s="62"/>
      <c r="H23" s="63"/>
      <c r="I23" s="64">
        <f t="shared" ref="I23:I24" si="10">G23+H23</f>
        <v>0</v>
      </c>
      <c r="J23" s="65"/>
      <c r="K23" s="63"/>
      <c r="L23" s="64">
        <f>J23+K23</f>
        <v>0</v>
      </c>
      <c r="M23" s="62"/>
      <c r="N23" s="63"/>
      <c r="O23" s="64">
        <f>M23+N23</f>
        <v>0</v>
      </c>
      <c r="P23" s="66"/>
    </row>
    <row r="24" spans="1:17" s="34" customFormat="1" ht="25.5" thickTop="1" thickBot="1" x14ac:dyDescent="0.3">
      <c r="A24" s="67">
        <v>19300</v>
      </c>
      <c r="B24" s="67" t="s">
        <v>46</v>
      </c>
      <c r="C24" s="68">
        <f>F24+I24</f>
        <v>8052</v>
      </c>
      <c r="D24" s="69">
        <f>D50</f>
        <v>2316</v>
      </c>
      <c r="E24" s="70">
        <f>E50</f>
        <v>5736</v>
      </c>
      <c r="F24" s="71">
        <f t="shared" si="9"/>
        <v>8052</v>
      </c>
      <c r="G24" s="69"/>
      <c r="H24" s="70"/>
      <c r="I24" s="71">
        <f t="shared" si="10"/>
        <v>0</v>
      </c>
      <c r="J24" s="72" t="s">
        <v>47</v>
      </c>
      <c r="K24" s="73" t="s">
        <v>47</v>
      </c>
      <c r="L24" s="74" t="s">
        <v>47</v>
      </c>
      <c r="M24" s="75" t="s">
        <v>47</v>
      </c>
      <c r="N24" s="76" t="s">
        <v>47</v>
      </c>
      <c r="O24" s="74" t="s">
        <v>47</v>
      </c>
      <c r="P24" s="77" t="s">
        <v>423</v>
      </c>
    </row>
    <row r="25" spans="1:17" s="34" customFormat="1" ht="24.75" hidden="1" thickTop="1" x14ac:dyDescent="0.25">
      <c r="A25" s="78"/>
      <c r="B25" s="79" t="s">
        <v>48</v>
      </c>
      <c r="C25" s="80">
        <f>F25</f>
        <v>0</v>
      </c>
      <c r="D25" s="81"/>
      <c r="E25" s="82"/>
      <c r="F25" s="83">
        <f t="shared" si="9"/>
        <v>0</v>
      </c>
      <c r="G25" s="84" t="s">
        <v>47</v>
      </c>
      <c r="H25" s="85" t="s">
        <v>47</v>
      </c>
      <c r="I25" s="86" t="s">
        <v>47</v>
      </c>
      <c r="J25" s="87" t="s">
        <v>47</v>
      </c>
      <c r="K25" s="88" t="s">
        <v>47</v>
      </c>
      <c r="L25" s="86" t="s">
        <v>47</v>
      </c>
      <c r="M25" s="89" t="s">
        <v>47</v>
      </c>
      <c r="N25" s="88" t="s">
        <v>47</v>
      </c>
      <c r="O25" s="86" t="s">
        <v>47</v>
      </c>
      <c r="P25" s="90"/>
    </row>
    <row r="26" spans="1:17" s="34" customFormat="1" ht="36.75" hidden="1" thickTop="1" x14ac:dyDescent="0.25">
      <c r="A26" s="79">
        <v>21300</v>
      </c>
      <c r="B26" s="79" t="s">
        <v>49</v>
      </c>
      <c r="C26" s="80">
        <f>L26</f>
        <v>0</v>
      </c>
      <c r="D26" s="89" t="s">
        <v>47</v>
      </c>
      <c r="E26" s="88" t="s">
        <v>47</v>
      </c>
      <c r="F26" s="86" t="s">
        <v>47</v>
      </c>
      <c r="G26" s="89" t="s">
        <v>47</v>
      </c>
      <c r="H26" s="88" t="s">
        <v>47</v>
      </c>
      <c r="I26" s="86" t="s">
        <v>47</v>
      </c>
      <c r="J26" s="87">
        <f t="shared" ref="J26:K26" si="11">SUM(J27,J31,J33,J36)</f>
        <v>0</v>
      </c>
      <c r="K26" s="88">
        <f t="shared" si="11"/>
        <v>0</v>
      </c>
      <c r="L26" s="91">
        <f>SUM(L27,L31,L33,L36)</f>
        <v>0</v>
      </c>
      <c r="M26" s="89" t="s">
        <v>47</v>
      </c>
      <c r="N26" s="88" t="s">
        <v>47</v>
      </c>
      <c r="O26" s="86" t="s">
        <v>47</v>
      </c>
      <c r="P26" s="90"/>
    </row>
    <row r="27" spans="1:17" s="34" customFormat="1" ht="24.75" hidden="1" thickTop="1" x14ac:dyDescent="0.25">
      <c r="A27" s="93">
        <v>21350</v>
      </c>
      <c r="B27" s="79" t="s">
        <v>50</v>
      </c>
      <c r="C27" s="80">
        <f>L27</f>
        <v>0</v>
      </c>
      <c r="D27" s="89" t="s">
        <v>47</v>
      </c>
      <c r="E27" s="88" t="s">
        <v>47</v>
      </c>
      <c r="F27" s="86" t="s">
        <v>47</v>
      </c>
      <c r="G27" s="89" t="s">
        <v>47</v>
      </c>
      <c r="H27" s="88" t="s">
        <v>47</v>
      </c>
      <c r="I27" s="86" t="s">
        <v>47</v>
      </c>
      <c r="J27" s="87">
        <f t="shared" ref="J27:K27" si="12">SUM(J28:J30)</f>
        <v>0</v>
      </c>
      <c r="K27" s="88">
        <f t="shared" si="12"/>
        <v>0</v>
      </c>
      <c r="L27" s="91">
        <f>SUM(L28:L30)</f>
        <v>0</v>
      </c>
      <c r="M27" s="89" t="s">
        <v>47</v>
      </c>
      <c r="N27" s="88" t="s">
        <v>47</v>
      </c>
      <c r="O27" s="86" t="s">
        <v>47</v>
      </c>
      <c r="P27" s="90"/>
    </row>
    <row r="28" spans="1:17" ht="12.75" hidden="1" thickTop="1" x14ac:dyDescent="0.25">
      <c r="A28" s="51">
        <v>21351</v>
      </c>
      <c r="B28" s="94" t="s">
        <v>51</v>
      </c>
      <c r="C28" s="95">
        <f t="shared" ref="C28:C40" si="13">L28</f>
        <v>0</v>
      </c>
      <c r="D28" s="96" t="s">
        <v>47</v>
      </c>
      <c r="E28" s="97" t="s">
        <v>47</v>
      </c>
      <c r="F28" s="98" t="s">
        <v>47</v>
      </c>
      <c r="G28" s="96" t="s">
        <v>47</v>
      </c>
      <c r="H28" s="97" t="s">
        <v>47</v>
      </c>
      <c r="I28" s="98" t="s">
        <v>47</v>
      </c>
      <c r="J28" s="99"/>
      <c r="K28" s="100"/>
      <c r="L28" s="101">
        <f t="shared" ref="L28:L30" si="14">J28+K28</f>
        <v>0</v>
      </c>
      <c r="M28" s="102" t="s">
        <v>47</v>
      </c>
      <c r="N28" s="100" t="s">
        <v>47</v>
      </c>
      <c r="O28" s="98" t="s">
        <v>47</v>
      </c>
      <c r="P28" s="103"/>
    </row>
    <row r="29" spans="1:17" ht="12.75" hidden="1" thickTop="1" x14ac:dyDescent="0.25">
      <c r="A29" s="59">
        <v>21352</v>
      </c>
      <c r="B29" s="104" t="s">
        <v>52</v>
      </c>
      <c r="C29" s="105">
        <f t="shared" si="13"/>
        <v>0</v>
      </c>
      <c r="D29" s="106" t="s">
        <v>47</v>
      </c>
      <c r="E29" s="107" t="s">
        <v>47</v>
      </c>
      <c r="F29" s="108" t="s">
        <v>47</v>
      </c>
      <c r="G29" s="106" t="s">
        <v>47</v>
      </c>
      <c r="H29" s="107" t="s">
        <v>47</v>
      </c>
      <c r="I29" s="108" t="s">
        <v>47</v>
      </c>
      <c r="J29" s="109"/>
      <c r="K29" s="110"/>
      <c r="L29" s="111">
        <f t="shared" si="14"/>
        <v>0</v>
      </c>
      <c r="M29" s="112" t="s">
        <v>47</v>
      </c>
      <c r="N29" s="110" t="s">
        <v>47</v>
      </c>
      <c r="O29" s="108" t="s">
        <v>47</v>
      </c>
      <c r="P29" s="113"/>
    </row>
    <row r="30" spans="1:17" ht="24.75" hidden="1" thickTop="1" x14ac:dyDescent="0.25">
      <c r="A30" s="59">
        <v>21359</v>
      </c>
      <c r="B30" s="104" t="s">
        <v>53</v>
      </c>
      <c r="C30" s="105">
        <f t="shared" si="13"/>
        <v>0</v>
      </c>
      <c r="D30" s="106" t="s">
        <v>47</v>
      </c>
      <c r="E30" s="107" t="s">
        <v>47</v>
      </c>
      <c r="F30" s="108" t="s">
        <v>47</v>
      </c>
      <c r="G30" s="106" t="s">
        <v>47</v>
      </c>
      <c r="H30" s="107" t="s">
        <v>47</v>
      </c>
      <c r="I30" s="108" t="s">
        <v>47</v>
      </c>
      <c r="J30" s="109"/>
      <c r="K30" s="110"/>
      <c r="L30" s="111">
        <f t="shared" si="14"/>
        <v>0</v>
      </c>
      <c r="M30" s="112" t="s">
        <v>47</v>
      </c>
      <c r="N30" s="110" t="s">
        <v>47</v>
      </c>
      <c r="O30" s="108" t="s">
        <v>47</v>
      </c>
      <c r="P30" s="113"/>
    </row>
    <row r="31" spans="1:17" s="34" customFormat="1" ht="36.75" hidden="1" thickTop="1" x14ac:dyDescent="0.25">
      <c r="A31" s="93">
        <v>21370</v>
      </c>
      <c r="B31" s="79" t="s">
        <v>54</v>
      </c>
      <c r="C31" s="80">
        <f t="shared" si="13"/>
        <v>0</v>
      </c>
      <c r="D31" s="89" t="s">
        <v>47</v>
      </c>
      <c r="E31" s="88" t="s">
        <v>47</v>
      </c>
      <c r="F31" s="86" t="s">
        <v>47</v>
      </c>
      <c r="G31" s="89" t="s">
        <v>47</v>
      </c>
      <c r="H31" s="88" t="s">
        <v>47</v>
      </c>
      <c r="I31" s="86" t="s">
        <v>47</v>
      </c>
      <c r="J31" s="87">
        <f t="shared" ref="J31:K31" si="15">SUM(J32)</f>
        <v>0</v>
      </c>
      <c r="K31" s="88">
        <f t="shared" si="15"/>
        <v>0</v>
      </c>
      <c r="L31" s="91">
        <f>SUM(L32)</f>
        <v>0</v>
      </c>
      <c r="M31" s="89" t="s">
        <v>47</v>
      </c>
      <c r="N31" s="88" t="s">
        <v>47</v>
      </c>
      <c r="O31" s="86" t="s">
        <v>47</v>
      </c>
      <c r="P31" s="90"/>
    </row>
    <row r="32" spans="1:17" ht="36.75" hidden="1" thickTop="1" x14ac:dyDescent="0.25">
      <c r="A32" s="114">
        <v>21379</v>
      </c>
      <c r="B32" s="115" t="s">
        <v>55</v>
      </c>
      <c r="C32" s="116">
        <f t="shared" si="13"/>
        <v>0</v>
      </c>
      <c r="D32" s="117" t="s">
        <v>47</v>
      </c>
      <c r="E32" s="118" t="s">
        <v>47</v>
      </c>
      <c r="F32" s="119" t="s">
        <v>47</v>
      </c>
      <c r="G32" s="117" t="s">
        <v>47</v>
      </c>
      <c r="H32" s="118" t="s">
        <v>47</v>
      </c>
      <c r="I32" s="119" t="s">
        <v>47</v>
      </c>
      <c r="J32" s="120"/>
      <c r="K32" s="121"/>
      <c r="L32" s="122">
        <f>J32+K32</f>
        <v>0</v>
      </c>
      <c r="M32" s="123" t="s">
        <v>47</v>
      </c>
      <c r="N32" s="121" t="s">
        <v>47</v>
      </c>
      <c r="O32" s="119" t="s">
        <v>47</v>
      </c>
      <c r="P32" s="124"/>
    </row>
    <row r="33" spans="1:16" s="34" customFormat="1" ht="12.75" hidden="1" thickTop="1" x14ac:dyDescent="0.25">
      <c r="A33" s="93">
        <v>21380</v>
      </c>
      <c r="B33" s="79" t="s">
        <v>56</v>
      </c>
      <c r="C33" s="80">
        <f t="shared" si="13"/>
        <v>0</v>
      </c>
      <c r="D33" s="89" t="s">
        <v>47</v>
      </c>
      <c r="E33" s="88" t="s">
        <v>47</v>
      </c>
      <c r="F33" s="86" t="s">
        <v>47</v>
      </c>
      <c r="G33" s="89" t="s">
        <v>47</v>
      </c>
      <c r="H33" s="88" t="s">
        <v>47</v>
      </c>
      <c r="I33" s="86" t="s">
        <v>47</v>
      </c>
      <c r="J33" s="87">
        <f t="shared" ref="J33:K33" si="16">SUM(J34:J35)</f>
        <v>0</v>
      </c>
      <c r="K33" s="88">
        <f t="shared" si="16"/>
        <v>0</v>
      </c>
      <c r="L33" s="91">
        <f>SUM(L34:L35)</f>
        <v>0</v>
      </c>
      <c r="M33" s="89" t="s">
        <v>47</v>
      </c>
      <c r="N33" s="88" t="s">
        <v>47</v>
      </c>
      <c r="O33" s="86" t="s">
        <v>47</v>
      </c>
      <c r="P33" s="90"/>
    </row>
    <row r="34" spans="1:16" ht="12.75" hidden="1" thickTop="1" x14ac:dyDescent="0.25">
      <c r="A34" s="52">
        <v>21381</v>
      </c>
      <c r="B34" s="94" t="s">
        <v>57</v>
      </c>
      <c r="C34" s="95">
        <f t="shared" si="13"/>
        <v>0</v>
      </c>
      <c r="D34" s="96" t="s">
        <v>47</v>
      </c>
      <c r="E34" s="97" t="s">
        <v>47</v>
      </c>
      <c r="F34" s="98" t="s">
        <v>47</v>
      </c>
      <c r="G34" s="96" t="s">
        <v>47</v>
      </c>
      <c r="H34" s="97" t="s">
        <v>47</v>
      </c>
      <c r="I34" s="98" t="s">
        <v>47</v>
      </c>
      <c r="J34" s="99"/>
      <c r="K34" s="100"/>
      <c r="L34" s="101">
        <f t="shared" ref="L34:L35" si="17">J34+K34</f>
        <v>0</v>
      </c>
      <c r="M34" s="102" t="s">
        <v>47</v>
      </c>
      <c r="N34" s="100" t="s">
        <v>47</v>
      </c>
      <c r="O34" s="98" t="s">
        <v>47</v>
      </c>
      <c r="P34" s="103"/>
    </row>
    <row r="35" spans="1:16" ht="24.75" hidden="1" thickTop="1" x14ac:dyDescent="0.25">
      <c r="A35" s="60">
        <v>21383</v>
      </c>
      <c r="B35" s="104" t="s">
        <v>58</v>
      </c>
      <c r="C35" s="105">
        <f t="shared" si="13"/>
        <v>0</v>
      </c>
      <c r="D35" s="106" t="s">
        <v>47</v>
      </c>
      <c r="E35" s="107" t="s">
        <v>47</v>
      </c>
      <c r="F35" s="108" t="s">
        <v>47</v>
      </c>
      <c r="G35" s="106" t="s">
        <v>47</v>
      </c>
      <c r="H35" s="107" t="s">
        <v>47</v>
      </c>
      <c r="I35" s="108" t="s">
        <v>47</v>
      </c>
      <c r="J35" s="109"/>
      <c r="K35" s="110"/>
      <c r="L35" s="111">
        <f t="shared" si="17"/>
        <v>0</v>
      </c>
      <c r="M35" s="112" t="s">
        <v>47</v>
      </c>
      <c r="N35" s="110" t="s">
        <v>47</v>
      </c>
      <c r="O35" s="108" t="s">
        <v>47</v>
      </c>
      <c r="P35" s="113"/>
    </row>
    <row r="36" spans="1:16" s="34" customFormat="1" ht="25.5" hidden="1" customHeight="1" x14ac:dyDescent="0.25">
      <c r="A36" s="93">
        <v>21390</v>
      </c>
      <c r="B36" s="79" t="s">
        <v>59</v>
      </c>
      <c r="C36" s="80">
        <f t="shared" si="13"/>
        <v>0</v>
      </c>
      <c r="D36" s="89" t="s">
        <v>47</v>
      </c>
      <c r="E36" s="88" t="s">
        <v>47</v>
      </c>
      <c r="F36" s="86" t="s">
        <v>47</v>
      </c>
      <c r="G36" s="89" t="s">
        <v>47</v>
      </c>
      <c r="H36" s="88" t="s">
        <v>47</v>
      </c>
      <c r="I36" s="86" t="s">
        <v>47</v>
      </c>
      <c r="J36" s="87">
        <f t="shared" ref="J36:K36" si="18">SUM(J37:J40)</f>
        <v>0</v>
      </c>
      <c r="K36" s="88">
        <f t="shared" si="18"/>
        <v>0</v>
      </c>
      <c r="L36" s="91">
        <f>SUM(L37:L40)</f>
        <v>0</v>
      </c>
      <c r="M36" s="89" t="s">
        <v>47</v>
      </c>
      <c r="N36" s="88" t="s">
        <v>47</v>
      </c>
      <c r="O36" s="86" t="s">
        <v>47</v>
      </c>
      <c r="P36" s="90"/>
    </row>
    <row r="37" spans="1:16" ht="24.75" hidden="1" thickTop="1" x14ac:dyDescent="0.25">
      <c r="A37" s="52">
        <v>21391</v>
      </c>
      <c r="B37" s="94" t="s">
        <v>60</v>
      </c>
      <c r="C37" s="95">
        <f t="shared" si="13"/>
        <v>0</v>
      </c>
      <c r="D37" s="96" t="s">
        <v>47</v>
      </c>
      <c r="E37" s="97" t="s">
        <v>47</v>
      </c>
      <c r="F37" s="98" t="s">
        <v>47</v>
      </c>
      <c r="G37" s="96" t="s">
        <v>47</v>
      </c>
      <c r="H37" s="97" t="s">
        <v>47</v>
      </c>
      <c r="I37" s="98" t="s">
        <v>47</v>
      </c>
      <c r="J37" s="99"/>
      <c r="K37" s="100"/>
      <c r="L37" s="101">
        <f t="shared" ref="L37:L40" si="19">J37+K37</f>
        <v>0</v>
      </c>
      <c r="M37" s="102" t="s">
        <v>47</v>
      </c>
      <c r="N37" s="100" t="s">
        <v>47</v>
      </c>
      <c r="O37" s="98" t="s">
        <v>47</v>
      </c>
      <c r="P37" s="103"/>
    </row>
    <row r="38" spans="1:16" ht="12.75" hidden="1" thickTop="1" x14ac:dyDescent="0.25">
      <c r="A38" s="60">
        <v>21393</v>
      </c>
      <c r="B38" s="104" t="s">
        <v>61</v>
      </c>
      <c r="C38" s="105">
        <f t="shared" si="13"/>
        <v>0</v>
      </c>
      <c r="D38" s="106" t="s">
        <v>47</v>
      </c>
      <c r="E38" s="107" t="s">
        <v>47</v>
      </c>
      <c r="F38" s="108" t="s">
        <v>47</v>
      </c>
      <c r="G38" s="106" t="s">
        <v>47</v>
      </c>
      <c r="H38" s="107" t="s">
        <v>47</v>
      </c>
      <c r="I38" s="108" t="s">
        <v>47</v>
      </c>
      <c r="J38" s="109"/>
      <c r="K38" s="110"/>
      <c r="L38" s="111">
        <f t="shared" si="19"/>
        <v>0</v>
      </c>
      <c r="M38" s="112" t="s">
        <v>47</v>
      </c>
      <c r="N38" s="110" t="s">
        <v>47</v>
      </c>
      <c r="O38" s="108" t="s">
        <v>47</v>
      </c>
      <c r="P38" s="113"/>
    </row>
    <row r="39" spans="1:16" ht="12.75" hidden="1" thickTop="1" x14ac:dyDescent="0.25">
      <c r="A39" s="60">
        <v>21395</v>
      </c>
      <c r="B39" s="104" t="s">
        <v>62</v>
      </c>
      <c r="C39" s="105">
        <f t="shared" si="13"/>
        <v>0</v>
      </c>
      <c r="D39" s="106" t="s">
        <v>47</v>
      </c>
      <c r="E39" s="107" t="s">
        <v>47</v>
      </c>
      <c r="F39" s="108" t="s">
        <v>47</v>
      </c>
      <c r="G39" s="106" t="s">
        <v>47</v>
      </c>
      <c r="H39" s="107" t="s">
        <v>47</v>
      </c>
      <c r="I39" s="108" t="s">
        <v>47</v>
      </c>
      <c r="J39" s="109"/>
      <c r="K39" s="110"/>
      <c r="L39" s="111">
        <f t="shared" si="19"/>
        <v>0</v>
      </c>
      <c r="M39" s="112" t="s">
        <v>47</v>
      </c>
      <c r="N39" s="110" t="s">
        <v>47</v>
      </c>
      <c r="O39" s="108" t="s">
        <v>47</v>
      </c>
      <c r="P39" s="113"/>
    </row>
    <row r="40" spans="1:16" ht="24.75" hidden="1" thickTop="1" x14ac:dyDescent="0.25">
      <c r="A40" s="126">
        <v>21399</v>
      </c>
      <c r="B40" s="127" t="s">
        <v>63</v>
      </c>
      <c r="C40" s="128">
        <f t="shared" si="13"/>
        <v>0</v>
      </c>
      <c r="D40" s="129" t="s">
        <v>47</v>
      </c>
      <c r="E40" s="130" t="s">
        <v>47</v>
      </c>
      <c r="F40" s="131" t="s">
        <v>47</v>
      </c>
      <c r="G40" s="129" t="s">
        <v>47</v>
      </c>
      <c r="H40" s="130" t="s">
        <v>47</v>
      </c>
      <c r="I40" s="131" t="s">
        <v>47</v>
      </c>
      <c r="J40" s="132"/>
      <c r="K40" s="133"/>
      <c r="L40" s="134">
        <f t="shared" si="19"/>
        <v>0</v>
      </c>
      <c r="M40" s="135" t="s">
        <v>47</v>
      </c>
      <c r="N40" s="133" t="s">
        <v>47</v>
      </c>
      <c r="O40" s="131" t="s">
        <v>47</v>
      </c>
      <c r="P40" s="154"/>
    </row>
    <row r="41" spans="1:16" s="34" customFormat="1" ht="26.25" hidden="1" customHeight="1" x14ac:dyDescent="0.25">
      <c r="A41" s="137">
        <v>21420</v>
      </c>
      <c r="B41" s="138" t="s">
        <v>64</v>
      </c>
      <c r="C41" s="139">
        <f>F41</f>
        <v>0</v>
      </c>
      <c r="D41" s="140">
        <f t="shared" ref="D41:E41" si="20">SUM(D42)</f>
        <v>0</v>
      </c>
      <c r="E41" s="141">
        <f t="shared" si="20"/>
        <v>0</v>
      </c>
      <c r="F41" s="142">
        <f>SUM(F42)</f>
        <v>0</v>
      </c>
      <c r="G41" s="140" t="s">
        <v>47</v>
      </c>
      <c r="H41" s="141" t="s">
        <v>47</v>
      </c>
      <c r="I41" s="143" t="s">
        <v>47</v>
      </c>
      <c r="J41" s="144" t="s">
        <v>47</v>
      </c>
      <c r="K41" s="145" t="s">
        <v>47</v>
      </c>
      <c r="L41" s="143" t="s">
        <v>47</v>
      </c>
      <c r="M41" s="146" t="s">
        <v>47</v>
      </c>
      <c r="N41" s="145" t="s">
        <v>47</v>
      </c>
      <c r="O41" s="143" t="s">
        <v>47</v>
      </c>
      <c r="P41" s="147"/>
    </row>
    <row r="42" spans="1:16" s="34" customFormat="1" ht="26.25" hidden="1" customHeight="1" x14ac:dyDescent="0.25">
      <c r="A42" s="126">
        <v>21429</v>
      </c>
      <c r="B42" s="127" t="s">
        <v>65</v>
      </c>
      <c r="C42" s="128">
        <f>F42</f>
        <v>0</v>
      </c>
      <c r="D42" s="148"/>
      <c r="E42" s="149"/>
      <c r="F42" s="150">
        <f>D42+E42</f>
        <v>0</v>
      </c>
      <c r="G42" s="151" t="s">
        <v>47</v>
      </c>
      <c r="H42" s="152" t="s">
        <v>47</v>
      </c>
      <c r="I42" s="131" t="s">
        <v>47</v>
      </c>
      <c r="J42" s="153" t="s">
        <v>47</v>
      </c>
      <c r="K42" s="130" t="s">
        <v>47</v>
      </c>
      <c r="L42" s="131" t="s">
        <v>47</v>
      </c>
      <c r="M42" s="129" t="s">
        <v>47</v>
      </c>
      <c r="N42" s="130" t="s">
        <v>47</v>
      </c>
      <c r="O42" s="131" t="s">
        <v>47</v>
      </c>
      <c r="P42" s="154"/>
    </row>
    <row r="43" spans="1:16" s="34" customFormat="1" ht="24.75" hidden="1" thickTop="1" x14ac:dyDescent="0.25">
      <c r="A43" s="93">
        <v>21490</v>
      </c>
      <c r="B43" s="79" t="s">
        <v>66</v>
      </c>
      <c r="C43" s="155">
        <f>F43+I43+L43</f>
        <v>0</v>
      </c>
      <c r="D43" s="156">
        <f t="shared" ref="D43:E43" si="21">D44</f>
        <v>0</v>
      </c>
      <c r="E43" s="157">
        <f t="shared" si="21"/>
        <v>0</v>
      </c>
      <c r="F43" s="83">
        <f>F44</f>
        <v>0</v>
      </c>
      <c r="G43" s="156">
        <f t="shared" ref="G43:L43" si="22">G44</f>
        <v>0</v>
      </c>
      <c r="H43" s="157">
        <f t="shared" si="22"/>
        <v>0</v>
      </c>
      <c r="I43" s="83">
        <f t="shared" si="22"/>
        <v>0</v>
      </c>
      <c r="J43" s="158">
        <f t="shared" si="22"/>
        <v>0</v>
      </c>
      <c r="K43" s="157">
        <f t="shared" si="22"/>
        <v>0</v>
      </c>
      <c r="L43" s="83">
        <f t="shared" si="22"/>
        <v>0</v>
      </c>
      <c r="M43" s="89" t="s">
        <v>47</v>
      </c>
      <c r="N43" s="88" t="s">
        <v>47</v>
      </c>
      <c r="O43" s="86" t="s">
        <v>47</v>
      </c>
      <c r="P43" s="90"/>
    </row>
    <row r="44" spans="1:16" s="34" customFormat="1" ht="24.75" hidden="1" thickTop="1" x14ac:dyDescent="0.25">
      <c r="A44" s="60">
        <v>21499</v>
      </c>
      <c r="B44" s="104" t="s">
        <v>67</v>
      </c>
      <c r="C44" s="159">
        <f>F44+I44+L44</f>
        <v>0</v>
      </c>
      <c r="D44" s="160"/>
      <c r="E44" s="161"/>
      <c r="F44" s="56">
        <f>D44+E44</f>
        <v>0</v>
      </c>
      <c r="G44" s="54"/>
      <c r="H44" s="55"/>
      <c r="I44" s="56">
        <f>G44+H44</f>
        <v>0</v>
      </c>
      <c r="J44" s="99"/>
      <c r="K44" s="100"/>
      <c r="L44" s="56">
        <f>J44+K44</f>
        <v>0</v>
      </c>
      <c r="M44" s="123" t="s">
        <v>47</v>
      </c>
      <c r="N44" s="121" t="s">
        <v>47</v>
      </c>
      <c r="O44" s="119" t="s">
        <v>47</v>
      </c>
      <c r="P44" s="124"/>
    </row>
    <row r="45" spans="1:16" ht="12.75" hidden="1" customHeight="1" x14ac:dyDescent="0.25">
      <c r="A45" s="162">
        <v>23000</v>
      </c>
      <c r="B45" s="163" t="s">
        <v>68</v>
      </c>
      <c r="C45" s="155">
        <f>O45</f>
        <v>0</v>
      </c>
      <c r="D45" s="164" t="s">
        <v>47</v>
      </c>
      <c r="E45" s="165" t="s">
        <v>47</v>
      </c>
      <c r="F45" s="131" t="s">
        <v>47</v>
      </c>
      <c r="G45" s="129" t="s">
        <v>47</v>
      </c>
      <c r="H45" s="130" t="s">
        <v>47</v>
      </c>
      <c r="I45" s="131" t="s">
        <v>47</v>
      </c>
      <c r="J45" s="153" t="s">
        <v>47</v>
      </c>
      <c r="K45" s="130" t="s">
        <v>47</v>
      </c>
      <c r="L45" s="131" t="s">
        <v>47</v>
      </c>
      <c r="M45" s="164">
        <f t="shared" ref="M45:O45" si="23">SUM(M46:M47)</f>
        <v>0</v>
      </c>
      <c r="N45" s="165">
        <f t="shared" si="23"/>
        <v>0</v>
      </c>
      <c r="O45" s="150">
        <f t="shared" si="23"/>
        <v>0</v>
      </c>
      <c r="P45" s="166"/>
    </row>
    <row r="46" spans="1:16" ht="24.75" hidden="1" thickTop="1" x14ac:dyDescent="0.25">
      <c r="A46" s="167">
        <v>23410</v>
      </c>
      <c r="B46" s="168" t="s">
        <v>69</v>
      </c>
      <c r="C46" s="139">
        <f t="shared" ref="C46:C47" si="24">O46</f>
        <v>0</v>
      </c>
      <c r="D46" s="140" t="s">
        <v>47</v>
      </c>
      <c r="E46" s="141" t="s">
        <v>47</v>
      </c>
      <c r="F46" s="143" t="s">
        <v>47</v>
      </c>
      <c r="G46" s="146" t="s">
        <v>47</v>
      </c>
      <c r="H46" s="145" t="s">
        <v>47</v>
      </c>
      <c r="I46" s="143" t="s">
        <v>47</v>
      </c>
      <c r="J46" s="144" t="s">
        <v>47</v>
      </c>
      <c r="K46" s="145" t="s">
        <v>47</v>
      </c>
      <c r="L46" s="143" t="s">
        <v>47</v>
      </c>
      <c r="M46" s="169"/>
      <c r="N46" s="170"/>
      <c r="O46" s="142">
        <f t="shared" ref="O46:O47" si="25">M46+N46</f>
        <v>0</v>
      </c>
      <c r="P46" s="171"/>
    </row>
    <row r="47" spans="1:16" ht="24.75" hidden="1" thickTop="1" x14ac:dyDescent="0.25">
      <c r="A47" s="167">
        <v>23510</v>
      </c>
      <c r="B47" s="168" t="s">
        <v>70</v>
      </c>
      <c r="C47" s="139">
        <f t="shared" si="24"/>
        <v>0</v>
      </c>
      <c r="D47" s="140" t="s">
        <v>47</v>
      </c>
      <c r="E47" s="141" t="s">
        <v>47</v>
      </c>
      <c r="F47" s="143" t="s">
        <v>47</v>
      </c>
      <c r="G47" s="146" t="s">
        <v>47</v>
      </c>
      <c r="H47" s="145" t="s">
        <v>47</v>
      </c>
      <c r="I47" s="143" t="s">
        <v>47</v>
      </c>
      <c r="J47" s="144" t="s">
        <v>47</v>
      </c>
      <c r="K47" s="145" t="s">
        <v>47</v>
      </c>
      <c r="L47" s="143" t="s">
        <v>47</v>
      </c>
      <c r="M47" s="169"/>
      <c r="N47" s="170"/>
      <c r="O47" s="142">
        <f t="shared" si="25"/>
        <v>0</v>
      </c>
      <c r="P47" s="171"/>
    </row>
    <row r="48" spans="1:16" ht="12.75" hidden="1" thickTop="1" x14ac:dyDescent="0.25">
      <c r="A48" s="172"/>
      <c r="B48" s="168"/>
      <c r="C48" s="173"/>
      <c r="D48" s="174"/>
      <c r="E48" s="175"/>
      <c r="F48" s="143"/>
      <c r="G48" s="146"/>
      <c r="H48" s="145"/>
      <c r="I48" s="143"/>
      <c r="J48" s="144"/>
      <c r="K48" s="145"/>
      <c r="L48" s="142"/>
      <c r="M48" s="140"/>
      <c r="N48" s="141"/>
      <c r="O48" s="142"/>
      <c r="P48" s="171"/>
    </row>
    <row r="49" spans="1:16" s="34" customFormat="1" ht="12.75" hidden="1" thickTop="1" x14ac:dyDescent="0.25">
      <c r="A49" s="176"/>
      <c r="B49" s="177" t="s">
        <v>71</v>
      </c>
      <c r="C49" s="178"/>
      <c r="D49" s="179"/>
      <c r="E49" s="180"/>
      <c r="F49" s="181"/>
      <c r="G49" s="179"/>
      <c r="H49" s="180"/>
      <c r="I49" s="181"/>
      <c r="J49" s="182"/>
      <c r="K49" s="180"/>
      <c r="L49" s="181"/>
      <c r="M49" s="179"/>
      <c r="N49" s="180"/>
      <c r="O49" s="181"/>
      <c r="P49" s="183"/>
    </row>
    <row r="50" spans="1:16" s="34" customFormat="1" ht="13.5" thickTop="1" thickBot="1" x14ac:dyDescent="0.3">
      <c r="A50" s="184"/>
      <c r="B50" s="35" t="s">
        <v>72</v>
      </c>
      <c r="C50" s="185">
        <f t="shared" si="4"/>
        <v>8052</v>
      </c>
      <c r="D50" s="186">
        <f t="shared" ref="D50:E50" si="26">SUM(D51,D269)</f>
        <v>2316</v>
      </c>
      <c r="E50" s="187">
        <f t="shared" si="26"/>
        <v>5736</v>
      </c>
      <c r="F50" s="188">
        <f>SUM(F51,F269)</f>
        <v>8052</v>
      </c>
      <c r="G50" s="186">
        <f t="shared" ref="G50:O50" si="27">SUM(G51,G269)</f>
        <v>0</v>
      </c>
      <c r="H50" s="187">
        <f t="shared" si="27"/>
        <v>0</v>
      </c>
      <c r="I50" s="188">
        <f t="shared" si="27"/>
        <v>0</v>
      </c>
      <c r="J50" s="189">
        <f t="shared" si="27"/>
        <v>0</v>
      </c>
      <c r="K50" s="187">
        <f t="shared" si="27"/>
        <v>0</v>
      </c>
      <c r="L50" s="188">
        <f t="shared" si="27"/>
        <v>0</v>
      </c>
      <c r="M50" s="186">
        <f t="shared" si="27"/>
        <v>0</v>
      </c>
      <c r="N50" s="187">
        <f t="shared" si="27"/>
        <v>0</v>
      </c>
      <c r="O50" s="188">
        <f t="shared" si="27"/>
        <v>0</v>
      </c>
      <c r="P50" s="190"/>
    </row>
    <row r="51" spans="1:16" s="34" customFormat="1" ht="36.75" thickTop="1" x14ac:dyDescent="0.25">
      <c r="A51" s="191"/>
      <c r="B51" s="192" t="s">
        <v>73</v>
      </c>
      <c r="C51" s="193">
        <f t="shared" si="4"/>
        <v>8052</v>
      </c>
      <c r="D51" s="194">
        <f t="shared" ref="D51:E51" si="28">SUM(D52,D181)</f>
        <v>2316</v>
      </c>
      <c r="E51" s="195">
        <f t="shared" si="28"/>
        <v>5736</v>
      </c>
      <c r="F51" s="196">
        <f>SUM(F52,F181)</f>
        <v>8052</v>
      </c>
      <c r="G51" s="194">
        <f t="shared" ref="G51:H51" si="29">SUM(G52,G181)</f>
        <v>0</v>
      </c>
      <c r="H51" s="195">
        <f t="shared" si="29"/>
        <v>0</v>
      </c>
      <c r="I51" s="196">
        <f>SUM(I52,I181)</f>
        <v>0</v>
      </c>
      <c r="J51" s="197">
        <f t="shared" ref="J51:K51" si="30">SUM(J52,J181)</f>
        <v>0</v>
      </c>
      <c r="K51" s="195">
        <f t="shared" si="30"/>
        <v>0</v>
      </c>
      <c r="L51" s="196">
        <f>SUM(L52,L181)</f>
        <v>0</v>
      </c>
      <c r="M51" s="194">
        <f t="shared" ref="M51:O51" si="31">SUM(M52,M181)</f>
        <v>0</v>
      </c>
      <c r="N51" s="195">
        <f t="shared" si="31"/>
        <v>0</v>
      </c>
      <c r="O51" s="196">
        <f t="shared" si="31"/>
        <v>0</v>
      </c>
      <c r="P51" s="198"/>
    </row>
    <row r="52" spans="1:16" s="34" customFormat="1" ht="24" x14ac:dyDescent="0.25">
      <c r="A52" s="26"/>
      <c r="B52" s="24" t="s">
        <v>74</v>
      </c>
      <c r="C52" s="199">
        <f t="shared" si="4"/>
        <v>8052</v>
      </c>
      <c r="D52" s="200">
        <f t="shared" ref="D52:E52" si="32">SUM(D53,D75,D160,D174)</f>
        <v>2316</v>
      </c>
      <c r="E52" s="201">
        <f t="shared" si="32"/>
        <v>5736</v>
      </c>
      <c r="F52" s="202">
        <f>SUM(F53,F75,F160,F174)</f>
        <v>8052</v>
      </c>
      <c r="G52" s="200">
        <f t="shared" ref="G52:H52" si="33">SUM(G53,G75,G160,G174)</f>
        <v>0</v>
      </c>
      <c r="H52" s="201">
        <f t="shared" si="33"/>
        <v>0</v>
      </c>
      <c r="I52" s="202">
        <f>SUM(I53,I75,I160,I174)</f>
        <v>0</v>
      </c>
      <c r="J52" s="203">
        <f t="shared" ref="J52:K52" si="34">SUM(J53,J75,J160,J174)</f>
        <v>0</v>
      </c>
      <c r="K52" s="201">
        <f t="shared" si="34"/>
        <v>0</v>
      </c>
      <c r="L52" s="202">
        <f>SUM(L53,L75,L160,L174)</f>
        <v>0</v>
      </c>
      <c r="M52" s="200">
        <f t="shared" ref="M52:O52" si="35">SUM(M53,M75,M160,M174)</f>
        <v>0</v>
      </c>
      <c r="N52" s="201">
        <f t="shared" si="35"/>
        <v>0</v>
      </c>
      <c r="O52" s="202">
        <f t="shared" si="35"/>
        <v>0</v>
      </c>
      <c r="P52" s="204"/>
    </row>
    <row r="53" spans="1:16" s="34" customFormat="1" hidden="1" x14ac:dyDescent="0.25">
      <c r="A53" s="205">
        <v>1000</v>
      </c>
      <c r="B53" s="205" t="s">
        <v>75</v>
      </c>
      <c r="C53" s="206">
        <f t="shared" si="4"/>
        <v>0</v>
      </c>
      <c r="D53" s="207">
        <f t="shared" ref="D53:E53" si="36">SUM(D54,D67)</f>
        <v>0</v>
      </c>
      <c r="E53" s="208">
        <f t="shared" si="36"/>
        <v>0</v>
      </c>
      <c r="F53" s="209">
        <f>SUM(F54,F67)</f>
        <v>0</v>
      </c>
      <c r="G53" s="207">
        <f t="shared" ref="G53:H53" si="37">SUM(G54,G67)</f>
        <v>0</v>
      </c>
      <c r="H53" s="208">
        <f t="shared" si="37"/>
        <v>0</v>
      </c>
      <c r="I53" s="209">
        <f>SUM(I54,I67)</f>
        <v>0</v>
      </c>
      <c r="J53" s="210">
        <f t="shared" ref="J53:K53" si="38">SUM(J54,J67)</f>
        <v>0</v>
      </c>
      <c r="K53" s="208">
        <f t="shared" si="38"/>
        <v>0</v>
      </c>
      <c r="L53" s="209">
        <f>SUM(L54,L67)</f>
        <v>0</v>
      </c>
      <c r="M53" s="207">
        <f t="shared" ref="M53:O53" si="39">SUM(M54,M67)</f>
        <v>0</v>
      </c>
      <c r="N53" s="208">
        <f t="shared" si="39"/>
        <v>0</v>
      </c>
      <c r="O53" s="209">
        <f t="shared" si="39"/>
        <v>0</v>
      </c>
      <c r="P53" s="211"/>
    </row>
    <row r="54" spans="1:16" hidden="1" x14ac:dyDescent="0.25">
      <c r="A54" s="79">
        <v>1100</v>
      </c>
      <c r="B54" s="212" t="s">
        <v>76</v>
      </c>
      <c r="C54" s="80">
        <f t="shared" si="4"/>
        <v>0</v>
      </c>
      <c r="D54" s="213">
        <f t="shared" ref="D54:E54" si="40">SUM(D55,D58,D66)</f>
        <v>0</v>
      </c>
      <c r="E54" s="214">
        <f t="shared" si="40"/>
        <v>0</v>
      </c>
      <c r="F54" s="91">
        <f>SUM(F55,F58,F66)</f>
        <v>0</v>
      </c>
      <c r="G54" s="213">
        <f t="shared" ref="G54:H54" si="41">SUM(G55,G58,G66)</f>
        <v>0</v>
      </c>
      <c r="H54" s="214">
        <f t="shared" si="41"/>
        <v>0</v>
      </c>
      <c r="I54" s="91">
        <f>SUM(I55,I58,I66)</f>
        <v>0</v>
      </c>
      <c r="J54" s="215">
        <f t="shared" ref="J54:K54" si="42">SUM(J55,J58,J66)</f>
        <v>0</v>
      </c>
      <c r="K54" s="214">
        <f t="shared" si="42"/>
        <v>0</v>
      </c>
      <c r="L54" s="91">
        <f>SUM(L55,L58,L66)</f>
        <v>0</v>
      </c>
      <c r="M54" s="213">
        <f t="shared" ref="M54:O54" si="43">SUM(M55,M58,M66)</f>
        <v>0</v>
      </c>
      <c r="N54" s="214">
        <f t="shared" si="43"/>
        <v>0</v>
      </c>
      <c r="O54" s="91">
        <f t="shared" si="43"/>
        <v>0</v>
      </c>
      <c r="P54" s="216"/>
    </row>
    <row r="55" spans="1:16" hidden="1" x14ac:dyDescent="0.25">
      <c r="A55" s="217">
        <v>1110</v>
      </c>
      <c r="B55" s="168" t="s">
        <v>77</v>
      </c>
      <c r="C55" s="173">
        <f t="shared" si="4"/>
        <v>0</v>
      </c>
      <c r="D55" s="174">
        <f t="shared" ref="D55:E55" si="44">SUM(D56:D57)</f>
        <v>0</v>
      </c>
      <c r="E55" s="175">
        <f t="shared" si="44"/>
        <v>0</v>
      </c>
      <c r="F55" s="218">
        <f>SUM(F56:F57)</f>
        <v>0</v>
      </c>
      <c r="G55" s="174">
        <f t="shared" ref="G55:H55" si="45">SUM(G56:G57)</f>
        <v>0</v>
      </c>
      <c r="H55" s="175">
        <f t="shared" si="45"/>
        <v>0</v>
      </c>
      <c r="I55" s="218">
        <f>SUM(I56:I57)</f>
        <v>0</v>
      </c>
      <c r="J55" s="219">
        <f t="shared" ref="J55:K55" si="46">SUM(J56:J57)</f>
        <v>0</v>
      </c>
      <c r="K55" s="175">
        <f t="shared" si="46"/>
        <v>0</v>
      </c>
      <c r="L55" s="218">
        <f>SUM(L56:L57)</f>
        <v>0</v>
      </c>
      <c r="M55" s="174">
        <f t="shared" ref="M55:O55" si="47">SUM(M56:M57)</f>
        <v>0</v>
      </c>
      <c r="N55" s="175">
        <f t="shared" si="47"/>
        <v>0</v>
      </c>
      <c r="O55" s="218">
        <f t="shared" si="47"/>
        <v>0</v>
      </c>
      <c r="P55" s="220"/>
    </row>
    <row r="56" spans="1:16" hidden="1" x14ac:dyDescent="0.25">
      <c r="A56" s="52">
        <v>1111</v>
      </c>
      <c r="B56" s="94" t="s">
        <v>78</v>
      </c>
      <c r="C56" s="95">
        <f t="shared" si="4"/>
        <v>0</v>
      </c>
      <c r="D56" s="221"/>
      <c r="E56" s="222"/>
      <c r="F56" s="101">
        <f t="shared" ref="F56:F57" si="48">D56+E56</f>
        <v>0</v>
      </c>
      <c r="G56" s="221"/>
      <c r="H56" s="222"/>
      <c r="I56" s="101">
        <f t="shared" ref="I56:I57" si="49">G56+H56</f>
        <v>0</v>
      </c>
      <c r="J56" s="223"/>
      <c r="K56" s="222"/>
      <c r="L56" s="101">
        <f t="shared" ref="L56:L57" si="50">J56+K56</f>
        <v>0</v>
      </c>
      <c r="M56" s="221"/>
      <c r="N56" s="222"/>
      <c r="O56" s="101">
        <f t="shared" ref="O56:O57" si="51">M56+N56</f>
        <v>0</v>
      </c>
      <c r="P56" s="224"/>
    </row>
    <row r="57" spans="1:16" ht="24" hidden="1" customHeight="1" x14ac:dyDescent="0.25">
      <c r="A57" s="60">
        <v>1119</v>
      </c>
      <c r="B57" s="104" t="s">
        <v>79</v>
      </c>
      <c r="C57" s="105">
        <f t="shared" si="4"/>
        <v>0</v>
      </c>
      <c r="D57" s="225"/>
      <c r="E57" s="226"/>
      <c r="F57" s="111">
        <f t="shared" si="48"/>
        <v>0</v>
      </c>
      <c r="G57" s="225"/>
      <c r="H57" s="226"/>
      <c r="I57" s="111">
        <f t="shared" si="49"/>
        <v>0</v>
      </c>
      <c r="J57" s="227"/>
      <c r="K57" s="226"/>
      <c r="L57" s="111">
        <f t="shared" si="50"/>
        <v>0</v>
      </c>
      <c r="M57" s="225"/>
      <c r="N57" s="226"/>
      <c r="O57" s="111">
        <f t="shared" si="51"/>
        <v>0</v>
      </c>
      <c r="P57" s="233"/>
    </row>
    <row r="58" spans="1:16" hidden="1" x14ac:dyDescent="0.25">
      <c r="A58" s="229">
        <v>1140</v>
      </c>
      <c r="B58" s="104" t="s">
        <v>80</v>
      </c>
      <c r="C58" s="105">
        <f t="shared" si="4"/>
        <v>0</v>
      </c>
      <c r="D58" s="230">
        <f t="shared" ref="D58:E58" si="52">SUM(D59:D65)</f>
        <v>0</v>
      </c>
      <c r="E58" s="231">
        <f t="shared" si="52"/>
        <v>0</v>
      </c>
      <c r="F58" s="111">
        <f>SUM(F59:F65)</f>
        <v>0</v>
      </c>
      <c r="G58" s="230">
        <f t="shared" ref="G58:H58" si="53">SUM(G59:G65)</f>
        <v>0</v>
      </c>
      <c r="H58" s="231">
        <f t="shared" si="53"/>
        <v>0</v>
      </c>
      <c r="I58" s="111">
        <f>SUM(I59:I65)</f>
        <v>0</v>
      </c>
      <c r="J58" s="232">
        <f t="shared" ref="J58:K58" si="54">SUM(J59:J65)</f>
        <v>0</v>
      </c>
      <c r="K58" s="231">
        <f t="shared" si="54"/>
        <v>0</v>
      </c>
      <c r="L58" s="111">
        <f>SUM(L59:L65)</f>
        <v>0</v>
      </c>
      <c r="M58" s="230">
        <f t="shared" ref="M58:O58" si="55">SUM(M59:M65)</f>
        <v>0</v>
      </c>
      <c r="N58" s="231">
        <f t="shared" si="55"/>
        <v>0</v>
      </c>
      <c r="O58" s="111">
        <f t="shared" si="55"/>
        <v>0</v>
      </c>
      <c r="P58" s="233"/>
    </row>
    <row r="59" spans="1:16" hidden="1" x14ac:dyDescent="0.25">
      <c r="A59" s="60">
        <v>1141</v>
      </c>
      <c r="B59" s="104" t="s">
        <v>81</v>
      </c>
      <c r="C59" s="105">
        <f t="shared" si="4"/>
        <v>0</v>
      </c>
      <c r="D59" s="225"/>
      <c r="E59" s="226"/>
      <c r="F59" s="111">
        <f t="shared" ref="F59:F66" si="56">D59+E59</f>
        <v>0</v>
      </c>
      <c r="G59" s="225"/>
      <c r="H59" s="226"/>
      <c r="I59" s="111">
        <f t="shared" ref="I59:I66" si="57">G59+H59</f>
        <v>0</v>
      </c>
      <c r="J59" s="227"/>
      <c r="K59" s="226"/>
      <c r="L59" s="111">
        <f t="shared" ref="L59:L66" si="58">J59+K59</f>
        <v>0</v>
      </c>
      <c r="M59" s="225"/>
      <c r="N59" s="226"/>
      <c r="O59" s="111">
        <f t="shared" ref="O59:O66" si="59">M59+N59</f>
        <v>0</v>
      </c>
      <c r="P59" s="233"/>
    </row>
    <row r="60" spans="1:16" ht="24.75" hidden="1" customHeight="1" x14ac:dyDescent="0.25">
      <c r="A60" s="60">
        <v>1142</v>
      </c>
      <c r="B60" s="104" t="s">
        <v>82</v>
      </c>
      <c r="C60" s="105">
        <f t="shared" si="4"/>
        <v>0</v>
      </c>
      <c r="D60" s="225"/>
      <c r="E60" s="226"/>
      <c r="F60" s="111">
        <f t="shared" si="56"/>
        <v>0</v>
      </c>
      <c r="G60" s="225"/>
      <c r="H60" s="226"/>
      <c r="I60" s="111">
        <f t="shared" si="57"/>
        <v>0</v>
      </c>
      <c r="J60" s="227"/>
      <c r="K60" s="226"/>
      <c r="L60" s="111">
        <f t="shared" si="58"/>
        <v>0</v>
      </c>
      <c r="M60" s="225"/>
      <c r="N60" s="226"/>
      <c r="O60" s="111">
        <f t="shared" si="59"/>
        <v>0</v>
      </c>
      <c r="P60" s="233"/>
    </row>
    <row r="61" spans="1:16" ht="24" hidden="1" x14ac:dyDescent="0.25">
      <c r="A61" s="60">
        <v>1145</v>
      </c>
      <c r="B61" s="104" t="s">
        <v>83</v>
      </c>
      <c r="C61" s="105">
        <f t="shared" si="4"/>
        <v>0</v>
      </c>
      <c r="D61" s="225"/>
      <c r="E61" s="226"/>
      <c r="F61" s="111">
        <f t="shared" si="56"/>
        <v>0</v>
      </c>
      <c r="G61" s="225"/>
      <c r="H61" s="226"/>
      <c r="I61" s="111">
        <f t="shared" si="57"/>
        <v>0</v>
      </c>
      <c r="J61" s="227"/>
      <c r="K61" s="226"/>
      <c r="L61" s="111">
        <f t="shared" si="58"/>
        <v>0</v>
      </c>
      <c r="M61" s="225"/>
      <c r="N61" s="226"/>
      <c r="O61" s="111">
        <f t="shared" si="59"/>
        <v>0</v>
      </c>
      <c r="P61" s="233"/>
    </row>
    <row r="62" spans="1:16" ht="27.75" hidden="1" customHeight="1" x14ac:dyDescent="0.25">
      <c r="A62" s="60">
        <v>1146</v>
      </c>
      <c r="B62" s="104" t="s">
        <v>84</v>
      </c>
      <c r="C62" s="105">
        <f t="shared" si="4"/>
        <v>0</v>
      </c>
      <c r="D62" s="225"/>
      <c r="E62" s="226"/>
      <c r="F62" s="111">
        <f t="shared" si="56"/>
        <v>0</v>
      </c>
      <c r="G62" s="225"/>
      <c r="H62" s="226"/>
      <c r="I62" s="111">
        <f t="shared" si="57"/>
        <v>0</v>
      </c>
      <c r="J62" s="227"/>
      <c r="K62" s="226"/>
      <c r="L62" s="111">
        <f t="shared" si="58"/>
        <v>0</v>
      </c>
      <c r="M62" s="225"/>
      <c r="N62" s="226"/>
      <c r="O62" s="111">
        <f t="shared" si="59"/>
        <v>0</v>
      </c>
      <c r="P62" s="233"/>
    </row>
    <row r="63" spans="1:16" hidden="1" x14ac:dyDescent="0.25">
      <c r="A63" s="60">
        <v>1147</v>
      </c>
      <c r="B63" s="104" t="s">
        <v>85</v>
      </c>
      <c r="C63" s="105">
        <f t="shared" si="4"/>
        <v>0</v>
      </c>
      <c r="D63" s="225"/>
      <c r="E63" s="226"/>
      <c r="F63" s="111">
        <f t="shared" si="56"/>
        <v>0</v>
      </c>
      <c r="G63" s="225"/>
      <c r="H63" s="226"/>
      <c r="I63" s="111">
        <f t="shared" si="57"/>
        <v>0</v>
      </c>
      <c r="J63" s="227"/>
      <c r="K63" s="226"/>
      <c r="L63" s="111">
        <f t="shared" si="58"/>
        <v>0</v>
      </c>
      <c r="M63" s="225"/>
      <c r="N63" s="226"/>
      <c r="O63" s="111">
        <f t="shared" si="59"/>
        <v>0</v>
      </c>
      <c r="P63" s="233"/>
    </row>
    <row r="64" spans="1:16" hidden="1" x14ac:dyDescent="0.25">
      <c r="A64" s="60">
        <v>1148</v>
      </c>
      <c r="B64" s="104" t="s">
        <v>86</v>
      </c>
      <c r="C64" s="105">
        <f t="shared" si="4"/>
        <v>0</v>
      </c>
      <c r="D64" s="225"/>
      <c r="E64" s="226"/>
      <c r="F64" s="111">
        <f t="shared" si="56"/>
        <v>0</v>
      </c>
      <c r="G64" s="225"/>
      <c r="H64" s="226"/>
      <c r="I64" s="111">
        <f t="shared" si="57"/>
        <v>0</v>
      </c>
      <c r="J64" s="227"/>
      <c r="K64" s="226"/>
      <c r="L64" s="111">
        <f t="shared" si="58"/>
        <v>0</v>
      </c>
      <c r="M64" s="225"/>
      <c r="N64" s="226"/>
      <c r="O64" s="111">
        <f t="shared" si="59"/>
        <v>0</v>
      </c>
      <c r="P64" s="233"/>
    </row>
    <row r="65" spans="1:16" ht="24" hidden="1" customHeight="1" x14ac:dyDescent="0.25">
      <c r="A65" s="60">
        <v>1149</v>
      </c>
      <c r="B65" s="104" t="s">
        <v>87</v>
      </c>
      <c r="C65" s="105">
        <f t="shared" si="4"/>
        <v>0</v>
      </c>
      <c r="D65" s="225"/>
      <c r="E65" s="226"/>
      <c r="F65" s="111">
        <f t="shared" si="56"/>
        <v>0</v>
      </c>
      <c r="G65" s="225"/>
      <c r="H65" s="226"/>
      <c r="I65" s="111">
        <f t="shared" si="57"/>
        <v>0</v>
      </c>
      <c r="J65" s="227"/>
      <c r="K65" s="226"/>
      <c r="L65" s="111">
        <f t="shared" si="58"/>
        <v>0</v>
      </c>
      <c r="M65" s="225"/>
      <c r="N65" s="226"/>
      <c r="O65" s="111">
        <f t="shared" si="59"/>
        <v>0</v>
      </c>
      <c r="P65" s="233"/>
    </row>
    <row r="66" spans="1:16" ht="36" hidden="1" x14ac:dyDescent="0.25">
      <c r="A66" s="217">
        <v>1150</v>
      </c>
      <c r="B66" s="168" t="s">
        <v>88</v>
      </c>
      <c r="C66" s="173">
        <f t="shared" si="4"/>
        <v>0</v>
      </c>
      <c r="D66" s="234"/>
      <c r="E66" s="235"/>
      <c r="F66" s="218">
        <f t="shared" si="56"/>
        <v>0</v>
      </c>
      <c r="G66" s="234"/>
      <c r="H66" s="235"/>
      <c r="I66" s="218">
        <f t="shared" si="57"/>
        <v>0</v>
      </c>
      <c r="J66" s="236"/>
      <c r="K66" s="235"/>
      <c r="L66" s="218">
        <f t="shared" si="58"/>
        <v>0</v>
      </c>
      <c r="M66" s="234"/>
      <c r="N66" s="235"/>
      <c r="O66" s="218">
        <f t="shared" si="59"/>
        <v>0</v>
      </c>
      <c r="P66" s="220"/>
    </row>
    <row r="67" spans="1:16" ht="36" hidden="1" x14ac:dyDescent="0.25">
      <c r="A67" s="79">
        <v>1200</v>
      </c>
      <c r="B67" s="212" t="s">
        <v>89</v>
      </c>
      <c r="C67" s="80">
        <f t="shared" si="4"/>
        <v>0</v>
      </c>
      <c r="D67" s="213">
        <f t="shared" ref="D67:E67" si="60">SUM(D68:D69)</f>
        <v>0</v>
      </c>
      <c r="E67" s="214">
        <f t="shared" si="60"/>
        <v>0</v>
      </c>
      <c r="F67" s="91">
        <f>SUM(F68:F69)</f>
        <v>0</v>
      </c>
      <c r="G67" s="213">
        <f t="shared" ref="G67:H67" si="61">SUM(G68:G69)</f>
        <v>0</v>
      </c>
      <c r="H67" s="214">
        <f t="shared" si="61"/>
        <v>0</v>
      </c>
      <c r="I67" s="91">
        <f>SUM(I68:I69)</f>
        <v>0</v>
      </c>
      <c r="J67" s="215">
        <f t="shared" ref="J67:K67" si="62">SUM(J68:J69)</f>
        <v>0</v>
      </c>
      <c r="K67" s="214">
        <f t="shared" si="62"/>
        <v>0</v>
      </c>
      <c r="L67" s="91">
        <f>SUM(L68:L69)</f>
        <v>0</v>
      </c>
      <c r="M67" s="213">
        <f t="shared" ref="M67:O67" si="63">SUM(M68:M69)</f>
        <v>0</v>
      </c>
      <c r="N67" s="214">
        <f t="shared" si="63"/>
        <v>0</v>
      </c>
      <c r="O67" s="91">
        <f t="shared" si="63"/>
        <v>0</v>
      </c>
      <c r="P67" s="239"/>
    </row>
    <row r="68" spans="1:16" ht="24" hidden="1" x14ac:dyDescent="0.25">
      <c r="A68" s="618">
        <v>1210</v>
      </c>
      <c r="B68" s="94" t="s">
        <v>90</v>
      </c>
      <c r="C68" s="95">
        <f t="shared" si="4"/>
        <v>0</v>
      </c>
      <c r="D68" s="221"/>
      <c r="E68" s="222"/>
      <c r="F68" s="101">
        <f>D68+E68</f>
        <v>0</v>
      </c>
      <c r="G68" s="221"/>
      <c r="H68" s="222"/>
      <c r="I68" s="101">
        <f>G68+H68</f>
        <v>0</v>
      </c>
      <c r="J68" s="223"/>
      <c r="K68" s="222"/>
      <c r="L68" s="101">
        <f>J68+K68</f>
        <v>0</v>
      </c>
      <c r="M68" s="221"/>
      <c r="N68" s="222"/>
      <c r="O68" s="101">
        <f t="shared" ref="O68" si="64">M68+N68</f>
        <v>0</v>
      </c>
      <c r="P68" s="224"/>
    </row>
    <row r="69" spans="1:16" ht="24" hidden="1" x14ac:dyDescent="0.25">
      <c r="A69" s="229">
        <v>1220</v>
      </c>
      <c r="B69" s="104" t="s">
        <v>91</v>
      </c>
      <c r="C69" s="105">
        <f t="shared" si="4"/>
        <v>0</v>
      </c>
      <c r="D69" s="230">
        <f t="shared" ref="D69:E69" si="65">SUM(D70:D74)</f>
        <v>0</v>
      </c>
      <c r="E69" s="231">
        <f t="shared" si="65"/>
        <v>0</v>
      </c>
      <c r="F69" s="111">
        <f>SUM(F70:F74)</f>
        <v>0</v>
      </c>
      <c r="G69" s="230">
        <f t="shared" ref="G69:H69" si="66">SUM(G70:G74)</f>
        <v>0</v>
      </c>
      <c r="H69" s="231">
        <f t="shared" si="66"/>
        <v>0</v>
      </c>
      <c r="I69" s="111">
        <f>SUM(I70:I74)</f>
        <v>0</v>
      </c>
      <c r="J69" s="232">
        <f t="shared" ref="J69:K69" si="67">SUM(J70:J74)</f>
        <v>0</v>
      </c>
      <c r="K69" s="231">
        <f t="shared" si="67"/>
        <v>0</v>
      </c>
      <c r="L69" s="111">
        <f>SUM(L70:L74)</f>
        <v>0</v>
      </c>
      <c r="M69" s="230">
        <f t="shared" ref="M69:O69" si="68">SUM(M70:M74)</f>
        <v>0</v>
      </c>
      <c r="N69" s="231">
        <f t="shared" si="68"/>
        <v>0</v>
      </c>
      <c r="O69" s="111">
        <f t="shared" si="68"/>
        <v>0</v>
      </c>
      <c r="P69" s="233"/>
    </row>
    <row r="70" spans="1:16" ht="60" hidden="1" x14ac:dyDescent="0.25">
      <c r="A70" s="60">
        <v>1221</v>
      </c>
      <c r="B70" s="104" t="s">
        <v>92</v>
      </c>
      <c r="C70" s="105">
        <f t="shared" si="4"/>
        <v>0</v>
      </c>
      <c r="D70" s="225"/>
      <c r="E70" s="226"/>
      <c r="F70" s="111">
        <f t="shared" ref="F70:F74" si="69">D70+E70</f>
        <v>0</v>
      </c>
      <c r="G70" s="225"/>
      <c r="H70" s="226"/>
      <c r="I70" s="111">
        <f t="shared" ref="I70:I74" si="70">G70+H70</f>
        <v>0</v>
      </c>
      <c r="J70" s="227"/>
      <c r="K70" s="226"/>
      <c r="L70" s="111">
        <f t="shared" ref="L70:L74" si="71">J70+K70</f>
        <v>0</v>
      </c>
      <c r="M70" s="225"/>
      <c r="N70" s="226"/>
      <c r="O70" s="111">
        <f t="shared" ref="O70:O74" si="72">M70+N70</f>
        <v>0</v>
      </c>
      <c r="P70" s="233"/>
    </row>
    <row r="71" spans="1:16" hidden="1" x14ac:dyDescent="0.25">
      <c r="A71" s="60">
        <v>1223</v>
      </c>
      <c r="B71" s="104" t="s">
        <v>93</v>
      </c>
      <c r="C71" s="105">
        <f t="shared" si="4"/>
        <v>0</v>
      </c>
      <c r="D71" s="225"/>
      <c r="E71" s="226"/>
      <c r="F71" s="111">
        <f t="shared" si="69"/>
        <v>0</v>
      </c>
      <c r="G71" s="225"/>
      <c r="H71" s="226"/>
      <c r="I71" s="111">
        <f t="shared" si="70"/>
        <v>0</v>
      </c>
      <c r="J71" s="227"/>
      <c r="K71" s="226"/>
      <c r="L71" s="111">
        <f t="shared" si="71"/>
        <v>0</v>
      </c>
      <c r="M71" s="225"/>
      <c r="N71" s="226"/>
      <c r="O71" s="111">
        <f t="shared" si="72"/>
        <v>0</v>
      </c>
      <c r="P71" s="233"/>
    </row>
    <row r="72" spans="1:16" ht="24" hidden="1" x14ac:dyDescent="0.25">
      <c r="A72" s="60">
        <v>1225</v>
      </c>
      <c r="B72" s="104" t="s">
        <v>94</v>
      </c>
      <c r="C72" s="105">
        <f t="shared" si="4"/>
        <v>0</v>
      </c>
      <c r="D72" s="225"/>
      <c r="E72" s="226"/>
      <c r="F72" s="111">
        <f t="shared" si="69"/>
        <v>0</v>
      </c>
      <c r="G72" s="225"/>
      <c r="H72" s="226"/>
      <c r="I72" s="111">
        <f t="shared" si="70"/>
        <v>0</v>
      </c>
      <c r="J72" s="227"/>
      <c r="K72" s="226"/>
      <c r="L72" s="111">
        <f t="shared" si="71"/>
        <v>0</v>
      </c>
      <c r="M72" s="225"/>
      <c r="N72" s="226"/>
      <c r="O72" s="111">
        <f t="shared" si="72"/>
        <v>0</v>
      </c>
      <c r="P72" s="233"/>
    </row>
    <row r="73" spans="1:16" ht="36" hidden="1" x14ac:dyDescent="0.25">
      <c r="A73" s="60">
        <v>1227</v>
      </c>
      <c r="B73" s="104" t="s">
        <v>95</v>
      </c>
      <c r="C73" s="105">
        <f t="shared" si="4"/>
        <v>0</v>
      </c>
      <c r="D73" s="225"/>
      <c r="E73" s="226"/>
      <c r="F73" s="111">
        <f t="shared" si="69"/>
        <v>0</v>
      </c>
      <c r="G73" s="225"/>
      <c r="H73" s="226"/>
      <c r="I73" s="111">
        <f t="shared" si="70"/>
        <v>0</v>
      </c>
      <c r="J73" s="227"/>
      <c r="K73" s="226"/>
      <c r="L73" s="111">
        <f t="shared" si="71"/>
        <v>0</v>
      </c>
      <c r="M73" s="225"/>
      <c r="N73" s="226"/>
      <c r="O73" s="111">
        <f t="shared" si="72"/>
        <v>0</v>
      </c>
      <c r="P73" s="233"/>
    </row>
    <row r="74" spans="1:16" ht="60" hidden="1" x14ac:dyDescent="0.25">
      <c r="A74" s="60">
        <v>1228</v>
      </c>
      <c r="B74" s="104" t="s">
        <v>96</v>
      </c>
      <c r="C74" s="105">
        <f t="shared" si="4"/>
        <v>0</v>
      </c>
      <c r="D74" s="225"/>
      <c r="E74" s="226"/>
      <c r="F74" s="111">
        <f t="shared" si="69"/>
        <v>0</v>
      </c>
      <c r="G74" s="225"/>
      <c r="H74" s="226"/>
      <c r="I74" s="111">
        <f t="shared" si="70"/>
        <v>0</v>
      </c>
      <c r="J74" s="227"/>
      <c r="K74" s="226"/>
      <c r="L74" s="111">
        <f t="shared" si="71"/>
        <v>0</v>
      </c>
      <c r="M74" s="225"/>
      <c r="N74" s="226"/>
      <c r="O74" s="111">
        <f t="shared" si="72"/>
        <v>0</v>
      </c>
      <c r="P74" s="233"/>
    </row>
    <row r="75" spans="1:16" x14ac:dyDescent="0.25">
      <c r="A75" s="205">
        <v>2000</v>
      </c>
      <c r="B75" s="205" t="s">
        <v>97</v>
      </c>
      <c r="C75" s="206">
        <f t="shared" si="4"/>
        <v>8052</v>
      </c>
      <c r="D75" s="207">
        <f t="shared" ref="D75:O75" si="73">SUM(D76,D83,D120,D151,D152)</f>
        <v>2316</v>
      </c>
      <c r="E75" s="208">
        <f t="shared" si="73"/>
        <v>5736</v>
      </c>
      <c r="F75" s="209">
        <f t="shared" si="73"/>
        <v>8052</v>
      </c>
      <c r="G75" s="207">
        <f t="shared" si="73"/>
        <v>0</v>
      </c>
      <c r="H75" s="208">
        <f t="shared" si="73"/>
        <v>0</v>
      </c>
      <c r="I75" s="209">
        <f t="shared" si="73"/>
        <v>0</v>
      </c>
      <c r="J75" s="210">
        <f t="shared" si="73"/>
        <v>0</v>
      </c>
      <c r="K75" s="208">
        <f t="shared" si="73"/>
        <v>0</v>
      </c>
      <c r="L75" s="209">
        <f t="shared" si="73"/>
        <v>0</v>
      </c>
      <c r="M75" s="207">
        <f t="shared" si="73"/>
        <v>0</v>
      </c>
      <c r="N75" s="208">
        <f t="shared" si="73"/>
        <v>0</v>
      </c>
      <c r="O75" s="209">
        <f t="shared" si="73"/>
        <v>0</v>
      </c>
      <c r="P75" s="211"/>
    </row>
    <row r="76" spans="1:16" ht="24" hidden="1" x14ac:dyDescent="0.25">
      <c r="A76" s="79">
        <v>2100</v>
      </c>
      <c r="B76" s="212" t="s">
        <v>98</v>
      </c>
      <c r="C76" s="80">
        <f t="shared" si="4"/>
        <v>0</v>
      </c>
      <c r="D76" s="213">
        <f t="shared" ref="D76:E76" si="74">SUM(D77,D80)</f>
        <v>0</v>
      </c>
      <c r="E76" s="214">
        <f t="shared" si="74"/>
        <v>0</v>
      </c>
      <c r="F76" s="91">
        <f>SUM(F77,F80)</f>
        <v>0</v>
      </c>
      <c r="G76" s="213">
        <f t="shared" ref="G76:H76" si="75">SUM(G77,G80)</f>
        <v>0</v>
      </c>
      <c r="H76" s="214">
        <f t="shared" si="75"/>
        <v>0</v>
      </c>
      <c r="I76" s="91">
        <f>SUM(I77,I80)</f>
        <v>0</v>
      </c>
      <c r="J76" s="215">
        <f t="shared" ref="J76:K76" si="76">SUM(J77,J80)</f>
        <v>0</v>
      </c>
      <c r="K76" s="214">
        <f t="shared" si="76"/>
        <v>0</v>
      </c>
      <c r="L76" s="91">
        <f>SUM(L77,L80)</f>
        <v>0</v>
      </c>
      <c r="M76" s="213">
        <f t="shared" ref="M76:O76" si="77">SUM(M77,M80)</f>
        <v>0</v>
      </c>
      <c r="N76" s="214">
        <f t="shared" si="77"/>
        <v>0</v>
      </c>
      <c r="O76" s="91">
        <f t="shared" si="77"/>
        <v>0</v>
      </c>
      <c r="P76" s="239"/>
    </row>
    <row r="77" spans="1:16" ht="24" hidden="1" x14ac:dyDescent="0.25">
      <c r="A77" s="618">
        <v>2110</v>
      </c>
      <c r="B77" s="94" t="s">
        <v>99</v>
      </c>
      <c r="C77" s="95">
        <f t="shared" si="4"/>
        <v>0</v>
      </c>
      <c r="D77" s="240">
        <f t="shared" ref="D77:E77" si="78">SUM(D78:D79)</f>
        <v>0</v>
      </c>
      <c r="E77" s="241">
        <f t="shared" si="78"/>
        <v>0</v>
      </c>
      <c r="F77" s="101">
        <f>SUM(F78:F79)</f>
        <v>0</v>
      </c>
      <c r="G77" s="240">
        <f t="shared" ref="G77:H77" si="79">SUM(G78:G79)</f>
        <v>0</v>
      </c>
      <c r="H77" s="241">
        <f t="shared" si="79"/>
        <v>0</v>
      </c>
      <c r="I77" s="101">
        <f>SUM(I78:I79)</f>
        <v>0</v>
      </c>
      <c r="J77" s="242">
        <f t="shared" ref="J77:K77" si="80">SUM(J78:J79)</f>
        <v>0</v>
      </c>
      <c r="K77" s="241">
        <f t="shared" si="80"/>
        <v>0</v>
      </c>
      <c r="L77" s="101">
        <f>SUM(L78:L79)</f>
        <v>0</v>
      </c>
      <c r="M77" s="240">
        <f t="shared" ref="M77:O77" si="81">SUM(M78:M79)</f>
        <v>0</v>
      </c>
      <c r="N77" s="241">
        <f t="shared" si="81"/>
        <v>0</v>
      </c>
      <c r="O77" s="101">
        <f t="shared" si="81"/>
        <v>0</v>
      </c>
      <c r="P77" s="224"/>
    </row>
    <row r="78" spans="1:16" hidden="1" x14ac:dyDescent="0.25">
      <c r="A78" s="60">
        <v>2111</v>
      </c>
      <c r="B78" s="104" t="s">
        <v>100</v>
      </c>
      <c r="C78" s="105">
        <f t="shared" si="4"/>
        <v>0</v>
      </c>
      <c r="D78" s="225"/>
      <c r="E78" s="226"/>
      <c r="F78" s="111">
        <f t="shared" ref="F78:F79" si="82">D78+E78</f>
        <v>0</v>
      </c>
      <c r="G78" s="225"/>
      <c r="H78" s="226"/>
      <c r="I78" s="111">
        <f t="shared" ref="I78:I79" si="83">G78+H78</f>
        <v>0</v>
      </c>
      <c r="J78" s="227"/>
      <c r="K78" s="226"/>
      <c r="L78" s="111">
        <f t="shared" ref="L78:L79" si="84">J78+K78</f>
        <v>0</v>
      </c>
      <c r="M78" s="225"/>
      <c r="N78" s="226"/>
      <c r="O78" s="111">
        <f t="shared" ref="O78:O79" si="85">M78+N78</f>
        <v>0</v>
      </c>
      <c r="P78" s="233"/>
    </row>
    <row r="79" spans="1:16" ht="24" hidden="1" x14ac:dyDescent="0.25">
      <c r="A79" s="60">
        <v>2112</v>
      </c>
      <c r="B79" s="104" t="s">
        <v>101</v>
      </c>
      <c r="C79" s="105">
        <f t="shared" si="4"/>
        <v>0</v>
      </c>
      <c r="D79" s="225"/>
      <c r="E79" s="226"/>
      <c r="F79" s="111">
        <f t="shared" si="82"/>
        <v>0</v>
      </c>
      <c r="G79" s="225"/>
      <c r="H79" s="226"/>
      <c r="I79" s="111">
        <f t="shared" si="83"/>
        <v>0</v>
      </c>
      <c r="J79" s="227"/>
      <c r="K79" s="226"/>
      <c r="L79" s="111">
        <f t="shared" si="84"/>
        <v>0</v>
      </c>
      <c r="M79" s="225"/>
      <c r="N79" s="226"/>
      <c r="O79" s="111">
        <f t="shared" si="85"/>
        <v>0</v>
      </c>
      <c r="P79" s="233"/>
    </row>
    <row r="80" spans="1:16" ht="24" hidden="1" x14ac:dyDescent="0.25">
      <c r="A80" s="229">
        <v>2120</v>
      </c>
      <c r="B80" s="104" t="s">
        <v>102</v>
      </c>
      <c r="C80" s="105">
        <f t="shared" si="4"/>
        <v>0</v>
      </c>
      <c r="D80" s="230">
        <f t="shared" ref="D80:E80" si="86">SUM(D81:D82)</f>
        <v>0</v>
      </c>
      <c r="E80" s="231">
        <f t="shared" si="86"/>
        <v>0</v>
      </c>
      <c r="F80" s="111">
        <f>SUM(F81:F82)</f>
        <v>0</v>
      </c>
      <c r="G80" s="230">
        <f t="shared" ref="G80:H80" si="87">SUM(G81:G82)</f>
        <v>0</v>
      </c>
      <c r="H80" s="231">
        <f t="shared" si="87"/>
        <v>0</v>
      </c>
      <c r="I80" s="111">
        <f>SUM(I81:I82)</f>
        <v>0</v>
      </c>
      <c r="J80" s="232">
        <f t="shared" ref="J80:K80" si="88">SUM(J81:J82)</f>
        <v>0</v>
      </c>
      <c r="K80" s="231">
        <f t="shared" si="88"/>
        <v>0</v>
      </c>
      <c r="L80" s="111">
        <f>SUM(L81:L82)</f>
        <v>0</v>
      </c>
      <c r="M80" s="230">
        <f t="shared" ref="M80:O80" si="89">SUM(M81:M82)</f>
        <v>0</v>
      </c>
      <c r="N80" s="231">
        <f t="shared" si="89"/>
        <v>0</v>
      </c>
      <c r="O80" s="111">
        <f t="shared" si="89"/>
        <v>0</v>
      </c>
      <c r="P80" s="233"/>
    </row>
    <row r="81" spans="1:16" hidden="1" x14ac:dyDescent="0.25">
      <c r="A81" s="60">
        <v>2121</v>
      </c>
      <c r="B81" s="104" t="s">
        <v>100</v>
      </c>
      <c r="C81" s="105">
        <f t="shared" si="4"/>
        <v>0</v>
      </c>
      <c r="D81" s="225"/>
      <c r="E81" s="226"/>
      <c r="F81" s="111">
        <f t="shared" ref="F81:F82" si="90">D81+E81</f>
        <v>0</v>
      </c>
      <c r="G81" s="225"/>
      <c r="H81" s="226"/>
      <c r="I81" s="111">
        <f t="shared" ref="I81:I82" si="91">G81+H81</f>
        <v>0</v>
      </c>
      <c r="J81" s="227"/>
      <c r="K81" s="226"/>
      <c r="L81" s="111">
        <f t="shared" ref="L81:L82" si="92">J81+K81</f>
        <v>0</v>
      </c>
      <c r="M81" s="225"/>
      <c r="N81" s="226"/>
      <c r="O81" s="111">
        <f t="shared" ref="O81:O82" si="93">M81+N81</f>
        <v>0</v>
      </c>
      <c r="P81" s="233"/>
    </row>
    <row r="82" spans="1:16" ht="24" hidden="1" x14ac:dyDescent="0.25">
      <c r="A82" s="60">
        <v>2122</v>
      </c>
      <c r="B82" s="104" t="s">
        <v>101</v>
      </c>
      <c r="C82" s="105">
        <f t="shared" si="4"/>
        <v>0</v>
      </c>
      <c r="D82" s="225"/>
      <c r="E82" s="226"/>
      <c r="F82" s="111">
        <f t="shared" si="90"/>
        <v>0</v>
      </c>
      <c r="G82" s="225"/>
      <c r="H82" s="226"/>
      <c r="I82" s="111">
        <f t="shared" si="91"/>
        <v>0</v>
      </c>
      <c r="J82" s="227"/>
      <c r="K82" s="226"/>
      <c r="L82" s="111">
        <f t="shared" si="92"/>
        <v>0</v>
      </c>
      <c r="M82" s="225"/>
      <c r="N82" s="226"/>
      <c r="O82" s="111">
        <f t="shared" si="93"/>
        <v>0</v>
      </c>
      <c r="P82" s="233"/>
    </row>
    <row r="83" spans="1:16" x14ac:dyDescent="0.25">
      <c r="A83" s="79">
        <v>2200</v>
      </c>
      <c r="B83" s="212" t="s">
        <v>103</v>
      </c>
      <c r="C83" s="80">
        <f t="shared" si="4"/>
        <v>2316</v>
      </c>
      <c r="D83" s="213">
        <f t="shared" ref="D83:E83" si="94">SUM(D84,D85,D91,D99,D107,D108,D114,D119)</f>
        <v>2316</v>
      </c>
      <c r="E83" s="214">
        <f t="shared" si="94"/>
        <v>0</v>
      </c>
      <c r="F83" s="91">
        <f>SUM(F84,F85,F91,F99,F107,F108,F114,F119)</f>
        <v>2316</v>
      </c>
      <c r="G83" s="213">
        <f t="shared" ref="G83:H83" si="95">SUM(G84,G85,G91,G99,G107,G108,G114,G119)</f>
        <v>0</v>
      </c>
      <c r="H83" s="214">
        <f t="shared" si="95"/>
        <v>0</v>
      </c>
      <c r="I83" s="91">
        <f>SUM(I84,I85,I91,I99,I107,I108,I114,I119)</f>
        <v>0</v>
      </c>
      <c r="J83" s="215">
        <f t="shared" ref="J83:K83" si="96">SUM(J84,J85,J91,J99,J107,J108,J114,J119)</f>
        <v>0</v>
      </c>
      <c r="K83" s="214">
        <f t="shared" si="96"/>
        <v>0</v>
      </c>
      <c r="L83" s="91">
        <f>SUM(L84,L85,L91,L99,L107,L108,L114,L119)</f>
        <v>0</v>
      </c>
      <c r="M83" s="213">
        <f t="shared" ref="M83:O83" si="97">SUM(M84,M85,M91,M99,M107,M108,M114,M119)</f>
        <v>0</v>
      </c>
      <c r="N83" s="214">
        <f t="shared" si="97"/>
        <v>0</v>
      </c>
      <c r="O83" s="91">
        <f t="shared" si="97"/>
        <v>0</v>
      </c>
      <c r="P83" s="243"/>
    </row>
    <row r="84" spans="1:16" hidden="1" x14ac:dyDescent="0.25">
      <c r="A84" s="217">
        <v>2210</v>
      </c>
      <c r="B84" s="168" t="s">
        <v>104</v>
      </c>
      <c r="C84" s="173">
        <f t="shared" si="4"/>
        <v>0</v>
      </c>
      <c r="D84" s="234"/>
      <c r="E84" s="235"/>
      <c r="F84" s="218">
        <f>D84+E84</f>
        <v>0</v>
      </c>
      <c r="G84" s="234"/>
      <c r="H84" s="235"/>
      <c r="I84" s="218">
        <f>G84+H84</f>
        <v>0</v>
      </c>
      <c r="J84" s="236"/>
      <c r="K84" s="235"/>
      <c r="L84" s="218">
        <f>J84+K84</f>
        <v>0</v>
      </c>
      <c r="M84" s="234"/>
      <c r="N84" s="235"/>
      <c r="O84" s="218">
        <f t="shared" ref="O84" si="98">M84+N84</f>
        <v>0</v>
      </c>
      <c r="P84" s="220"/>
    </row>
    <row r="85" spans="1:16" ht="24" hidden="1" x14ac:dyDescent="0.25">
      <c r="A85" s="229">
        <v>2220</v>
      </c>
      <c r="B85" s="104" t="s">
        <v>105</v>
      </c>
      <c r="C85" s="105">
        <f t="shared" ref="C85:C148" si="99">F85+I85+L85+O85</f>
        <v>0</v>
      </c>
      <c r="D85" s="230">
        <f t="shared" ref="D85:E85" si="100">SUM(D86:D90)</f>
        <v>0</v>
      </c>
      <c r="E85" s="231">
        <f t="shared" si="100"/>
        <v>0</v>
      </c>
      <c r="F85" s="111">
        <f>SUM(F86:F90)</f>
        <v>0</v>
      </c>
      <c r="G85" s="230">
        <f t="shared" ref="G85:H85" si="101">SUM(G86:G90)</f>
        <v>0</v>
      </c>
      <c r="H85" s="231">
        <f t="shared" si="101"/>
        <v>0</v>
      </c>
      <c r="I85" s="111">
        <f>SUM(I86:I90)</f>
        <v>0</v>
      </c>
      <c r="J85" s="232">
        <f t="shared" ref="J85:K85" si="102">SUM(J86:J90)</f>
        <v>0</v>
      </c>
      <c r="K85" s="231">
        <f t="shared" si="102"/>
        <v>0</v>
      </c>
      <c r="L85" s="111">
        <f>SUM(L86:L90)</f>
        <v>0</v>
      </c>
      <c r="M85" s="230">
        <f t="shared" ref="M85:O85" si="103">SUM(M86:M90)</f>
        <v>0</v>
      </c>
      <c r="N85" s="231">
        <f t="shared" si="103"/>
        <v>0</v>
      </c>
      <c r="O85" s="111">
        <f t="shared" si="103"/>
        <v>0</v>
      </c>
      <c r="P85" s="233"/>
    </row>
    <row r="86" spans="1:16" hidden="1" x14ac:dyDescent="0.25">
      <c r="A86" s="60">
        <v>2221</v>
      </c>
      <c r="B86" s="104" t="s">
        <v>106</v>
      </c>
      <c r="C86" s="105">
        <f t="shared" si="99"/>
        <v>0</v>
      </c>
      <c r="D86" s="225"/>
      <c r="E86" s="226"/>
      <c r="F86" s="111">
        <f t="shared" ref="F86:F90" si="104">D86+E86</f>
        <v>0</v>
      </c>
      <c r="G86" s="225"/>
      <c r="H86" s="226"/>
      <c r="I86" s="111">
        <f t="shared" ref="I86:I90" si="105">G86+H86</f>
        <v>0</v>
      </c>
      <c r="J86" s="227"/>
      <c r="K86" s="226"/>
      <c r="L86" s="111">
        <f t="shared" ref="L86:L90" si="106">J86+K86</f>
        <v>0</v>
      </c>
      <c r="M86" s="225"/>
      <c r="N86" s="226"/>
      <c r="O86" s="111">
        <f t="shared" ref="O86:O90" si="107">M86+N86</f>
        <v>0</v>
      </c>
      <c r="P86" s="233"/>
    </row>
    <row r="87" spans="1:16" ht="24" hidden="1" x14ac:dyDescent="0.25">
      <c r="A87" s="60">
        <v>2222</v>
      </c>
      <c r="B87" s="104" t="s">
        <v>107</v>
      </c>
      <c r="C87" s="105">
        <f t="shared" si="99"/>
        <v>0</v>
      </c>
      <c r="D87" s="225"/>
      <c r="E87" s="226"/>
      <c r="F87" s="111">
        <f t="shared" si="104"/>
        <v>0</v>
      </c>
      <c r="G87" s="225"/>
      <c r="H87" s="226"/>
      <c r="I87" s="111">
        <f t="shared" si="105"/>
        <v>0</v>
      </c>
      <c r="J87" s="227"/>
      <c r="K87" s="226"/>
      <c r="L87" s="111">
        <f t="shared" si="106"/>
        <v>0</v>
      </c>
      <c r="M87" s="225"/>
      <c r="N87" s="226"/>
      <c r="O87" s="111">
        <f t="shared" si="107"/>
        <v>0</v>
      </c>
      <c r="P87" s="233"/>
    </row>
    <row r="88" spans="1:16" hidden="1" x14ac:dyDescent="0.25">
      <c r="A88" s="60">
        <v>2223</v>
      </c>
      <c r="B88" s="104" t="s">
        <v>108</v>
      </c>
      <c r="C88" s="105">
        <f t="shared" si="99"/>
        <v>0</v>
      </c>
      <c r="D88" s="225"/>
      <c r="E88" s="226"/>
      <c r="F88" s="111">
        <f t="shared" si="104"/>
        <v>0</v>
      </c>
      <c r="G88" s="225"/>
      <c r="H88" s="226"/>
      <c r="I88" s="111">
        <f t="shared" si="105"/>
        <v>0</v>
      </c>
      <c r="J88" s="227"/>
      <c r="K88" s="226"/>
      <c r="L88" s="111">
        <f t="shared" si="106"/>
        <v>0</v>
      </c>
      <c r="M88" s="225"/>
      <c r="N88" s="226"/>
      <c r="O88" s="111">
        <f t="shared" si="107"/>
        <v>0</v>
      </c>
      <c r="P88" s="233"/>
    </row>
    <row r="89" spans="1:16" ht="48" hidden="1" x14ac:dyDescent="0.25">
      <c r="A89" s="60">
        <v>2224</v>
      </c>
      <c r="B89" s="104" t="s">
        <v>109</v>
      </c>
      <c r="C89" s="105">
        <f t="shared" si="99"/>
        <v>0</v>
      </c>
      <c r="D89" s="225"/>
      <c r="E89" s="226"/>
      <c r="F89" s="111">
        <f t="shared" si="104"/>
        <v>0</v>
      </c>
      <c r="G89" s="225"/>
      <c r="H89" s="226"/>
      <c r="I89" s="111">
        <f t="shared" si="105"/>
        <v>0</v>
      </c>
      <c r="J89" s="227"/>
      <c r="K89" s="226"/>
      <c r="L89" s="111">
        <f t="shared" si="106"/>
        <v>0</v>
      </c>
      <c r="M89" s="225"/>
      <c r="N89" s="226"/>
      <c r="O89" s="111">
        <f t="shared" si="107"/>
        <v>0</v>
      </c>
      <c r="P89" s="233"/>
    </row>
    <row r="90" spans="1:16" ht="24" hidden="1" x14ac:dyDescent="0.25">
      <c r="A90" s="60">
        <v>2229</v>
      </c>
      <c r="B90" s="104" t="s">
        <v>110</v>
      </c>
      <c r="C90" s="105">
        <f t="shared" si="99"/>
        <v>0</v>
      </c>
      <c r="D90" s="225"/>
      <c r="E90" s="226"/>
      <c r="F90" s="111">
        <f t="shared" si="104"/>
        <v>0</v>
      </c>
      <c r="G90" s="225"/>
      <c r="H90" s="226"/>
      <c r="I90" s="111">
        <f t="shared" si="105"/>
        <v>0</v>
      </c>
      <c r="J90" s="227"/>
      <c r="K90" s="226"/>
      <c r="L90" s="111">
        <f t="shared" si="106"/>
        <v>0</v>
      </c>
      <c r="M90" s="225"/>
      <c r="N90" s="226"/>
      <c r="O90" s="111">
        <f t="shared" si="107"/>
        <v>0</v>
      </c>
      <c r="P90" s="233"/>
    </row>
    <row r="91" spans="1:16" x14ac:dyDescent="0.25">
      <c r="A91" s="229">
        <v>2230</v>
      </c>
      <c r="B91" s="104" t="s">
        <v>111</v>
      </c>
      <c r="C91" s="105">
        <f t="shared" si="99"/>
        <v>523</v>
      </c>
      <c r="D91" s="230">
        <f t="shared" ref="D91:E91" si="108">SUM(D92:D98)</f>
        <v>523</v>
      </c>
      <c r="E91" s="231">
        <f t="shared" si="108"/>
        <v>0</v>
      </c>
      <c r="F91" s="111">
        <f>SUM(F92:F98)</f>
        <v>523</v>
      </c>
      <c r="G91" s="230">
        <f t="shared" ref="G91:H91" si="109">SUM(G92:G98)</f>
        <v>0</v>
      </c>
      <c r="H91" s="231">
        <f t="shared" si="109"/>
        <v>0</v>
      </c>
      <c r="I91" s="111">
        <f>SUM(I92:I98)</f>
        <v>0</v>
      </c>
      <c r="J91" s="232">
        <f t="shared" ref="J91:K91" si="110">SUM(J92:J98)</f>
        <v>0</v>
      </c>
      <c r="K91" s="231">
        <f t="shared" si="110"/>
        <v>0</v>
      </c>
      <c r="L91" s="111">
        <f>SUM(L92:L98)</f>
        <v>0</v>
      </c>
      <c r="M91" s="230">
        <f t="shared" ref="M91:O91" si="111">SUM(M92:M98)</f>
        <v>0</v>
      </c>
      <c r="N91" s="231">
        <f t="shared" si="111"/>
        <v>0</v>
      </c>
      <c r="O91" s="111">
        <f t="shared" si="111"/>
        <v>0</v>
      </c>
      <c r="P91" s="233"/>
    </row>
    <row r="92" spans="1:16" ht="24" x14ac:dyDescent="0.25">
      <c r="A92" s="60">
        <v>2231</v>
      </c>
      <c r="B92" s="104" t="s">
        <v>112</v>
      </c>
      <c r="C92" s="105">
        <f t="shared" si="99"/>
        <v>523</v>
      </c>
      <c r="D92" s="225">
        <v>523</v>
      </c>
      <c r="E92" s="226"/>
      <c r="F92" s="111">
        <f t="shared" ref="F92:F98" si="112">D92+E92</f>
        <v>523</v>
      </c>
      <c r="G92" s="225"/>
      <c r="H92" s="226"/>
      <c r="I92" s="111">
        <f t="shared" ref="I92:I98" si="113">G92+H92</f>
        <v>0</v>
      </c>
      <c r="J92" s="227"/>
      <c r="K92" s="226"/>
      <c r="L92" s="111">
        <f t="shared" ref="L92:L98" si="114">J92+K92</f>
        <v>0</v>
      </c>
      <c r="M92" s="225"/>
      <c r="N92" s="226"/>
      <c r="O92" s="111">
        <f t="shared" ref="O92:O98" si="115">M92+N92</f>
        <v>0</v>
      </c>
      <c r="P92" s="228"/>
    </row>
    <row r="93" spans="1:16" ht="24.75" hidden="1" customHeight="1" x14ac:dyDescent="0.25">
      <c r="A93" s="60">
        <v>2232</v>
      </c>
      <c r="B93" s="104" t="s">
        <v>113</v>
      </c>
      <c r="C93" s="105">
        <f t="shared" si="99"/>
        <v>0</v>
      </c>
      <c r="D93" s="225"/>
      <c r="E93" s="226"/>
      <c r="F93" s="111">
        <f t="shared" si="112"/>
        <v>0</v>
      </c>
      <c r="G93" s="225"/>
      <c r="H93" s="226"/>
      <c r="I93" s="111">
        <f t="shared" si="113"/>
        <v>0</v>
      </c>
      <c r="J93" s="227"/>
      <c r="K93" s="226"/>
      <c r="L93" s="111">
        <f t="shared" si="114"/>
        <v>0</v>
      </c>
      <c r="M93" s="225"/>
      <c r="N93" s="226"/>
      <c r="O93" s="111">
        <f t="shared" si="115"/>
        <v>0</v>
      </c>
      <c r="P93" s="233"/>
    </row>
    <row r="94" spans="1:16" ht="24" hidden="1" x14ac:dyDescent="0.25">
      <c r="A94" s="52">
        <v>2233</v>
      </c>
      <c r="B94" s="94" t="s">
        <v>114</v>
      </c>
      <c r="C94" s="95">
        <f t="shared" si="99"/>
        <v>0</v>
      </c>
      <c r="D94" s="221"/>
      <c r="E94" s="222"/>
      <c r="F94" s="101">
        <f t="shared" si="112"/>
        <v>0</v>
      </c>
      <c r="G94" s="221"/>
      <c r="H94" s="222"/>
      <c r="I94" s="101">
        <f t="shared" si="113"/>
        <v>0</v>
      </c>
      <c r="J94" s="223"/>
      <c r="K94" s="222"/>
      <c r="L94" s="101">
        <f t="shared" si="114"/>
        <v>0</v>
      </c>
      <c r="M94" s="221"/>
      <c r="N94" s="222"/>
      <c r="O94" s="101">
        <f t="shared" si="115"/>
        <v>0</v>
      </c>
      <c r="P94" s="224"/>
    </row>
    <row r="95" spans="1:16" ht="36" hidden="1" x14ac:dyDescent="0.25">
      <c r="A95" s="60">
        <v>2234</v>
      </c>
      <c r="B95" s="104" t="s">
        <v>115</v>
      </c>
      <c r="C95" s="105">
        <f t="shared" si="99"/>
        <v>0</v>
      </c>
      <c r="D95" s="225"/>
      <c r="E95" s="226"/>
      <c r="F95" s="111">
        <f t="shared" si="112"/>
        <v>0</v>
      </c>
      <c r="G95" s="225"/>
      <c r="H95" s="226"/>
      <c r="I95" s="111">
        <f t="shared" si="113"/>
        <v>0</v>
      </c>
      <c r="J95" s="227"/>
      <c r="K95" s="226"/>
      <c r="L95" s="111">
        <f t="shared" si="114"/>
        <v>0</v>
      </c>
      <c r="M95" s="225"/>
      <c r="N95" s="226"/>
      <c r="O95" s="111">
        <f t="shared" si="115"/>
        <v>0</v>
      </c>
      <c r="P95" s="233"/>
    </row>
    <row r="96" spans="1:16" ht="24" hidden="1" x14ac:dyDescent="0.25">
      <c r="A96" s="60">
        <v>2235</v>
      </c>
      <c r="B96" s="104" t="s">
        <v>116</v>
      </c>
      <c r="C96" s="105">
        <f t="shared" si="99"/>
        <v>0</v>
      </c>
      <c r="D96" s="225"/>
      <c r="E96" s="226"/>
      <c r="F96" s="111">
        <f t="shared" si="112"/>
        <v>0</v>
      </c>
      <c r="G96" s="225"/>
      <c r="H96" s="226"/>
      <c r="I96" s="111">
        <f t="shared" si="113"/>
        <v>0</v>
      </c>
      <c r="J96" s="227"/>
      <c r="K96" s="226"/>
      <c r="L96" s="111">
        <f t="shared" si="114"/>
        <v>0</v>
      </c>
      <c r="M96" s="225"/>
      <c r="N96" s="226"/>
      <c r="O96" s="111">
        <f t="shared" si="115"/>
        <v>0</v>
      </c>
      <c r="P96" s="233"/>
    </row>
    <row r="97" spans="1:16" hidden="1" x14ac:dyDescent="0.25">
      <c r="A97" s="60">
        <v>2236</v>
      </c>
      <c r="B97" s="104" t="s">
        <v>117</v>
      </c>
      <c r="C97" s="105">
        <f t="shared" si="99"/>
        <v>0</v>
      </c>
      <c r="D97" s="225"/>
      <c r="E97" s="226"/>
      <c r="F97" s="111">
        <f t="shared" si="112"/>
        <v>0</v>
      </c>
      <c r="G97" s="225"/>
      <c r="H97" s="226"/>
      <c r="I97" s="111">
        <f t="shared" si="113"/>
        <v>0</v>
      </c>
      <c r="J97" s="227"/>
      <c r="K97" s="226"/>
      <c r="L97" s="111">
        <f t="shared" si="114"/>
        <v>0</v>
      </c>
      <c r="M97" s="225"/>
      <c r="N97" s="226"/>
      <c r="O97" s="111">
        <f t="shared" si="115"/>
        <v>0</v>
      </c>
      <c r="P97" s="233"/>
    </row>
    <row r="98" spans="1:16" hidden="1" x14ac:dyDescent="0.25">
      <c r="A98" s="60">
        <v>2239</v>
      </c>
      <c r="B98" s="104" t="s">
        <v>118</v>
      </c>
      <c r="C98" s="105">
        <f t="shared" si="99"/>
        <v>0</v>
      </c>
      <c r="D98" s="225"/>
      <c r="E98" s="226"/>
      <c r="F98" s="111">
        <f t="shared" si="112"/>
        <v>0</v>
      </c>
      <c r="G98" s="225"/>
      <c r="H98" s="226"/>
      <c r="I98" s="111">
        <f t="shared" si="113"/>
        <v>0</v>
      </c>
      <c r="J98" s="227"/>
      <c r="K98" s="226"/>
      <c r="L98" s="111">
        <f t="shared" si="114"/>
        <v>0</v>
      </c>
      <c r="M98" s="225"/>
      <c r="N98" s="226"/>
      <c r="O98" s="111">
        <f t="shared" si="115"/>
        <v>0</v>
      </c>
      <c r="P98" s="233"/>
    </row>
    <row r="99" spans="1:16" ht="36" x14ac:dyDescent="0.25">
      <c r="A99" s="229">
        <v>2240</v>
      </c>
      <c r="B99" s="104" t="s">
        <v>119</v>
      </c>
      <c r="C99" s="105">
        <f t="shared" si="99"/>
        <v>1793</v>
      </c>
      <c r="D99" s="230">
        <f t="shared" ref="D99:E99" si="116">SUM(D100:D106)</f>
        <v>1793</v>
      </c>
      <c r="E99" s="231">
        <f t="shared" si="116"/>
        <v>0</v>
      </c>
      <c r="F99" s="111">
        <f>SUM(F100:F106)</f>
        <v>1793</v>
      </c>
      <c r="G99" s="230">
        <f t="shared" ref="G99:H99" si="117">SUM(G100:G106)</f>
        <v>0</v>
      </c>
      <c r="H99" s="231">
        <f t="shared" si="117"/>
        <v>0</v>
      </c>
      <c r="I99" s="111">
        <f>SUM(I100:I106)</f>
        <v>0</v>
      </c>
      <c r="J99" s="232">
        <f t="shared" ref="J99:K99" si="118">SUM(J100:J106)</f>
        <v>0</v>
      </c>
      <c r="K99" s="231">
        <f t="shared" si="118"/>
        <v>0</v>
      </c>
      <c r="L99" s="111">
        <f>SUM(L100:L106)</f>
        <v>0</v>
      </c>
      <c r="M99" s="230">
        <f t="shared" ref="M99:O99" si="119">SUM(M100:M106)</f>
        <v>0</v>
      </c>
      <c r="N99" s="231">
        <f t="shared" si="119"/>
        <v>0</v>
      </c>
      <c r="O99" s="111">
        <f t="shared" si="119"/>
        <v>0</v>
      </c>
      <c r="P99" s="233"/>
    </row>
    <row r="100" spans="1:16" hidden="1" x14ac:dyDescent="0.25">
      <c r="A100" s="60">
        <v>2241</v>
      </c>
      <c r="B100" s="104" t="s">
        <v>120</v>
      </c>
      <c r="C100" s="105">
        <f t="shared" si="99"/>
        <v>0</v>
      </c>
      <c r="D100" s="225"/>
      <c r="E100" s="226"/>
      <c r="F100" s="111">
        <f t="shared" ref="F100:F107" si="120">D100+E100</f>
        <v>0</v>
      </c>
      <c r="G100" s="225"/>
      <c r="H100" s="226"/>
      <c r="I100" s="111">
        <f t="shared" ref="I100:I107" si="121">G100+H100</f>
        <v>0</v>
      </c>
      <c r="J100" s="227"/>
      <c r="K100" s="226"/>
      <c r="L100" s="111">
        <f t="shared" ref="L100:L107" si="122">J100+K100</f>
        <v>0</v>
      </c>
      <c r="M100" s="225"/>
      <c r="N100" s="226"/>
      <c r="O100" s="111">
        <f t="shared" ref="O100:O107" si="123">M100+N100</f>
        <v>0</v>
      </c>
      <c r="P100" s="233"/>
    </row>
    <row r="101" spans="1:16" ht="24" hidden="1" x14ac:dyDescent="0.25">
      <c r="A101" s="60">
        <v>2242</v>
      </c>
      <c r="B101" s="104" t="s">
        <v>121</v>
      </c>
      <c r="C101" s="105">
        <f t="shared" si="99"/>
        <v>0</v>
      </c>
      <c r="D101" s="225"/>
      <c r="E101" s="226"/>
      <c r="F101" s="111">
        <f t="shared" si="120"/>
        <v>0</v>
      </c>
      <c r="G101" s="225"/>
      <c r="H101" s="226"/>
      <c r="I101" s="111">
        <f t="shared" si="121"/>
        <v>0</v>
      </c>
      <c r="J101" s="227"/>
      <c r="K101" s="226"/>
      <c r="L101" s="111">
        <f t="shared" si="122"/>
        <v>0</v>
      </c>
      <c r="M101" s="225"/>
      <c r="N101" s="226"/>
      <c r="O101" s="111">
        <f t="shared" si="123"/>
        <v>0</v>
      </c>
      <c r="P101" s="233"/>
    </row>
    <row r="102" spans="1:16" ht="24" hidden="1" x14ac:dyDescent="0.25">
      <c r="A102" s="60">
        <v>2243</v>
      </c>
      <c r="B102" s="104" t="s">
        <v>122</v>
      </c>
      <c r="C102" s="105">
        <f t="shared" si="99"/>
        <v>0</v>
      </c>
      <c r="D102" s="225"/>
      <c r="E102" s="226"/>
      <c r="F102" s="111">
        <f t="shared" si="120"/>
        <v>0</v>
      </c>
      <c r="G102" s="225"/>
      <c r="H102" s="226"/>
      <c r="I102" s="111">
        <f t="shared" si="121"/>
        <v>0</v>
      </c>
      <c r="J102" s="227"/>
      <c r="K102" s="226"/>
      <c r="L102" s="111">
        <f t="shared" si="122"/>
        <v>0</v>
      </c>
      <c r="M102" s="225"/>
      <c r="N102" s="226"/>
      <c r="O102" s="111">
        <f t="shared" si="123"/>
        <v>0</v>
      </c>
      <c r="P102" s="233"/>
    </row>
    <row r="103" spans="1:16" x14ac:dyDescent="0.25">
      <c r="A103" s="60">
        <v>2244</v>
      </c>
      <c r="B103" s="104" t="s">
        <v>123</v>
      </c>
      <c r="C103" s="105">
        <f t="shared" si="99"/>
        <v>1793</v>
      </c>
      <c r="D103" s="225">
        <v>1793</v>
      </c>
      <c r="E103" s="226"/>
      <c r="F103" s="111">
        <f t="shared" si="120"/>
        <v>1793</v>
      </c>
      <c r="G103" s="225"/>
      <c r="H103" s="226"/>
      <c r="I103" s="111">
        <f t="shared" si="121"/>
        <v>0</v>
      </c>
      <c r="J103" s="227"/>
      <c r="K103" s="226"/>
      <c r="L103" s="111">
        <f t="shared" si="122"/>
        <v>0</v>
      </c>
      <c r="M103" s="225"/>
      <c r="N103" s="226"/>
      <c r="O103" s="111">
        <f t="shared" si="123"/>
        <v>0</v>
      </c>
      <c r="P103" s="228"/>
    </row>
    <row r="104" spans="1:16" ht="24" hidden="1" x14ac:dyDescent="0.25">
      <c r="A104" s="60">
        <v>2246</v>
      </c>
      <c r="B104" s="104" t="s">
        <v>124</v>
      </c>
      <c r="C104" s="105">
        <f t="shared" si="99"/>
        <v>0</v>
      </c>
      <c r="D104" s="225"/>
      <c r="E104" s="226"/>
      <c r="F104" s="111">
        <f t="shared" si="120"/>
        <v>0</v>
      </c>
      <c r="G104" s="225"/>
      <c r="H104" s="226"/>
      <c r="I104" s="111">
        <f t="shared" si="121"/>
        <v>0</v>
      </c>
      <c r="J104" s="227"/>
      <c r="K104" s="226"/>
      <c r="L104" s="111">
        <f t="shared" si="122"/>
        <v>0</v>
      </c>
      <c r="M104" s="225"/>
      <c r="N104" s="226"/>
      <c r="O104" s="111">
        <f t="shared" si="123"/>
        <v>0</v>
      </c>
      <c r="P104" s="233"/>
    </row>
    <row r="105" spans="1:16" hidden="1" x14ac:dyDescent="0.25">
      <c r="A105" s="60">
        <v>2247</v>
      </c>
      <c r="B105" s="104" t="s">
        <v>125</v>
      </c>
      <c r="C105" s="105">
        <f t="shared" si="99"/>
        <v>0</v>
      </c>
      <c r="D105" s="225"/>
      <c r="E105" s="226"/>
      <c r="F105" s="111">
        <f t="shared" si="120"/>
        <v>0</v>
      </c>
      <c r="G105" s="225"/>
      <c r="H105" s="226"/>
      <c r="I105" s="111">
        <f t="shared" si="121"/>
        <v>0</v>
      </c>
      <c r="J105" s="227"/>
      <c r="K105" s="226"/>
      <c r="L105" s="111">
        <f t="shared" si="122"/>
        <v>0</v>
      </c>
      <c r="M105" s="225"/>
      <c r="N105" s="226"/>
      <c r="O105" s="111">
        <f t="shared" si="123"/>
        <v>0</v>
      </c>
      <c r="P105" s="233"/>
    </row>
    <row r="106" spans="1:16" ht="24" hidden="1" x14ac:dyDescent="0.25">
      <c r="A106" s="60">
        <v>2249</v>
      </c>
      <c r="B106" s="104" t="s">
        <v>126</v>
      </c>
      <c r="C106" s="105">
        <f t="shared" si="99"/>
        <v>0</v>
      </c>
      <c r="D106" s="225"/>
      <c r="E106" s="226"/>
      <c r="F106" s="111">
        <f t="shared" si="120"/>
        <v>0</v>
      </c>
      <c r="G106" s="225"/>
      <c r="H106" s="226"/>
      <c r="I106" s="111">
        <f t="shared" si="121"/>
        <v>0</v>
      </c>
      <c r="J106" s="227"/>
      <c r="K106" s="226"/>
      <c r="L106" s="111">
        <f t="shared" si="122"/>
        <v>0</v>
      </c>
      <c r="M106" s="225"/>
      <c r="N106" s="226"/>
      <c r="O106" s="111">
        <f t="shared" si="123"/>
        <v>0</v>
      </c>
      <c r="P106" s="233"/>
    </row>
    <row r="107" spans="1:16" hidden="1" x14ac:dyDescent="0.25">
      <c r="A107" s="229">
        <v>2250</v>
      </c>
      <c r="B107" s="104" t="s">
        <v>127</v>
      </c>
      <c r="C107" s="105">
        <f t="shared" si="99"/>
        <v>0</v>
      </c>
      <c r="D107" s="225"/>
      <c r="E107" s="226"/>
      <c r="F107" s="111">
        <f t="shared" si="120"/>
        <v>0</v>
      </c>
      <c r="G107" s="225"/>
      <c r="H107" s="226"/>
      <c r="I107" s="111">
        <f t="shared" si="121"/>
        <v>0</v>
      </c>
      <c r="J107" s="227"/>
      <c r="K107" s="226"/>
      <c r="L107" s="111">
        <f t="shared" si="122"/>
        <v>0</v>
      </c>
      <c r="M107" s="225"/>
      <c r="N107" s="226"/>
      <c r="O107" s="111">
        <f t="shared" si="123"/>
        <v>0</v>
      </c>
      <c r="P107" s="233"/>
    </row>
    <row r="108" spans="1:16" hidden="1" x14ac:dyDescent="0.25">
      <c r="A108" s="229">
        <v>2260</v>
      </c>
      <c r="B108" s="104" t="s">
        <v>129</v>
      </c>
      <c r="C108" s="105">
        <f t="shared" si="99"/>
        <v>0</v>
      </c>
      <c r="D108" s="230">
        <f t="shared" ref="D108:E108" si="124">SUM(D109:D113)</f>
        <v>0</v>
      </c>
      <c r="E108" s="231">
        <f t="shared" si="124"/>
        <v>0</v>
      </c>
      <c r="F108" s="111">
        <f>SUM(F109:F113)</f>
        <v>0</v>
      </c>
      <c r="G108" s="230">
        <f t="shared" ref="G108:H108" si="125">SUM(G109:G113)</f>
        <v>0</v>
      </c>
      <c r="H108" s="231">
        <f t="shared" si="125"/>
        <v>0</v>
      </c>
      <c r="I108" s="111">
        <f>SUM(I109:I113)</f>
        <v>0</v>
      </c>
      <c r="J108" s="232">
        <f t="shared" ref="J108:K108" si="126">SUM(J109:J113)</f>
        <v>0</v>
      </c>
      <c r="K108" s="231">
        <f t="shared" si="126"/>
        <v>0</v>
      </c>
      <c r="L108" s="111">
        <f>SUM(L109:L113)</f>
        <v>0</v>
      </c>
      <c r="M108" s="230">
        <f t="shared" ref="M108:O108" si="127">SUM(M109:M113)</f>
        <v>0</v>
      </c>
      <c r="N108" s="231">
        <f t="shared" si="127"/>
        <v>0</v>
      </c>
      <c r="O108" s="111">
        <f t="shared" si="127"/>
        <v>0</v>
      </c>
      <c r="P108" s="233"/>
    </row>
    <row r="109" spans="1:16" hidden="1" x14ac:dyDescent="0.25">
      <c r="A109" s="60">
        <v>2261</v>
      </c>
      <c r="B109" s="104" t="s">
        <v>130</v>
      </c>
      <c r="C109" s="105">
        <f t="shared" si="99"/>
        <v>0</v>
      </c>
      <c r="D109" s="225"/>
      <c r="E109" s="226"/>
      <c r="F109" s="111">
        <f t="shared" ref="F109:F113" si="128">D109+E109</f>
        <v>0</v>
      </c>
      <c r="G109" s="225"/>
      <c r="H109" s="226"/>
      <c r="I109" s="111">
        <f t="shared" ref="I109:I113" si="129">G109+H109</f>
        <v>0</v>
      </c>
      <c r="J109" s="227"/>
      <c r="K109" s="226"/>
      <c r="L109" s="111">
        <f t="shared" ref="L109:L113" si="130">J109+K109</f>
        <v>0</v>
      </c>
      <c r="M109" s="225"/>
      <c r="N109" s="226"/>
      <c r="O109" s="111">
        <f t="shared" ref="O109:O113" si="131">M109+N109</f>
        <v>0</v>
      </c>
      <c r="P109" s="233"/>
    </row>
    <row r="110" spans="1:16" hidden="1" x14ac:dyDescent="0.25">
      <c r="A110" s="60">
        <v>2262</v>
      </c>
      <c r="B110" s="104" t="s">
        <v>131</v>
      </c>
      <c r="C110" s="105">
        <f t="shared" si="99"/>
        <v>0</v>
      </c>
      <c r="D110" s="225"/>
      <c r="E110" s="226"/>
      <c r="F110" s="111">
        <f t="shared" si="128"/>
        <v>0</v>
      </c>
      <c r="G110" s="225"/>
      <c r="H110" s="226"/>
      <c r="I110" s="111">
        <f t="shared" si="129"/>
        <v>0</v>
      </c>
      <c r="J110" s="227"/>
      <c r="K110" s="226"/>
      <c r="L110" s="111">
        <f t="shared" si="130"/>
        <v>0</v>
      </c>
      <c r="M110" s="225"/>
      <c r="N110" s="226"/>
      <c r="O110" s="111">
        <f t="shared" si="131"/>
        <v>0</v>
      </c>
      <c r="P110" s="233"/>
    </row>
    <row r="111" spans="1:16" hidden="1" x14ac:dyDescent="0.25">
      <c r="A111" s="60">
        <v>2263</v>
      </c>
      <c r="B111" s="104" t="s">
        <v>132</v>
      </c>
      <c r="C111" s="105">
        <f t="shared" si="99"/>
        <v>0</v>
      </c>
      <c r="D111" s="225"/>
      <c r="E111" s="226"/>
      <c r="F111" s="111">
        <f t="shared" si="128"/>
        <v>0</v>
      </c>
      <c r="G111" s="225"/>
      <c r="H111" s="226"/>
      <c r="I111" s="111">
        <f t="shared" si="129"/>
        <v>0</v>
      </c>
      <c r="J111" s="227"/>
      <c r="K111" s="226"/>
      <c r="L111" s="111">
        <f t="shared" si="130"/>
        <v>0</v>
      </c>
      <c r="M111" s="225"/>
      <c r="N111" s="226"/>
      <c r="O111" s="111">
        <f t="shared" si="131"/>
        <v>0</v>
      </c>
      <c r="P111" s="233"/>
    </row>
    <row r="112" spans="1:16" ht="24" hidden="1" x14ac:dyDescent="0.25">
      <c r="A112" s="60">
        <v>2264</v>
      </c>
      <c r="B112" s="104" t="s">
        <v>133</v>
      </c>
      <c r="C112" s="105">
        <f t="shared" si="99"/>
        <v>0</v>
      </c>
      <c r="D112" s="225"/>
      <c r="E112" s="226"/>
      <c r="F112" s="111">
        <f t="shared" si="128"/>
        <v>0</v>
      </c>
      <c r="G112" s="225"/>
      <c r="H112" s="226"/>
      <c r="I112" s="111">
        <f t="shared" si="129"/>
        <v>0</v>
      </c>
      <c r="J112" s="227"/>
      <c r="K112" s="226"/>
      <c r="L112" s="111">
        <f t="shared" si="130"/>
        <v>0</v>
      </c>
      <c r="M112" s="225"/>
      <c r="N112" s="226"/>
      <c r="O112" s="111">
        <f t="shared" si="131"/>
        <v>0</v>
      </c>
      <c r="P112" s="233"/>
    </row>
    <row r="113" spans="1:16" hidden="1" x14ac:dyDescent="0.25">
      <c r="A113" s="60">
        <v>2269</v>
      </c>
      <c r="B113" s="104" t="s">
        <v>134</v>
      </c>
      <c r="C113" s="105">
        <f t="shared" si="99"/>
        <v>0</v>
      </c>
      <c r="D113" s="225"/>
      <c r="E113" s="226"/>
      <c r="F113" s="111">
        <f t="shared" si="128"/>
        <v>0</v>
      </c>
      <c r="G113" s="225"/>
      <c r="H113" s="226"/>
      <c r="I113" s="111">
        <f t="shared" si="129"/>
        <v>0</v>
      </c>
      <c r="J113" s="227"/>
      <c r="K113" s="226"/>
      <c r="L113" s="111">
        <f t="shared" si="130"/>
        <v>0</v>
      </c>
      <c r="M113" s="225"/>
      <c r="N113" s="226"/>
      <c r="O113" s="111">
        <f t="shared" si="131"/>
        <v>0</v>
      </c>
      <c r="P113" s="233"/>
    </row>
    <row r="114" spans="1:16" hidden="1" x14ac:dyDescent="0.25">
      <c r="A114" s="229">
        <v>2270</v>
      </c>
      <c r="B114" s="104" t="s">
        <v>135</v>
      </c>
      <c r="C114" s="105">
        <f t="shared" si="99"/>
        <v>0</v>
      </c>
      <c r="D114" s="230">
        <f t="shared" ref="D114:E114" si="132">SUM(D115:D118)</f>
        <v>0</v>
      </c>
      <c r="E114" s="231">
        <f t="shared" si="132"/>
        <v>0</v>
      </c>
      <c r="F114" s="111">
        <f>SUM(F115:F118)</f>
        <v>0</v>
      </c>
      <c r="G114" s="230">
        <f t="shared" ref="G114:H114" si="133">SUM(G115:G118)</f>
        <v>0</v>
      </c>
      <c r="H114" s="231">
        <f t="shared" si="133"/>
        <v>0</v>
      </c>
      <c r="I114" s="111">
        <f>SUM(I115:I118)</f>
        <v>0</v>
      </c>
      <c r="J114" s="232">
        <f t="shared" ref="J114:K114" si="134">SUM(J115:J118)</f>
        <v>0</v>
      </c>
      <c r="K114" s="231">
        <f t="shared" si="134"/>
        <v>0</v>
      </c>
      <c r="L114" s="111">
        <f>SUM(L115:L118)</f>
        <v>0</v>
      </c>
      <c r="M114" s="230">
        <f t="shared" ref="M114:O114" si="135">SUM(M115:M118)</f>
        <v>0</v>
      </c>
      <c r="N114" s="231">
        <f t="shared" si="135"/>
        <v>0</v>
      </c>
      <c r="O114" s="111">
        <f t="shared" si="135"/>
        <v>0</v>
      </c>
      <c r="P114" s="233"/>
    </row>
    <row r="115" spans="1:16" hidden="1" x14ac:dyDescent="0.25">
      <c r="A115" s="60">
        <v>2272</v>
      </c>
      <c r="B115" s="245" t="s">
        <v>136</v>
      </c>
      <c r="C115" s="105">
        <f t="shared" si="99"/>
        <v>0</v>
      </c>
      <c r="D115" s="225"/>
      <c r="E115" s="226"/>
      <c r="F115" s="111">
        <f t="shared" ref="F115:F119" si="136">D115+E115</f>
        <v>0</v>
      </c>
      <c r="G115" s="225"/>
      <c r="H115" s="226"/>
      <c r="I115" s="111">
        <f t="shared" ref="I115:I119" si="137">G115+H115</f>
        <v>0</v>
      </c>
      <c r="J115" s="227"/>
      <c r="K115" s="226"/>
      <c r="L115" s="111">
        <f t="shared" ref="L115:L119" si="138">J115+K115</f>
        <v>0</v>
      </c>
      <c r="M115" s="225"/>
      <c r="N115" s="226"/>
      <c r="O115" s="111">
        <f t="shared" ref="O115:O119" si="139">M115+N115</f>
        <v>0</v>
      </c>
      <c r="P115" s="233"/>
    </row>
    <row r="116" spans="1:16" ht="24" hidden="1" x14ac:dyDescent="0.25">
      <c r="A116" s="60">
        <v>2274</v>
      </c>
      <c r="B116" s="246" t="s">
        <v>137</v>
      </c>
      <c r="C116" s="105">
        <f t="shared" si="99"/>
        <v>0</v>
      </c>
      <c r="D116" s="225"/>
      <c r="E116" s="226"/>
      <c r="F116" s="111">
        <f t="shared" si="136"/>
        <v>0</v>
      </c>
      <c r="G116" s="225"/>
      <c r="H116" s="226"/>
      <c r="I116" s="111">
        <f t="shared" si="137"/>
        <v>0</v>
      </c>
      <c r="J116" s="227"/>
      <c r="K116" s="226"/>
      <c r="L116" s="111">
        <f t="shared" si="138"/>
        <v>0</v>
      </c>
      <c r="M116" s="225"/>
      <c r="N116" s="226"/>
      <c r="O116" s="111">
        <f t="shared" si="139"/>
        <v>0</v>
      </c>
      <c r="P116" s="233"/>
    </row>
    <row r="117" spans="1:16" ht="24" hidden="1" x14ac:dyDescent="0.25">
      <c r="A117" s="60">
        <v>2275</v>
      </c>
      <c r="B117" s="104" t="s">
        <v>138</v>
      </c>
      <c r="C117" s="105">
        <f t="shared" si="99"/>
        <v>0</v>
      </c>
      <c r="D117" s="225"/>
      <c r="E117" s="226"/>
      <c r="F117" s="111">
        <f t="shared" si="136"/>
        <v>0</v>
      </c>
      <c r="G117" s="225"/>
      <c r="H117" s="226"/>
      <c r="I117" s="111">
        <f t="shared" si="137"/>
        <v>0</v>
      </c>
      <c r="J117" s="227"/>
      <c r="K117" s="226"/>
      <c r="L117" s="111">
        <f t="shared" si="138"/>
        <v>0</v>
      </c>
      <c r="M117" s="225"/>
      <c r="N117" s="226"/>
      <c r="O117" s="111">
        <f t="shared" si="139"/>
        <v>0</v>
      </c>
      <c r="P117" s="233"/>
    </row>
    <row r="118" spans="1:16" ht="36" hidden="1" x14ac:dyDescent="0.25">
      <c r="A118" s="60">
        <v>2276</v>
      </c>
      <c r="B118" s="104" t="s">
        <v>139</v>
      </c>
      <c r="C118" s="105">
        <f t="shared" si="99"/>
        <v>0</v>
      </c>
      <c r="D118" s="225"/>
      <c r="E118" s="226"/>
      <c r="F118" s="111">
        <f t="shared" si="136"/>
        <v>0</v>
      </c>
      <c r="G118" s="225"/>
      <c r="H118" s="226"/>
      <c r="I118" s="111">
        <f t="shared" si="137"/>
        <v>0</v>
      </c>
      <c r="J118" s="227"/>
      <c r="K118" s="226"/>
      <c r="L118" s="111">
        <f t="shared" si="138"/>
        <v>0</v>
      </c>
      <c r="M118" s="225"/>
      <c r="N118" s="226"/>
      <c r="O118" s="111">
        <f t="shared" si="139"/>
        <v>0</v>
      </c>
      <c r="P118" s="233"/>
    </row>
    <row r="119" spans="1:16" ht="48" hidden="1" x14ac:dyDescent="0.25">
      <c r="A119" s="229">
        <v>2280</v>
      </c>
      <c r="B119" s="104" t="s">
        <v>140</v>
      </c>
      <c r="C119" s="105">
        <f t="shared" si="99"/>
        <v>0</v>
      </c>
      <c r="D119" s="225"/>
      <c r="E119" s="226"/>
      <c r="F119" s="111">
        <f t="shared" si="136"/>
        <v>0</v>
      </c>
      <c r="G119" s="225"/>
      <c r="H119" s="226"/>
      <c r="I119" s="111">
        <f t="shared" si="137"/>
        <v>0</v>
      </c>
      <c r="J119" s="227"/>
      <c r="K119" s="226"/>
      <c r="L119" s="111">
        <f t="shared" si="138"/>
        <v>0</v>
      </c>
      <c r="M119" s="225"/>
      <c r="N119" s="226"/>
      <c r="O119" s="111">
        <f t="shared" si="139"/>
        <v>0</v>
      </c>
      <c r="P119" s="233"/>
    </row>
    <row r="120" spans="1:16" ht="38.25" customHeight="1" x14ac:dyDescent="0.25">
      <c r="A120" s="163">
        <v>2300</v>
      </c>
      <c r="B120" s="127" t="s">
        <v>141</v>
      </c>
      <c r="C120" s="128">
        <f t="shared" si="99"/>
        <v>5736</v>
      </c>
      <c r="D120" s="247">
        <f t="shared" ref="D120:E120" si="140">SUM(D121,D126,D130,D131,D134,D138,D146,D147,D150)</f>
        <v>0</v>
      </c>
      <c r="E120" s="248">
        <f t="shared" si="140"/>
        <v>5736</v>
      </c>
      <c r="F120" s="134">
        <f>SUM(F121,F126,F130,F131,F134,F138,F146,F147,F150)</f>
        <v>5736</v>
      </c>
      <c r="G120" s="247">
        <f t="shared" ref="G120:H120" si="141">SUM(G121,G126,G130,G131,G134,G138,G146,G147,G150)</f>
        <v>0</v>
      </c>
      <c r="H120" s="248">
        <f t="shared" si="141"/>
        <v>0</v>
      </c>
      <c r="I120" s="134">
        <f>SUM(I121,I126,I130,I131,I134,I138,I146,I147,I150)</f>
        <v>0</v>
      </c>
      <c r="J120" s="249">
        <f t="shared" ref="J120:K120" si="142">SUM(J121,J126,J130,J131,J134,J138,J146,J147,J150)</f>
        <v>0</v>
      </c>
      <c r="K120" s="248">
        <f t="shared" si="142"/>
        <v>0</v>
      </c>
      <c r="L120" s="134">
        <f>SUM(L121,L126,L130,L131,L134,L138,L146,L147,L150)</f>
        <v>0</v>
      </c>
      <c r="M120" s="247">
        <f t="shared" ref="M120:O120" si="143">SUM(M121,M126,M130,M131,M134,M138,M146,M147,M150)</f>
        <v>0</v>
      </c>
      <c r="N120" s="248">
        <f t="shared" si="143"/>
        <v>0</v>
      </c>
      <c r="O120" s="134">
        <f t="shared" si="143"/>
        <v>0</v>
      </c>
      <c r="P120" s="243"/>
    </row>
    <row r="121" spans="1:16" ht="24" hidden="1" x14ac:dyDescent="0.25">
      <c r="A121" s="618">
        <v>2310</v>
      </c>
      <c r="B121" s="94" t="s">
        <v>142</v>
      </c>
      <c r="C121" s="95">
        <f t="shared" si="99"/>
        <v>0</v>
      </c>
      <c r="D121" s="240">
        <f t="shared" ref="D121:O121" si="144">SUM(D122:D125)</f>
        <v>0</v>
      </c>
      <c r="E121" s="241">
        <f t="shared" si="144"/>
        <v>0</v>
      </c>
      <c r="F121" s="101">
        <f t="shared" si="144"/>
        <v>0</v>
      </c>
      <c r="G121" s="240">
        <f t="shared" si="144"/>
        <v>0</v>
      </c>
      <c r="H121" s="241">
        <f t="shared" si="144"/>
        <v>0</v>
      </c>
      <c r="I121" s="101">
        <f t="shared" si="144"/>
        <v>0</v>
      </c>
      <c r="J121" s="242">
        <f t="shared" si="144"/>
        <v>0</v>
      </c>
      <c r="K121" s="241">
        <f t="shared" si="144"/>
        <v>0</v>
      </c>
      <c r="L121" s="101">
        <f t="shared" si="144"/>
        <v>0</v>
      </c>
      <c r="M121" s="240">
        <f t="shared" si="144"/>
        <v>0</v>
      </c>
      <c r="N121" s="241">
        <f t="shared" si="144"/>
        <v>0</v>
      </c>
      <c r="O121" s="101">
        <f t="shared" si="144"/>
        <v>0</v>
      </c>
      <c r="P121" s="224"/>
    </row>
    <row r="122" spans="1:16" hidden="1" x14ac:dyDescent="0.25">
      <c r="A122" s="60">
        <v>2311</v>
      </c>
      <c r="B122" s="104" t="s">
        <v>143</v>
      </c>
      <c r="C122" s="105">
        <f t="shared" si="99"/>
        <v>0</v>
      </c>
      <c r="D122" s="225"/>
      <c r="E122" s="226"/>
      <c r="F122" s="111">
        <f t="shared" ref="F122:F125" si="145">D122+E122</f>
        <v>0</v>
      </c>
      <c r="G122" s="225"/>
      <c r="H122" s="226"/>
      <c r="I122" s="111">
        <f t="shared" ref="I122:I125" si="146">G122+H122</f>
        <v>0</v>
      </c>
      <c r="J122" s="227"/>
      <c r="K122" s="226"/>
      <c r="L122" s="111">
        <f t="shared" ref="L122:L125" si="147">J122+K122</f>
        <v>0</v>
      </c>
      <c r="M122" s="225"/>
      <c r="N122" s="226"/>
      <c r="O122" s="111">
        <f t="shared" ref="O122:O125" si="148">M122+N122</f>
        <v>0</v>
      </c>
      <c r="P122" s="233"/>
    </row>
    <row r="123" spans="1:16" hidden="1" x14ac:dyDescent="0.25">
      <c r="A123" s="60">
        <v>2312</v>
      </c>
      <c r="B123" s="104" t="s">
        <v>144</v>
      </c>
      <c r="C123" s="105">
        <f t="shared" si="99"/>
        <v>0</v>
      </c>
      <c r="D123" s="225"/>
      <c r="E123" s="226"/>
      <c r="F123" s="111">
        <f t="shared" si="145"/>
        <v>0</v>
      </c>
      <c r="G123" s="225"/>
      <c r="H123" s="226"/>
      <c r="I123" s="111">
        <f t="shared" si="146"/>
        <v>0</v>
      </c>
      <c r="J123" s="227"/>
      <c r="K123" s="226"/>
      <c r="L123" s="111">
        <f t="shared" si="147"/>
        <v>0</v>
      </c>
      <c r="M123" s="225"/>
      <c r="N123" s="226"/>
      <c r="O123" s="111">
        <f t="shared" si="148"/>
        <v>0</v>
      </c>
      <c r="P123" s="233"/>
    </row>
    <row r="124" spans="1:16" hidden="1" x14ac:dyDescent="0.25">
      <c r="A124" s="60">
        <v>2313</v>
      </c>
      <c r="B124" s="104" t="s">
        <v>145</v>
      </c>
      <c r="C124" s="105">
        <f t="shared" si="99"/>
        <v>0</v>
      </c>
      <c r="D124" s="225"/>
      <c r="E124" s="226"/>
      <c r="F124" s="111">
        <f t="shared" si="145"/>
        <v>0</v>
      </c>
      <c r="G124" s="225"/>
      <c r="H124" s="226"/>
      <c r="I124" s="111">
        <f t="shared" si="146"/>
        <v>0</v>
      </c>
      <c r="J124" s="227"/>
      <c r="K124" s="226"/>
      <c r="L124" s="111">
        <f t="shared" si="147"/>
        <v>0</v>
      </c>
      <c r="M124" s="225"/>
      <c r="N124" s="226"/>
      <c r="O124" s="111">
        <f t="shared" si="148"/>
        <v>0</v>
      </c>
      <c r="P124" s="233"/>
    </row>
    <row r="125" spans="1:16" ht="36" hidden="1" customHeight="1" x14ac:dyDescent="0.25">
      <c r="A125" s="60">
        <v>2314</v>
      </c>
      <c r="B125" s="104" t="s">
        <v>146</v>
      </c>
      <c r="C125" s="105">
        <f t="shared" si="99"/>
        <v>0</v>
      </c>
      <c r="D125" s="225"/>
      <c r="E125" s="226"/>
      <c r="F125" s="111">
        <f t="shared" si="145"/>
        <v>0</v>
      </c>
      <c r="G125" s="225"/>
      <c r="H125" s="226"/>
      <c r="I125" s="111">
        <f t="shared" si="146"/>
        <v>0</v>
      </c>
      <c r="J125" s="227"/>
      <c r="K125" s="226"/>
      <c r="L125" s="111">
        <f t="shared" si="147"/>
        <v>0</v>
      </c>
      <c r="M125" s="225"/>
      <c r="N125" s="226"/>
      <c r="O125" s="111">
        <f t="shared" si="148"/>
        <v>0</v>
      </c>
      <c r="P125" s="233"/>
    </row>
    <row r="126" spans="1:16" hidden="1" x14ac:dyDescent="0.25">
      <c r="A126" s="229">
        <v>2320</v>
      </c>
      <c r="B126" s="104" t="s">
        <v>147</v>
      </c>
      <c r="C126" s="105">
        <f t="shared" si="99"/>
        <v>0</v>
      </c>
      <c r="D126" s="230">
        <f t="shared" ref="D126:E126" si="149">SUM(D127:D129)</f>
        <v>0</v>
      </c>
      <c r="E126" s="231">
        <f t="shared" si="149"/>
        <v>0</v>
      </c>
      <c r="F126" s="111">
        <f>SUM(F127:F129)</f>
        <v>0</v>
      </c>
      <c r="G126" s="230">
        <f t="shared" ref="G126:H126" si="150">SUM(G127:G129)</f>
        <v>0</v>
      </c>
      <c r="H126" s="231">
        <f t="shared" si="150"/>
        <v>0</v>
      </c>
      <c r="I126" s="111">
        <f>SUM(I127:I129)</f>
        <v>0</v>
      </c>
      <c r="J126" s="232">
        <f t="shared" ref="J126:K126" si="151">SUM(J127:J129)</f>
        <v>0</v>
      </c>
      <c r="K126" s="231">
        <f t="shared" si="151"/>
        <v>0</v>
      </c>
      <c r="L126" s="111">
        <f>SUM(L127:L129)</f>
        <v>0</v>
      </c>
      <c r="M126" s="230">
        <f t="shared" ref="M126:O126" si="152">SUM(M127:M129)</f>
        <v>0</v>
      </c>
      <c r="N126" s="231">
        <f t="shared" si="152"/>
        <v>0</v>
      </c>
      <c r="O126" s="111">
        <f t="shared" si="152"/>
        <v>0</v>
      </c>
      <c r="P126" s="233"/>
    </row>
    <row r="127" spans="1:16" hidden="1" x14ac:dyDescent="0.25">
      <c r="A127" s="60">
        <v>2321</v>
      </c>
      <c r="B127" s="104" t="s">
        <v>148</v>
      </c>
      <c r="C127" s="105">
        <f t="shared" si="99"/>
        <v>0</v>
      </c>
      <c r="D127" s="225"/>
      <c r="E127" s="226"/>
      <c r="F127" s="111">
        <f t="shared" ref="F127:F130" si="153">D127+E127</f>
        <v>0</v>
      </c>
      <c r="G127" s="225"/>
      <c r="H127" s="226"/>
      <c r="I127" s="111">
        <f t="shared" ref="I127:I130" si="154">G127+H127</f>
        <v>0</v>
      </c>
      <c r="J127" s="227"/>
      <c r="K127" s="226"/>
      <c r="L127" s="111">
        <f t="shared" ref="L127:L130" si="155">J127+K127</f>
        <v>0</v>
      </c>
      <c r="M127" s="225"/>
      <c r="N127" s="226"/>
      <c r="O127" s="111">
        <f t="shared" ref="O127:O130" si="156">M127+N127</f>
        <v>0</v>
      </c>
      <c r="P127" s="233"/>
    </row>
    <row r="128" spans="1:16" hidden="1" x14ac:dyDescent="0.25">
      <c r="A128" s="60">
        <v>2322</v>
      </c>
      <c r="B128" s="104" t="s">
        <v>149</v>
      </c>
      <c r="C128" s="105">
        <f t="shared" si="99"/>
        <v>0</v>
      </c>
      <c r="D128" s="225"/>
      <c r="E128" s="226"/>
      <c r="F128" s="111">
        <f t="shared" si="153"/>
        <v>0</v>
      </c>
      <c r="G128" s="225"/>
      <c r="H128" s="226"/>
      <c r="I128" s="111">
        <f t="shared" si="154"/>
        <v>0</v>
      </c>
      <c r="J128" s="227"/>
      <c r="K128" s="226"/>
      <c r="L128" s="111">
        <f t="shared" si="155"/>
        <v>0</v>
      </c>
      <c r="M128" s="225"/>
      <c r="N128" s="226"/>
      <c r="O128" s="111">
        <f t="shared" si="156"/>
        <v>0</v>
      </c>
      <c r="P128" s="233"/>
    </row>
    <row r="129" spans="1:16" ht="10.5" hidden="1" customHeight="1" x14ac:dyDescent="0.25">
      <c r="A129" s="60">
        <v>2329</v>
      </c>
      <c r="B129" s="104" t="s">
        <v>150</v>
      </c>
      <c r="C129" s="105">
        <f t="shared" si="99"/>
        <v>0</v>
      </c>
      <c r="D129" s="225"/>
      <c r="E129" s="226"/>
      <c r="F129" s="111">
        <f t="shared" si="153"/>
        <v>0</v>
      </c>
      <c r="G129" s="225"/>
      <c r="H129" s="226"/>
      <c r="I129" s="111">
        <f t="shared" si="154"/>
        <v>0</v>
      </c>
      <c r="J129" s="227"/>
      <c r="K129" s="226"/>
      <c r="L129" s="111">
        <f t="shared" si="155"/>
        <v>0</v>
      </c>
      <c r="M129" s="225"/>
      <c r="N129" s="226"/>
      <c r="O129" s="111">
        <f t="shared" si="156"/>
        <v>0</v>
      </c>
      <c r="P129" s="233"/>
    </row>
    <row r="130" spans="1:16" hidden="1" x14ac:dyDescent="0.25">
      <c r="A130" s="229">
        <v>2330</v>
      </c>
      <c r="B130" s="104" t="s">
        <v>151</v>
      </c>
      <c r="C130" s="105">
        <f t="shared" si="99"/>
        <v>0</v>
      </c>
      <c r="D130" s="225"/>
      <c r="E130" s="226"/>
      <c r="F130" s="111">
        <f t="shared" si="153"/>
        <v>0</v>
      </c>
      <c r="G130" s="225"/>
      <c r="H130" s="226"/>
      <c r="I130" s="111">
        <f t="shared" si="154"/>
        <v>0</v>
      </c>
      <c r="J130" s="227"/>
      <c r="K130" s="226"/>
      <c r="L130" s="111">
        <f t="shared" si="155"/>
        <v>0</v>
      </c>
      <c r="M130" s="225"/>
      <c r="N130" s="226"/>
      <c r="O130" s="111">
        <f t="shared" si="156"/>
        <v>0</v>
      </c>
      <c r="P130" s="233"/>
    </row>
    <row r="131" spans="1:16" ht="36" hidden="1" x14ac:dyDescent="0.25">
      <c r="A131" s="229">
        <v>2340</v>
      </c>
      <c r="B131" s="104" t="s">
        <v>152</v>
      </c>
      <c r="C131" s="105">
        <f t="shared" si="99"/>
        <v>0</v>
      </c>
      <c r="D131" s="230">
        <f t="shared" ref="D131:E131" si="157">SUM(D132:D133)</f>
        <v>0</v>
      </c>
      <c r="E131" s="231">
        <f t="shared" si="157"/>
        <v>0</v>
      </c>
      <c r="F131" s="111">
        <f>SUM(F132:F133)</f>
        <v>0</v>
      </c>
      <c r="G131" s="230">
        <f t="shared" ref="G131:H131" si="158">SUM(G132:G133)</f>
        <v>0</v>
      </c>
      <c r="H131" s="231">
        <f t="shared" si="158"/>
        <v>0</v>
      </c>
      <c r="I131" s="111">
        <f>SUM(I132:I133)</f>
        <v>0</v>
      </c>
      <c r="J131" s="232">
        <f t="shared" ref="J131:K131" si="159">SUM(J132:J133)</f>
        <v>0</v>
      </c>
      <c r="K131" s="231">
        <f t="shared" si="159"/>
        <v>0</v>
      </c>
      <c r="L131" s="111">
        <f>SUM(L132:L133)</f>
        <v>0</v>
      </c>
      <c r="M131" s="230">
        <f t="shared" ref="M131:O131" si="160">SUM(M132:M133)</f>
        <v>0</v>
      </c>
      <c r="N131" s="231">
        <f t="shared" si="160"/>
        <v>0</v>
      </c>
      <c r="O131" s="111">
        <f t="shared" si="160"/>
        <v>0</v>
      </c>
      <c r="P131" s="233"/>
    </row>
    <row r="132" spans="1:16" hidden="1" x14ac:dyDescent="0.25">
      <c r="A132" s="60">
        <v>2341</v>
      </c>
      <c r="B132" s="104" t="s">
        <v>153</v>
      </c>
      <c r="C132" s="105">
        <f t="shared" si="99"/>
        <v>0</v>
      </c>
      <c r="D132" s="225"/>
      <c r="E132" s="226"/>
      <c r="F132" s="111">
        <f t="shared" ref="F132:F133" si="161">D132+E132</f>
        <v>0</v>
      </c>
      <c r="G132" s="225"/>
      <c r="H132" s="226"/>
      <c r="I132" s="111">
        <f t="shared" ref="I132:I133" si="162">G132+H132</f>
        <v>0</v>
      </c>
      <c r="J132" s="227"/>
      <c r="K132" s="226"/>
      <c r="L132" s="111">
        <f t="shared" ref="L132:L133" si="163">J132+K132</f>
        <v>0</v>
      </c>
      <c r="M132" s="225"/>
      <c r="N132" s="226"/>
      <c r="O132" s="111">
        <f t="shared" ref="O132:O133" si="164">M132+N132</f>
        <v>0</v>
      </c>
      <c r="P132" s="233"/>
    </row>
    <row r="133" spans="1:16" ht="24" hidden="1" x14ac:dyDescent="0.25">
      <c r="A133" s="60">
        <v>2344</v>
      </c>
      <c r="B133" s="104" t="s">
        <v>154</v>
      </c>
      <c r="C133" s="105">
        <f t="shared" si="99"/>
        <v>0</v>
      </c>
      <c r="D133" s="225"/>
      <c r="E133" s="226"/>
      <c r="F133" s="111">
        <f t="shared" si="161"/>
        <v>0</v>
      </c>
      <c r="G133" s="225"/>
      <c r="H133" s="226"/>
      <c r="I133" s="111">
        <f t="shared" si="162"/>
        <v>0</v>
      </c>
      <c r="J133" s="227"/>
      <c r="K133" s="226"/>
      <c r="L133" s="111">
        <f t="shared" si="163"/>
        <v>0</v>
      </c>
      <c r="M133" s="225"/>
      <c r="N133" s="226"/>
      <c r="O133" s="111">
        <f t="shared" si="164"/>
        <v>0</v>
      </c>
      <c r="P133" s="233"/>
    </row>
    <row r="134" spans="1:16" ht="24" x14ac:dyDescent="0.25">
      <c r="A134" s="217">
        <v>2350</v>
      </c>
      <c r="B134" s="168" t="s">
        <v>155</v>
      </c>
      <c r="C134" s="173">
        <f t="shared" si="99"/>
        <v>5736</v>
      </c>
      <c r="D134" s="174">
        <f t="shared" ref="D134:E134" si="165">SUM(D135:D137)</f>
        <v>0</v>
      </c>
      <c r="E134" s="175">
        <f t="shared" si="165"/>
        <v>5736</v>
      </c>
      <c r="F134" s="218">
        <f>SUM(F135:F137)</f>
        <v>5736</v>
      </c>
      <c r="G134" s="174">
        <f t="shared" ref="G134:H134" si="166">SUM(G135:G137)</f>
        <v>0</v>
      </c>
      <c r="H134" s="175">
        <f t="shared" si="166"/>
        <v>0</v>
      </c>
      <c r="I134" s="218">
        <f>SUM(I135:I137)</f>
        <v>0</v>
      </c>
      <c r="J134" s="219">
        <f t="shared" ref="J134:K134" si="167">SUM(J135:J137)</f>
        <v>0</v>
      </c>
      <c r="K134" s="175">
        <f t="shared" si="167"/>
        <v>0</v>
      </c>
      <c r="L134" s="218">
        <f>SUM(L135:L137)</f>
        <v>0</v>
      </c>
      <c r="M134" s="174">
        <f t="shared" ref="M134:O134" si="168">SUM(M135:M137)</f>
        <v>0</v>
      </c>
      <c r="N134" s="175">
        <f t="shared" si="168"/>
        <v>0</v>
      </c>
      <c r="O134" s="218">
        <f t="shared" si="168"/>
        <v>0</v>
      </c>
      <c r="P134" s="220"/>
    </row>
    <row r="135" spans="1:16" hidden="1" x14ac:dyDescent="0.25">
      <c r="A135" s="52">
        <v>2351</v>
      </c>
      <c r="B135" s="94" t="s">
        <v>156</v>
      </c>
      <c r="C135" s="95">
        <f t="shared" si="99"/>
        <v>0</v>
      </c>
      <c r="D135" s="221"/>
      <c r="E135" s="222"/>
      <c r="F135" s="101">
        <f t="shared" ref="F135:F137" si="169">D135+E135</f>
        <v>0</v>
      </c>
      <c r="G135" s="221"/>
      <c r="H135" s="222"/>
      <c r="I135" s="101">
        <f t="shared" ref="I135:I137" si="170">G135+H135</f>
        <v>0</v>
      </c>
      <c r="J135" s="223"/>
      <c r="K135" s="222"/>
      <c r="L135" s="101">
        <f t="shared" ref="L135:L137" si="171">J135+K135</f>
        <v>0</v>
      </c>
      <c r="M135" s="221"/>
      <c r="N135" s="222"/>
      <c r="O135" s="101">
        <f t="shared" ref="O135:O137" si="172">M135+N135</f>
        <v>0</v>
      </c>
      <c r="P135" s="224"/>
    </row>
    <row r="136" spans="1:16" ht="27.75" customHeight="1" x14ac:dyDescent="0.25">
      <c r="A136" s="60">
        <v>2352</v>
      </c>
      <c r="B136" s="104" t="s">
        <v>157</v>
      </c>
      <c r="C136" s="105">
        <f t="shared" si="99"/>
        <v>5736</v>
      </c>
      <c r="D136" s="225"/>
      <c r="E136" s="226">
        <v>5736</v>
      </c>
      <c r="F136" s="111">
        <f t="shared" si="169"/>
        <v>5736</v>
      </c>
      <c r="G136" s="225"/>
      <c r="H136" s="226"/>
      <c r="I136" s="111">
        <f t="shared" si="170"/>
        <v>0</v>
      </c>
      <c r="J136" s="227"/>
      <c r="K136" s="226"/>
      <c r="L136" s="111">
        <f t="shared" si="171"/>
        <v>0</v>
      </c>
      <c r="M136" s="225"/>
      <c r="N136" s="226"/>
      <c r="O136" s="111">
        <f t="shared" si="172"/>
        <v>0</v>
      </c>
      <c r="P136" s="228" t="s">
        <v>424</v>
      </c>
    </row>
    <row r="137" spans="1:16" ht="24" hidden="1" x14ac:dyDescent="0.25">
      <c r="A137" s="60">
        <v>2353</v>
      </c>
      <c r="B137" s="104" t="s">
        <v>158</v>
      </c>
      <c r="C137" s="105">
        <f t="shared" si="99"/>
        <v>0</v>
      </c>
      <c r="D137" s="225"/>
      <c r="E137" s="226"/>
      <c r="F137" s="111">
        <f t="shared" si="169"/>
        <v>0</v>
      </c>
      <c r="G137" s="225"/>
      <c r="H137" s="226"/>
      <c r="I137" s="111">
        <f t="shared" si="170"/>
        <v>0</v>
      </c>
      <c r="J137" s="227"/>
      <c r="K137" s="226"/>
      <c r="L137" s="111">
        <f t="shared" si="171"/>
        <v>0</v>
      </c>
      <c r="M137" s="225"/>
      <c r="N137" s="226"/>
      <c r="O137" s="111">
        <f t="shared" si="172"/>
        <v>0</v>
      </c>
      <c r="P137" s="233"/>
    </row>
    <row r="138" spans="1:16" ht="36" hidden="1" x14ac:dyDescent="0.25">
      <c r="A138" s="229">
        <v>2360</v>
      </c>
      <c r="B138" s="104" t="s">
        <v>159</v>
      </c>
      <c r="C138" s="105">
        <f t="shared" si="99"/>
        <v>0</v>
      </c>
      <c r="D138" s="230">
        <f t="shared" ref="D138:E138" si="173">SUM(D139:D145)</f>
        <v>0</v>
      </c>
      <c r="E138" s="231">
        <f t="shared" si="173"/>
        <v>0</v>
      </c>
      <c r="F138" s="111">
        <f>SUM(F139:F145)</f>
        <v>0</v>
      </c>
      <c r="G138" s="230">
        <f t="shared" ref="G138:H138" si="174">SUM(G139:G145)</f>
        <v>0</v>
      </c>
      <c r="H138" s="231">
        <f t="shared" si="174"/>
        <v>0</v>
      </c>
      <c r="I138" s="111">
        <f>SUM(I139:I145)</f>
        <v>0</v>
      </c>
      <c r="J138" s="232">
        <f t="shared" ref="J138:K138" si="175">SUM(J139:J145)</f>
        <v>0</v>
      </c>
      <c r="K138" s="231">
        <f t="shared" si="175"/>
        <v>0</v>
      </c>
      <c r="L138" s="111">
        <f>SUM(L139:L145)</f>
        <v>0</v>
      </c>
      <c r="M138" s="230">
        <f t="shared" ref="M138:O138" si="176">SUM(M139:M145)</f>
        <v>0</v>
      </c>
      <c r="N138" s="231">
        <f t="shared" si="176"/>
        <v>0</v>
      </c>
      <c r="O138" s="111">
        <f t="shared" si="176"/>
        <v>0</v>
      </c>
      <c r="P138" s="233"/>
    </row>
    <row r="139" spans="1:16" hidden="1" x14ac:dyDescent="0.25">
      <c r="A139" s="59">
        <v>2361</v>
      </c>
      <c r="B139" s="104" t="s">
        <v>160</v>
      </c>
      <c r="C139" s="105">
        <f t="shared" si="99"/>
        <v>0</v>
      </c>
      <c r="D139" s="225"/>
      <c r="E139" s="226"/>
      <c r="F139" s="111">
        <f t="shared" ref="F139:F146" si="177">D139+E139</f>
        <v>0</v>
      </c>
      <c r="G139" s="225"/>
      <c r="H139" s="226"/>
      <c r="I139" s="111">
        <f t="shared" ref="I139:I146" si="178">G139+H139</f>
        <v>0</v>
      </c>
      <c r="J139" s="227"/>
      <c r="K139" s="226"/>
      <c r="L139" s="111">
        <f t="shared" ref="L139:L146" si="179">J139+K139</f>
        <v>0</v>
      </c>
      <c r="M139" s="225"/>
      <c r="N139" s="226"/>
      <c r="O139" s="111">
        <f t="shared" ref="O139:O146" si="180">M139+N139</f>
        <v>0</v>
      </c>
      <c r="P139" s="233"/>
    </row>
    <row r="140" spans="1:16" ht="24" hidden="1" x14ac:dyDescent="0.25">
      <c r="A140" s="59">
        <v>2362</v>
      </c>
      <c r="B140" s="104" t="s">
        <v>161</v>
      </c>
      <c r="C140" s="105">
        <f t="shared" si="99"/>
        <v>0</v>
      </c>
      <c r="D140" s="225"/>
      <c r="E140" s="226"/>
      <c r="F140" s="111">
        <f t="shared" si="177"/>
        <v>0</v>
      </c>
      <c r="G140" s="225"/>
      <c r="H140" s="226"/>
      <c r="I140" s="111">
        <f t="shared" si="178"/>
        <v>0</v>
      </c>
      <c r="J140" s="227"/>
      <c r="K140" s="226"/>
      <c r="L140" s="111">
        <f t="shared" si="179"/>
        <v>0</v>
      </c>
      <c r="M140" s="225"/>
      <c r="N140" s="226"/>
      <c r="O140" s="111">
        <f t="shared" si="180"/>
        <v>0</v>
      </c>
      <c r="P140" s="233"/>
    </row>
    <row r="141" spans="1:16" hidden="1" x14ac:dyDescent="0.25">
      <c r="A141" s="59">
        <v>2363</v>
      </c>
      <c r="B141" s="104" t="s">
        <v>162</v>
      </c>
      <c r="C141" s="105">
        <f t="shared" si="99"/>
        <v>0</v>
      </c>
      <c r="D141" s="225"/>
      <c r="E141" s="226"/>
      <c r="F141" s="111">
        <f t="shared" si="177"/>
        <v>0</v>
      </c>
      <c r="G141" s="225"/>
      <c r="H141" s="226"/>
      <c r="I141" s="111">
        <f t="shared" si="178"/>
        <v>0</v>
      </c>
      <c r="J141" s="227"/>
      <c r="K141" s="226"/>
      <c r="L141" s="111">
        <f t="shared" si="179"/>
        <v>0</v>
      </c>
      <c r="M141" s="225"/>
      <c r="N141" s="226"/>
      <c r="O141" s="111">
        <f t="shared" si="180"/>
        <v>0</v>
      </c>
      <c r="P141" s="233"/>
    </row>
    <row r="142" spans="1:16" hidden="1" x14ac:dyDescent="0.25">
      <c r="A142" s="59">
        <v>2364</v>
      </c>
      <c r="B142" s="104" t="s">
        <v>163</v>
      </c>
      <c r="C142" s="105">
        <f t="shared" si="99"/>
        <v>0</v>
      </c>
      <c r="D142" s="225"/>
      <c r="E142" s="226"/>
      <c r="F142" s="111">
        <f t="shared" si="177"/>
        <v>0</v>
      </c>
      <c r="G142" s="225"/>
      <c r="H142" s="226"/>
      <c r="I142" s="111">
        <f t="shared" si="178"/>
        <v>0</v>
      </c>
      <c r="J142" s="227"/>
      <c r="K142" s="226"/>
      <c r="L142" s="111">
        <f t="shared" si="179"/>
        <v>0</v>
      </c>
      <c r="M142" s="225"/>
      <c r="N142" s="226"/>
      <c r="O142" s="111">
        <f t="shared" si="180"/>
        <v>0</v>
      </c>
      <c r="P142" s="233"/>
    </row>
    <row r="143" spans="1:16" ht="12.75" hidden="1" customHeight="1" x14ac:dyDescent="0.25">
      <c r="A143" s="59">
        <v>2365</v>
      </c>
      <c r="B143" s="104" t="s">
        <v>164</v>
      </c>
      <c r="C143" s="105">
        <f t="shared" si="99"/>
        <v>0</v>
      </c>
      <c r="D143" s="225"/>
      <c r="E143" s="226"/>
      <c r="F143" s="111">
        <f t="shared" si="177"/>
        <v>0</v>
      </c>
      <c r="G143" s="225"/>
      <c r="H143" s="226"/>
      <c r="I143" s="111">
        <f t="shared" si="178"/>
        <v>0</v>
      </c>
      <c r="J143" s="227"/>
      <c r="K143" s="226"/>
      <c r="L143" s="111">
        <f t="shared" si="179"/>
        <v>0</v>
      </c>
      <c r="M143" s="225"/>
      <c r="N143" s="226"/>
      <c r="O143" s="111">
        <f t="shared" si="180"/>
        <v>0</v>
      </c>
      <c r="P143" s="233"/>
    </row>
    <row r="144" spans="1:16" ht="36" hidden="1" x14ac:dyDescent="0.25">
      <c r="A144" s="59">
        <v>2366</v>
      </c>
      <c r="B144" s="104" t="s">
        <v>165</v>
      </c>
      <c r="C144" s="105">
        <f t="shared" si="99"/>
        <v>0</v>
      </c>
      <c r="D144" s="225"/>
      <c r="E144" s="226"/>
      <c r="F144" s="111">
        <f t="shared" si="177"/>
        <v>0</v>
      </c>
      <c r="G144" s="225"/>
      <c r="H144" s="226"/>
      <c r="I144" s="111">
        <f t="shared" si="178"/>
        <v>0</v>
      </c>
      <c r="J144" s="227"/>
      <c r="K144" s="226"/>
      <c r="L144" s="111">
        <f t="shared" si="179"/>
        <v>0</v>
      </c>
      <c r="M144" s="225"/>
      <c r="N144" s="226"/>
      <c r="O144" s="111">
        <f t="shared" si="180"/>
        <v>0</v>
      </c>
      <c r="P144" s="233"/>
    </row>
    <row r="145" spans="1:16" ht="60" hidden="1" x14ac:dyDescent="0.25">
      <c r="A145" s="59">
        <v>2369</v>
      </c>
      <c r="B145" s="104" t="s">
        <v>166</v>
      </c>
      <c r="C145" s="105">
        <f t="shared" si="99"/>
        <v>0</v>
      </c>
      <c r="D145" s="225"/>
      <c r="E145" s="226"/>
      <c r="F145" s="111">
        <f t="shared" si="177"/>
        <v>0</v>
      </c>
      <c r="G145" s="225"/>
      <c r="H145" s="226"/>
      <c r="I145" s="111">
        <f t="shared" si="178"/>
        <v>0</v>
      </c>
      <c r="J145" s="227"/>
      <c r="K145" s="226"/>
      <c r="L145" s="111">
        <f t="shared" si="179"/>
        <v>0</v>
      </c>
      <c r="M145" s="225"/>
      <c r="N145" s="226"/>
      <c r="O145" s="111">
        <f t="shared" si="180"/>
        <v>0</v>
      </c>
      <c r="P145" s="233"/>
    </row>
    <row r="146" spans="1:16" hidden="1" x14ac:dyDescent="0.25">
      <c r="A146" s="217">
        <v>2370</v>
      </c>
      <c r="B146" s="168" t="s">
        <v>167</v>
      </c>
      <c r="C146" s="173">
        <f t="shared" si="99"/>
        <v>0</v>
      </c>
      <c r="D146" s="234"/>
      <c r="E146" s="235"/>
      <c r="F146" s="218">
        <f t="shared" si="177"/>
        <v>0</v>
      </c>
      <c r="G146" s="234"/>
      <c r="H146" s="235"/>
      <c r="I146" s="218">
        <f t="shared" si="178"/>
        <v>0</v>
      </c>
      <c r="J146" s="236"/>
      <c r="K146" s="235"/>
      <c r="L146" s="218">
        <f t="shared" si="179"/>
        <v>0</v>
      </c>
      <c r="M146" s="234"/>
      <c r="N146" s="235"/>
      <c r="O146" s="218">
        <f t="shared" si="180"/>
        <v>0</v>
      </c>
      <c r="P146" s="220"/>
    </row>
    <row r="147" spans="1:16" hidden="1" x14ac:dyDescent="0.25">
      <c r="A147" s="217">
        <v>2380</v>
      </c>
      <c r="B147" s="168" t="s">
        <v>169</v>
      </c>
      <c r="C147" s="173">
        <f t="shared" si="99"/>
        <v>0</v>
      </c>
      <c r="D147" s="174">
        <f t="shared" ref="D147:E147" si="181">SUM(D148:D149)</f>
        <v>0</v>
      </c>
      <c r="E147" s="175">
        <f t="shared" si="181"/>
        <v>0</v>
      </c>
      <c r="F147" s="218">
        <f>SUM(F148:F149)</f>
        <v>0</v>
      </c>
      <c r="G147" s="174">
        <f t="shared" ref="G147:H147" si="182">SUM(G148:G149)</f>
        <v>0</v>
      </c>
      <c r="H147" s="175">
        <f t="shared" si="182"/>
        <v>0</v>
      </c>
      <c r="I147" s="218">
        <f>SUM(I148:I149)</f>
        <v>0</v>
      </c>
      <c r="J147" s="219">
        <f t="shared" ref="J147:K147" si="183">SUM(J148:J149)</f>
        <v>0</v>
      </c>
      <c r="K147" s="175">
        <f t="shared" si="183"/>
        <v>0</v>
      </c>
      <c r="L147" s="218">
        <f>SUM(L148:L149)</f>
        <v>0</v>
      </c>
      <c r="M147" s="174">
        <f t="shared" ref="M147:O147" si="184">SUM(M148:M149)</f>
        <v>0</v>
      </c>
      <c r="N147" s="175">
        <f t="shared" si="184"/>
        <v>0</v>
      </c>
      <c r="O147" s="218">
        <f t="shared" si="184"/>
        <v>0</v>
      </c>
      <c r="P147" s="220"/>
    </row>
    <row r="148" spans="1:16" hidden="1" x14ac:dyDescent="0.25">
      <c r="A148" s="51">
        <v>2381</v>
      </c>
      <c r="B148" s="94" t="s">
        <v>170</v>
      </c>
      <c r="C148" s="95">
        <f t="shared" si="99"/>
        <v>0</v>
      </c>
      <c r="D148" s="221"/>
      <c r="E148" s="222"/>
      <c r="F148" s="101">
        <f t="shared" ref="F148:F151" si="185">D148+E148</f>
        <v>0</v>
      </c>
      <c r="G148" s="221"/>
      <c r="H148" s="222"/>
      <c r="I148" s="101">
        <f t="shared" ref="I148:I151" si="186">G148+H148</f>
        <v>0</v>
      </c>
      <c r="J148" s="223"/>
      <c r="K148" s="222"/>
      <c r="L148" s="101">
        <f t="shared" ref="L148:L151" si="187">J148+K148</f>
        <v>0</v>
      </c>
      <c r="M148" s="221"/>
      <c r="N148" s="222"/>
      <c r="O148" s="101">
        <f t="shared" ref="O148:O151" si="188">M148+N148</f>
        <v>0</v>
      </c>
      <c r="P148" s="224"/>
    </row>
    <row r="149" spans="1:16" ht="24" hidden="1" x14ac:dyDescent="0.25">
      <c r="A149" s="59">
        <v>2389</v>
      </c>
      <c r="B149" s="104" t="s">
        <v>171</v>
      </c>
      <c r="C149" s="105">
        <f t="shared" ref="C149:C212" si="189">F149+I149+L149+O149</f>
        <v>0</v>
      </c>
      <c r="D149" s="225"/>
      <c r="E149" s="226"/>
      <c r="F149" s="111">
        <f t="shared" si="185"/>
        <v>0</v>
      </c>
      <c r="G149" s="225"/>
      <c r="H149" s="226"/>
      <c r="I149" s="111">
        <f t="shared" si="186"/>
        <v>0</v>
      </c>
      <c r="J149" s="227"/>
      <c r="K149" s="226"/>
      <c r="L149" s="111">
        <f t="shared" si="187"/>
        <v>0</v>
      </c>
      <c r="M149" s="225"/>
      <c r="N149" s="226"/>
      <c r="O149" s="111">
        <f t="shared" si="188"/>
        <v>0</v>
      </c>
      <c r="P149" s="233"/>
    </row>
    <row r="150" spans="1:16" hidden="1" x14ac:dyDescent="0.25">
      <c r="A150" s="217">
        <v>2390</v>
      </c>
      <c r="B150" s="168" t="s">
        <v>172</v>
      </c>
      <c r="C150" s="173">
        <f t="shared" si="189"/>
        <v>0</v>
      </c>
      <c r="D150" s="234"/>
      <c r="E150" s="235"/>
      <c r="F150" s="218">
        <f t="shared" si="185"/>
        <v>0</v>
      </c>
      <c r="G150" s="234"/>
      <c r="H150" s="235"/>
      <c r="I150" s="218">
        <f t="shared" si="186"/>
        <v>0</v>
      </c>
      <c r="J150" s="236"/>
      <c r="K150" s="235"/>
      <c r="L150" s="218">
        <f t="shared" si="187"/>
        <v>0</v>
      </c>
      <c r="M150" s="234"/>
      <c r="N150" s="235"/>
      <c r="O150" s="218">
        <f t="shared" si="188"/>
        <v>0</v>
      </c>
      <c r="P150" s="220"/>
    </row>
    <row r="151" spans="1:16" hidden="1" x14ac:dyDescent="0.25">
      <c r="A151" s="79">
        <v>2400</v>
      </c>
      <c r="B151" s="212" t="s">
        <v>173</v>
      </c>
      <c r="C151" s="80">
        <f t="shared" si="189"/>
        <v>0</v>
      </c>
      <c r="D151" s="250"/>
      <c r="E151" s="251"/>
      <c r="F151" s="91">
        <f t="shared" si="185"/>
        <v>0</v>
      </c>
      <c r="G151" s="250"/>
      <c r="H151" s="251"/>
      <c r="I151" s="91">
        <f t="shared" si="186"/>
        <v>0</v>
      </c>
      <c r="J151" s="252"/>
      <c r="K151" s="251"/>
      <c r="L151" s="91">
        <f t="shared" si="187"/>
        <v>0</v>
      </c>
      <c r="M151" s="250"/>
      <c r="N151" s="251"/>
      <c r="O151" s="91">
        <f t="shared" si="188"/>
        <v>0</v>
      </c>
      <c r="P151" s="239"/>
    </row>
    <row r="152" spans="1:16" ht="24" hidden="1" x14ac:dyDescent="0.25">
      <c r="A152" s="79">
        <v>2500</v>
      </c>
      <c r="B152" s="212" t="s">
        <v>174</v>
      </c>
      <c r="C152" s="80">
        <f t="shared" si="189"/>
        <v>0</v>
      </c>
      <c r="D152" s="213">
        <f t="shared" ref="D152:E152" si="190">SUM(D153,D159)</f>
        <v>0</v>
      </c>
      <c r="E152" s="214">
        <f t="shared" si="190"/>
        <v>0</v>
      </c>
      <c r="F152" s="91">
        <f>SUM(F153,F159)</f>
        <v>0</v>
      </c>
      <c r="G152" s="213">
        <f t="shared" ref="G152:O152" si="191">SUM(G153,G159)</f>
        <v>0</v>
      </c>
      <c r="H152" s="214">
        <f t="shared" si="191"/>
        <v>0</v>
      </c>
      <c r="I152" s="91">
        <f t="shared" si="191"/>
        <v>0</v>
      </c>
      <c r="J152" s="215">
        <f t="shared" si="191"/>
        <v>0</v>
      </c>
      <c r="K152" s="214">
        <f t="shared" si="191"/>
        <v>0</v>
      </c>
      <c r="L152" s="91">
        <f t="shared" si="191"/>
        <v>0</v>
      </c>
      <c r="M152" s="213">
        <f t="shared" si="191"/>
        <v>0</v>
      </c>
      <c r="N152" s="214">
        <f t="shared" si="191"/>
        <v>0</v>
      </c>
      <c r="O152" s="91">
        <f t="shared" si="191"/>
        <v>0</v>
      </c>
      <c r="P152" s="216"/>
    </row>
    <row r="153" spans="1:16" ht="24" hidden="1" x14ac:dyDescent="0.25">
      <c r="A153" s="618">
        <v>2510</v>
      </c>
      <c r="B153" s="94" t="s">
        <v>175</v>
      </c>
      <c r="C153" s="95">
        <f t="shared" si="189"/>
        <v>0</v>
      </c>
      <c r="D153" s="240">
        <f t="shared" ref="D153:E153" si="192">SUM(D154:D158)</f>
        <v>0</v>
      </c>
      <c r="E153" s="241">
        <f t="shared" si="192"/>
        <v>0</v>
      </c>
      <c r="F153" s="101">
        <f>SUM(F154:F158)</f>
        <v>0</v>
      </c>
      <c r="G153" s="240">
        <f t="shared" ref="G153:O153" si="193">SUM(G154:G158)</f>
        <v>0</v>
      </c>
      <c r="H153" s="241">
        <f t="shared" si="193"/>
        <v>0</v>
      </c>
      <c r="I153" s="101">
        <f t="shared" si="193"/>
        <v>0</v>
      </c>
      <c r="J153" s="242">
        <f t="shared" si="193"/>
        <v>0</v>
      </c>
      <c r="K153" s="241">
        <f t="shared" si="193"/>
        <v>0</v>
      </c>
      <c r="L153" s="101">
        <f t="shared" si="193"/>
        <v>0</v>
      </c>
      <c r="M153" s="240">
        <f t="shared" si="193"/>
        <v>0</v>
      </c>
      <c r="N153" s="241">
        <f t="shared" si="193"/>
        <v>0</v>
      </c>
      <c r="O153" s="101">
        <f t="shared" si="193"/>
        <v>0</v>
      </c>
      <c r="P153" s="253"/>
    </row>
    <row r="154" spans="1:16" ht="24" hidden="1" x14ac:dyDescent="0.25">
      <c r="A154" s="60">
        <v>2512</v>
      </c>
      <c r="B154" s="104" t="s">
        <v>176</v>
      </c>
      <c r="C154" s="105">
        <f t="shared" si="189"/>
        <v>0</v>
      </c>
      <c r="D154" s="225"/>
      <c r="E154" s="226"/>
      <c r="F154" s="111">
        <f t="shared" ref="F154:F159" si="194">D154+E154</f>
        <v>0</v>
      </c>
      <c r="G154" s="225"/>
      <c r="H154" s="226"/>
      <c r="I154" s="111">
        <f t="shared" ref="I154:I159" si="195">G154+H154</f>
        <v>0</v>
      </c>
      <c r="J154" s="227"/>
      <c r="K154" s="226"/>
      <c r="L154" s="111">
        <f t="shared" ref="L154:L159" si="196">J154+K154</f>
        <v>0</v>
      </c>
      <c r="M154" s="225"/>
      <c r="N154" s="226"/>
      <c r="O154" s="111">
        <f t="shared" ref="O154:O159" si="197">M154+N154</f>
        <v>0</v>
      </c>
      <c r="P154" s="233"/>
    </row>
    <row r="155" spans="1:16" ht="24" hidden="1" x14ac:dyDescent="0.25">
      <c r="A155" s="60">
        <v>2513</v>
      </c>
      <c r="B155" s="104" t="s">
        <v>177</v>
      </c>
      <c r="C155" s="105">
        <f t="shared" si="189"/>
        <v>0</v>
      </c>
      <c r="D155" s="225"/>
      <c r="E155" s="226"/>
      <c r="F155" s="111">
        <f t="shared" si="194"/>
        <v>0</v>
      </c>
      <c r="G155" s="225"/>
      <c r="H155" s="226"/>
      <c r="I155" s="111">
        <f t="shared" si="195"/>
        <v>0</v>
      </c>
      <c r="J155" s="227"/>
      <c r="K155" s="226"/>
      <c r="L155" s="111">
        <f t="shared" si="196"/>
        <v>0</v>
      </c>
      <c r="M155" s="225"/>
      <c r="N155" s="226"/>
      <c r="O155" s="111">
        <f t="shared" si="197"/>
        <v>0</v>
      </c>
      <c r="P155" s="233"/>
    </row>
    <row r="156" spans="1:16" ht="36" hidden="1" x14ac:dyDescent="0.25">
      <c r="A156" s="60">
        <v>2514</v>
      </c>
      <c r="B156" s="104" t="s">
        <v>178</v>
      </c>
      <c r="C156" s="105">
        <f t="shared" si="189"/>
        <v>0</v>
      </c>
      <c r="D156" s="225"/>
      <c r="E156" s="226"/>
      <c r="F156" s="111">
        <f t="shared" si="194"/>
        <v>0</v>
      </c>
      <c r="G156" s="225"/>
      <c r="H156" s="226"/>
      <c r="I156" s="111">
        <f t="shared" si="195"/>
        <v>0</v>
      </c>
      <c r="J156" s="227"/>
      <c r="K156" s="226"/>
      <c r="L156" s="111">
        <f t="shared" si="196"/>
        <v>0</v>
      </c>
      <c r="M156" s="225"/>
      <c r="N156" s="226"/>
      <c r="O156" s="111">
        <f t="shared" si="197"/>
        <v>0</v>
      </c>
      <c r="P156" s="233"/>
    </row>
    <row r="157" spans="1:16" ht="24" hidden="1" x14ac:dyDescent="0.25">
      <c r="A157" s="60">
        <v>2515</v>
      </c>
      <c r="B157" s="104" t="s">
        <v>179</v>
      </c>
      <c r="C157" s="105">
        <f t="shared" si="189"/>
        <v>0</v>
      </c>
      <c r="D157" s="225"/>
      <c r="E157" s="226"/>
      <c r="F157" s="111">
        <f t="shared" si="194"/>
        <v>0</v>
      </c>
      <c r="G157" s="225"/>
      <c r="H157" s="226"/>
      <c r="I157" s="111">
        <f t="shared" si="195"/>
        <v>0</v>
      </c>
      <c r="J157" s="227"/>
      <c r="K157" s="226"/>
      <c r="L157" s="111">
        <f t="shared" si="196"/>
        <v>0</v>
      </c>
      <c r="M157" s="225"/>
      <c r="N157" s="226"/>
      <c r="O157" s="111">
        <f t="shared" si="197"/>
        <v>0</v>
      </c>
      <c r="P157" s="233"/>
    </row>
    <row r="158" spans="1:16" ht="24" hidden="1" x14ac:dyDescent="0.25">
      <c r="A158" s="60">
        <v>2519</v>
      </c>
      <c r="B158" s="104" t="s">
        <v>180</v>
      </c>
      <c r="C158" s="105">
        <f t="shared" si="189"/>
        <v>0</v>
      </c>
      <c r="D158" s="225"/>
      <c r="E158" s="226"/>
      <c r="F158" s="111">
        <f t="shared" si="194"/>
        <v>0</v>
      </c>
      <c r="G158" s="225"/>
      <c r="H158" s="226"/>
      <c r="I158" s="111">
        <f t="shared" si="195"/>
        <v>0</v>
      </c>
      <c r="J158" s="227"/>
      <c r="K158" s="226"/>
      <c r="L158" s="111">
        <f t="shared" si="196"/>
        <v>0</v>
      </c>
      <c r="M158" s="225"/>
      <c r="N158" s="226"/>
      <c r="O158" s="111">
        <f t="shared" si="197"/>
        <v>0</v>
      </c>
      <c r="P158" s="233"/>
    </row>
    <row r="159" spans="1:16" ht="24" hidden="1" x14ac:dyDescent="0.25">
      <c r="A159" s="229">
        <v>2520</v>
      </c>
      <c r="B159" s="104" t="s">
        <v>181</v>
      </c>
      <c r="C159" s="105">
        <f t="shared" si="189"/>
        <v>0</v>
      </c>
      <c r="D159" s="225"/>
      <c r="E159" s="226"/>
      <c r="F159" s="111">
        <f t="shared" si="194"/>
        <v>0</v>
      </c>
      <c r="G159" s="225"/>
      <c r="H159" s="226"/>
      <c r="I159" s="111">
        <f t="shared" si="195"/>
        <v>0</v>
      </c>
      <c r="J159" s="227"/>
      <c r="K159" s="226"/>
      <c r="L159" s="111">
        <f t="shared" si="196"/>
        <v>0</v>
      </c>
      <c r="M159" s="225"/>
      <c r="N159" s="226"/>
      <c r="O159" s="111">
        <f t="shared" si="197"/>
        <v>0</v>
      </c>
      <c r="P159" s="233"/>
    </row>
    <row r="160" spans="1:16" hidden="1" x14ac:dyDescent="0.25">
      <c r="A160" s="205">
        <v>3000</v>
      </c>
      <c r="B160" s="205" t="s">
        <v>182</v>
      </c>
      <c r="C160" s="206">
        <f t="shared" si="189"/>
        <v>0</v>
      </c>
      <c r="D160" s="207">
        <f t="shared" ref="D160:E160" si="198">SUM(D161,D171)</f>
        <v>0</v>
      </c>
      <c r="E160" s="208">
        <f t="shared" si="198"/>
        <v>0</v>
      </c>
      <c r="F160" s="209">
        <f>SUM(F161,F171)</f>
        <v>0</v>
      </c>
      <c r="G160" s="207">
        <f t="shared" ref="G160:H160" si="199">SUM(G161,G171)</f>
        <v>0</v>
      </c>
      <c r="H160" s="208">
        <f t="shared" si="199"/>
        <v>0</v>
      </c>
      <c r="I160" s="209">
        <f>SUM(I161,I171)</f>
        <v>0</v>
      </c>
      <c r="J160" s="210">
        <f t="shared" ref="J160:K160" si="200">SUM(J161,J171)</f>
        <v>0</v>
      </c>
      <c r="K160" s="208">
        <f t="shared" si="200"/>
        <v>0</v>
      </c>
      <c r="L160" s="209">
        <f>SUM(L161,L171)</f>
        <v>0</v>
      </c>
      <c r="M160" s="207">
        <f t="shared" ref="M160:O160" si="201">SUM(M161,M171)</f>
        <v>0</v>
      </c>
      <c r="N160" s="208">
        <f t="shared" si="201"/>
        <v>0</v>
      </c>
      <c r="O160" s="209">
        <f t="shared" si="201"/>
        <v>0</v>
      </c>
      <c r="P160" s="211"/>
    </row>
    <row r="161" spans="1:16" ht="24" hidden="1" x14ac:dyDescent="0.25">
      <c r="A161" s="79">
        <v>3200</v>
      </c>
      <c r="B161" s="254" t="s">
        <v>183</v>
      </c>
      <c r="C161" s="80">
        <f t="shared" si="189"/>
        <v>0</v>
      </c>
      <c r="D161" s="213">
        <f t="shared" ref="D161:E161" si="202">SUM(D162,D166)</f>
        <v>0</v>
      </c>
      <c r="E161" s="214">
        <f t="shared" si="202"/>
        <v>0</v>
      </c>
      <c r="F161" s="91">
        <f>SUM(F162,F166)</f>
        <v>0</v>
      </c>
      <c r="G161" s="213">
        <f t="shared" ref="G161:O161" si="203">SUM(G162,G166)</f>
        <v>0</v>
      </c>
      <c r="H161" s="214">
        <f t="shared" si="203"/>
        <v>0</v>
      </c>
      <c r="I161" s="91">
        <f t="shared" si="203"/>
        <v>0</v>
      </c>
      <c r="J161" s="215">
        <f t="shared" si="203"/>
        <v>0</v>
      </c>
      <c r="K161" s="214">
        <f t="shared" si="203"/>
        <v>0</v>
      </c>
      <c r="L161" s="91">
        <f t="shared" si="203"/>
        <v>0</v>
      </c>
      <c r="M161" s="213">
        <f t="shared" si="203"/>
        <v>0</v>
      </c>
      <c r="N161" s="214">
        <f t="shared" si="203"/>
        <v>0</v>
      </c>
      <c r="O161" s="91">
        <f t="shared" si="203"/>
        <v>0</v>
      </c>
      <c r="P161" s="216"/>
    </row>
    <row r="162" spans="1:16" ht="36" hidden="1" x14ac:dyDescent="0.25">
      <c r="A162" s="618">
        <v>3260</v>
      </c>
      <c r="B162" s="94" t="s">
        <v>184</v>
      </c>
      <c r="C162" s="95">
        <f t="shared" si="189"/>
        <v>0</v>
      </c>
      <c r="D162" s="240">
        <f t="shared" ref="D162:E162" si="204">SUM(D163:D165)</f>
        <v>0</v>
      </c>
      <c r="E162" s="241">
        <f t="shared" si="204"/>
        <v>0</v>
      </c>
      <c r="F162" s="101">
        <f>SUM(F163:F165)</f>
        <v>0</v>
      </c>
      <c r="G162" s="240">
        <f t="shared" ref="G162:H162" si="205">SUM(G163:G165)</f>
        <v>0</v>
      </c>
      <c r="H162" s="241">
        <f t="shared" si="205"/>
        <v>0</v>
      </c>
      <c r="I162" s="101">
        <f>SUM(I163:I165)</f>
        <v>0</v>
      </c>
      <c r="J162" s="242">
        <f t="shared" ref="J162:K162" si="206">SUM(J163:J165)</f>
        <v>0</v>
      </c>
      <c r="K162" s="241">
        <f t="shared" si="206"/>
        <v>0</v>
      </c>
      <c r="L162" s="101">
        <f>SUM(L163:L165)</f>
        <v>0</v>
      </c>
      <c r="M162" s="240">
        <f t="shared" ref="M162:O162" si="207">SUM(M163:M165)</f>
        <v>0</v>
      </c>
      <c r="N162" s="241">
        <f t="shared" si="207"/>
        <v>0</v>
      </c>
      <c r="O162" s="101">
        <f t="shared" si="207"/>
        <v>0</v>
      </c>
      <c r="P162" s="224"/>
    </row>
    <row r="163" spans="1:16" ht="24" hidden="1" x14ac:dyDescent="0.25">
      <c r="A163" s="60">
        <v>3261</v>
      </c>
      <c r="B163" s="104" t="s">
        <v>185</v>
      </c>
      <c r="C163" s="105">
        <f t="shared" si="189"/>
        <v>0</v>
      </c>
      <c r="D163" s="225"/>
      <c r="E163" s="226"/>
      <c r="F163" s="111">
        <f t="shared" ref="F163:F165" si="208">D163+E163</f>
        <v>0</v>
      </c>
      <c r="G163" s="225"/>
      <c r="H163" s="226"/>
      <c r="I163" s="111">
        <f t="shared" ref="I163:I165" si="209">G163+H163</f>
        <v>0</v>
      </c>
      <c r="J163" s="227"/>
      <c r="K163" s="226"/>
      <c r="L163" s="111">
        <f t="shared" ref="L163:L165" si="210">J163+K163</f>
        <v>0</v>
      </c>
      <c r="M163" s="225"/>
      <c r="N163" s="226"/>
      <c r="O163" s="111">
        <f t="shared" ref="O163:O165" si="211">M163+N163</f>
        <v>0</v>
      </c>
      <c r="P163" s="233"/>
    </row>
    <row r="164" spans="1:16" ht="36" hidden="1" x14ac:dyDescent="0.25">
      <c r="A164" s="60">
        <v>3262</v>
      </c>
      <c r="B164" s="104" t="s">
        <v>186</v>
      </c>
      <c r="C164" s="105">
        <f t="shared" si="189"/>
        <v>0</v>
      </c>
      <c r="D164" s="225"/>
      <c r="E164" s="226"/>
      <c r="F164" s="111">
        <f t="shared" si="208"/>
        <v>0</v>
      </c>
      <c r="G164" s="225"/>
      <c r="H164" s="226"/>
      <c r="I164" s="111">
        <f t="shared" si="209"/>
        <v>0</v>
      </c>
      <c r="J164" s="227"/>
      <c r="K164" s="226"/>
      <c r="L164" s="111">
        <f t="shared" si="210"/>
        <v>0</v>
      </c>
      <c r="M164" s="225"/>
      <c r="N164" s="226"/>
      <c r="O164" s="111">
        <f t="shared" si="211"/>
        <v>0</v>
      </c>
      <c r="P164" s="233"/>
    </row>
    <row r="165" spans="1:16" ht="24" hidden="1" x14ac:dyDescent="0.25">
      <c r="A165" s="60">
        <v>3263</v>
      </c>
      <c r="B165" s="104" t="s">
        <v>187</v>
      </c>
      <c r="C165" s="105">
        <f t="shared" si="189"/>
        <v>0</v>
      </c>
      <c r="D165" s="225"/>
      <c r="E165" s="226"/>
      <c r="F165" s="111">
        <f t="shared" si="208"/>
        <v>0</v>
      </c>
      <c r="G165" s="225"/>
      <c r="H165" s="226"/>
      <c r="I165" s="111">
        <f t="shared" si="209"/>
        <v>0</v>
      </c>
      <c r="J165" s="227"/>
      <c r="K165" s="226"/>
      <c r="L165" s="111">
        <f t="shared" si="210"/>
        <v>0</v>
      </c>
      <c r="M165" s="225"/>
      <c r="N165" s="226"/>
      <c r="O165" s="111">
        <f t="shared" si="211"/>
        <v>0</v>
      </c>
      <c r="P165" s="233"/>
    </row>
    <row r="166" spans="1:16" ht="84" hidden="1" x14ac:dyDescent="0.25">
      <c r="A166" s="618">
        <v>3290</v>
      </c>
      <c r="B166" s="94" t="s">
        <v>188</v>
      </c>
      <c r="C166" s="255">
        <f t="shared" si="189"/>
        <v>0</v>
      </c>
      <c r="D166" s="240">
        <f t="shared" ref="D166:E166" si="212">SUM(D167:D170)</f>
        <v>0</v>
      </c>
      <c r="E166" s="241">
        <f t="shared" si="212"/>
        <v>0</v>
      </c>
      <c r="F166" s="101">
        <f>SUM(F167:F170)</f>
        <v>0</v>
      </c>
      <c r="G166" s="240">
        <f t="shared" ref="G166:O166" si="213">SUM(G167:G170)</f>
        <v>0</v>
      </c>
      <c r="H166" s="241">
        <f t="shared" si="213"/>
        <v>0</v>
      </c>
      <c r="I166" s="101">
        <f t="shared" si="213"/>
        <v>0</v>
      </c>
      <c r="J166" s="242">
        <f t="shared" si="213"/>
        <v>0</v>
      </c>
      <c r="K166" s="241">
        <f t="shared" si="213"/>
        <v>0</v>
      </c>
      <c r="L166" s="101">
        <f t="shared" si="213"/>
        <v>0</v>
      </c>
      <c r="M166" s="240">
        <f t="shared" si="213"/>
        <v>0</v>
      </c>
      <c r="N166" s="241">
        <f t="shared" si="213"/>
        <v>0</v>
      </c>
      <c r="O166" s="101">
        <f t="shared" si="213"/>
        <v>0</v>
      </c>
      <c r="P166" s="256"/>
    </row>
    <row r="167" spans="1:16" ht="72" hidden="1" x14ac:dyDescent="0.25">
      <c r="A167" s="60">
        <v>3291</v>
      </c>
      <c r="B167" s="104" t="s">
        <v>189</v>
      </c>
      <c r="C167" s="105">
        <f t="shared" si="189"/>
        <v>0</v>
      </c>
      <c r="D167" s="225"/>
      <c r="E167" s="226"/>
      <c r="F167" s="111">
        <f t="shared" ref="F167:F170" si="214">D167+E167</f>
        <v>0</v>
      </c>
      <c r="G167" s="225"/>
      <c r="H167" s="226"/>
      <c r="I167" s="111">
        <f t="shared" ref="I167:I170" si="215">G167+H167</f>
        <v>0</v>
      </c>
      <c r="J167" s="227"/>
      <c r="K167" s="226"/>
      <c r="L167" s="111">
        <f t="shared" ref="L167:L170" si="216">J167+K167</f>
        <v>0</v>
      </c>
      <c r="M167" s="225"/>
      <c r="N167" s="226"/>
      <c r="O167" s="111">
        <f t="shared" ref="O167:O170" si="217">M167+N167</f>
        <v>0</v>
      </c>
      <c r="P167" s="233"/>
    </row>
    <row r="168" spans="1:16" ht="72" hidden="1" x14ac:dyDescent="0.25">
      <c r="A168" s="60">
        <v>3292</v>
      </c>
      <c r="B168" s="104" t="s">
        <v>190</v>
      </c>
      <c r="C168" s="105">
        <f t="shared" si="189"/>
        <v>0</v>
      </c>
      <c r="D168" s="225"/>
      <c r="E168" s="226"/>
      <c r="F168" s="111">
        <f t="shared" si="214"/>
        <v>0</v>
      </c>
      <c r="G168" s="225"/>
      <c r="H168" s="226"/>
      <c r="I168" s="111">
        <f t="shared" si="215"/>
        <v>0</v>
      </c>
      <c r="J168" s="227"/>
      <c r="K168" s="226"/>
      <c r="L168" s="111">
        <f t="shared" si="216"/>
        <v>0</v>
      </c>
      <c r="M168" s="225"/>
      <c r="N168" s="226"/>
      <c r="O168" s="111">
        <f t="shared" si="217"/>
        <v>0</v>
      </c>
      <c r="P168" s="233"/>
    </row>
    <row r="169" spans="1:16" ht="72" hidden="1" x14ac:dyDescent="0.25">
      <c r="A169" s="60">
        <v>3293</v>
      </c>
      <c r="B169" s="104" t="s">
        <v>191</v>
      </c>
      <c r="C169" s="105">
        <f t="shared" si="189"/>
        <v>0</v>
      </c>
      <c r="D169" s="225"/>
      <c r="E169" s="226"/>
      <c r="F169" s="111">
        <f t="shared" si="214"/>
        <v>0</v>
      </c>
      <c r="G169" s="225"/>
      <c r="H169" s="226"/>
      <c r="I169" s="111">
        <f t="shared" si="215"/>
        <v>0</v>
      </c>
      <c r="J169" s="227"/>
      <c r="K169" s="226"/>
      <c r="L169" s="111">
        <f t="shared" si="216"/>
        <v>0</v>
      </c>
      <c r="M169" s="225"/>
      <c r="N169" s="226"/>
      <c r="O169" s="111">
        <f t="shared" si="217"/>
        <v>0</v>
      </c>
      <c r="P169" s="233"/>
    </row>
    <row r="170" spans="1:16" ht="60" hidden="1" x14ac:dyDescent="0.25">
      <c r="A170" s="257">
        <v>3294</v>
      </c>
      <c r="B170" s="104" t="s">
        <v>192</v>
      </c>
      <c r="C170" s="255">
        <f t="shared" si="189"/>
        <v>0</v>
      </c>
      <c r="D170" s="258"/>
      <c r="E170" s="259"/>
      <c r="F170" s="260">
        <f t="shared" si="214"/>
        <v>0</v>
      </c>
      <c r="G170" s="258"/>
      <c r="H170" s="259"/>
      <c r="I170" s="260">
        <f t="shared" si="215"/>
        <v>0</v>
      </c>
      <c r="J170" s="261"/>
      <c r="K170" s="259"/>
      <c r="L170" s="260">
        <f t="shared" si="216"/>
        <v>0</v>
      </c>
      <c r="M170" s="258"/>
      <c r="N170" s="259"/>
      <c r="O170" s="260">
        <f t="shared" si="217"/>
        <v>0</v>
      </c>
      <c r="P170" s="256"/>
    </row>
    <row r="171" spans="1:16" ht="48" hidden="1" x14ac:dyDescent="0.25">
      <c r="A171" s="262">
        <v>3300</v>
      </c>
      <c r="B171" s="254" t="s">
        <v>193</v>
      </c>
      <c r="C171" s="263">
        <f t="shared" si="189"/>
        <v>0</v>
      </c>
      <c r="D171" s="264">
        <f t="shared" ref="D171:E171" si="218">SUM(D172:D173)</f>
        <v>0</v>
      </c>
      <c r="E171" s="265">
        <f t="shared" si="218"/>
        <v>0</v>
      </c>
      <c r="F171" s="266">
        <f>SUM(F172:F173)</f>
        <v>0</v>
      </c>
      <c r="G171" s="264">
        <f t="shared" ref="G171:O171" si="219">SUM(G172:G173)</f>
        <v>0</v>
      </c>
      <c r="H171" s="265">
        <f t="shared" si="219"/>
        <v>0</v>
      </c>
      <c r="I171" s="266">
        <f t="shared" si="219"/>
        <v>0</v>
      </c>
      <c r="J171" s="267">
        <f t="shared" si="219"/>
        <v>0</v>
      </c>
      <c r="K171" s="265">
        <f t="shared" si="219"/>
        <v>0</v>
      </c>
      <c r="L171" s="266">
        <f t="shared" si="219"/>
        <v>0</v>
      </c>
      <c r="M171" s="264">
        <f t="shared" si="219"/>
        <v>0</v>
      </c>
      <c r="N171" s="265">
        <f t="shared" si="219"/>
        <v>0</v>
      </c>
      <c r="O171" s="266">
        <f t="shared" si="219"/>
        <v>0</v>
      </c>
      <c r="P171" s="216"/>
    </row>
    <row r="172" spans="1:16" ht="48" hidden="1" x14ac:dyDescent="0.25">
      <c r="A172" s="167">
        <v>3310</v>
      </c>
      <c r="B172" s="168" t="s">
        <v>194</v>
      </c>
      <c r="C172" s="173">
        <f t="shared" si="189"/>
        <v>0</v>
      </c>
      <c r="D172" s="234"/>
      <c r="E172" s="235"/>
      <c r="F172" s="218">
        <f t="shared" ref="F172:F173" si="220">D172+E172</f>
        <v>0</v>
      </c>
      <c r="G172" s="234"/>
      <c r="H172" s="235"/>
      <c r="I172" s="218">
        <f t="shared" ref="I172:I173" si="221">G172+H172</f>
        <v>0</v>
      </c>
      <c r="J172" s="236"/>
      <c r="K172" s="235"/>
      <c r="L172" s="218">
        <f t="shared" ref="L172:L173" si="222">J172+K172</f>
        <v>0</v>
      </c>
      <c r="M172" s="234"/>
      <c r="N172" s="235"/>
      <c r="O172" s="218">
        <f t="shared" ref="O172:O173" si="223">M172+N172</f>
        <v>0</v>
      </c>
      <c r="P172" s="220"/>
    </row>
    <row r="173" spans="1:16" ht="48.75" hidden="1" customHeight="1" x14ac:dyDescent="0.25">
      <c r="A173" s="52">
        <v>3320</v>
      </c>
      <c r="B173" s="94" t="s">
        <v>195</v>
      </c>
      <c r="C173" s="95">
        <f t="shared" si="189"/>
        <v>0</v>
      </c>
      <c r="D173" s="221"/>
      <c r="E173" s="222"/>
      <c r="F173" s="101">
        <f t="shared" si="220"/>
        <v>0</v>
      </c>
      <c r="G173" s="221"/>
      <c r="H173" s="222"/>
      <c r="I173" s="101">
        <f t="shared" si="221"/>
        <v>0</v>
      </c>
      <c r="J173" s="223"/>
      <c r="K173" s="222"/>
      <c r="L173" s="101">
        <f t="shared" si="222"/>
        <v>0</v>
      </c>
      <c r="M173" s="221"/>
      <c r="N173" s="222"/>
      <c r="O173" s="101">
        <f t="shared" si="223"/>
        <v>0</v>
      </c>
      <c r="P173" s="224"/>
    </row>
    <row r="174" spans="1:16" hidden="1" x14ac:dyDescent="0.25">
      <c r="A174" s="268">
        <v>4000</v>
      </c>
      <c r="B174" s="205" t="s">
        <v>196</v>
      </c>
      <c r="C174" s="206">
        <f t="shared" si="189"/>
        <v>0</v>
      </c>
      <c r="D174" s="207">
        <f t="shared" ref="D174:E174" si="224">SUM(D175,D178)</f>
        <v>0</v>
      </c>
      <c r="E174" s="208">
        <f t="shared" si="224"/>
        <v>0</v>
      </c>
      <c r="F174" s="209">
        <f>SUM(F175,F178)</f>
        <v>0</v>
      </c>
      <c r="G174" s="207">
        <f t="shared" ref="G174:H174" si="225">SUM(G175,G178)</f>
        <v>0</v>
      </c>
      <c r="H174" s="208">
        <f t="shared" si="225"/>
        <v>0</v>
      </c>
      <c r="I174" s="209">
        <f>SUM(I175,I178)</f>
        <v>0</v>
      </c>
      <c r="J174" s="210">
        <f t="shared" ref="J174:K174" si="226">SUM(J175,J178)</f>
        <v>0</v>
      </c>
      <c r="K174" s="208">
        <f t="shared" si="226"/>
        <v>0</v>
      </c>
      <c r="L174" s="209">
        <f>SUM(L175,L178)</f>
        <v>0</v>
      </c>
      <c r="M174" s="207">
        <f t="shared" ref="M174:O174" si="227">SUM(M175,M178)</f>
        <v>0</v>
      </c>
      <c r="N174" s="208">
        <f t="shared" si="227"/>
        <v>0</v>
      </c>
      <c r="O174" s="209">
        <f t="shared" si="227"/>
        <v>0</v>
      </c>
      <c r="P174" s="211"/>
    </row>
    <row r="175" spans="1:16" ht="24" hidden="1" x14ac:dyDescent="0.25">
      <c r="A175" s="269">
        <v>4200</v>
      </c>
      <c r="B175" s="212" t="s">
        <v>197</v>
      </c>
      <c r="C175" s="80">
        <f t="shared" si="189"/>
        <v>0</v>
      </c>
      <c r="D175" s="213">
        <f t="shared" ref="D175:E175" si="228">SUM(D176,D177)</f>
        <v>0</v>
      </c>
      <c r="E175" s="214">
        <f t="shared" si="228"/>
        <v>0</v>
      </c>
      <c r="F175" s="91">
        <f>SUM(F176,F177)</f>
        <v>0</v>
      </c>
      <c r="G175" s="213">
        <f t="shared" ref="G175:H175" si="229">SUM(G176,G177)</f>
        <v>0</v>
      </c>
      <c r="H175" s="214">
        <f t="shared" si="229"/>
        <v>0</v>
      </c>
      <c r="I175" s="91">
        <f>SUM(I176,I177)</f>
        <v>0</v>
      </c>
      <c r="J175" s="215">
        <f t="shared" ref="J175:K175" si="230">SUM(J176,J177)</f>
        <v>0</v>
      </c>
      <c r="K175" s="214">
        <f t="shared" si="230"/>
        <v>0</v>
      </c>
      <c r="L175" s="91">
        <f>SUM(L176,L177)</f>
        <v>0</v>
      </c>
      <c r="M175" s="213">
        <f t="shared" ref="M175:O175" si="231">SUM(M176,M177)</f>
        <v>0</v>
      </c>
      <c r="N175" s="214">
        <f t="shared" si="231"/>
        <v>0</v>
      </c>
      <c r="O175" s="91">
        <f t="shared" si="231"/>
        <v>0</v>
      </c>
      <c r="P175" s="239"/>
    </row>
    <row r="176" spans="1:16" ht="36" hidden="1" x14ac:dyDescent="0.25">
      <c r="A176" s="618">
        <v>4240</v>
      </c>
      <c r="B176" s="94" t="s">
        <v>198</v>
      </c>
      <c r="C176" s="95">
        <f t="shared" si="189"/>
        <v>0</v>
      </c>
      <c r="D176" s="221"/>
      <c r="E176" s="222"/>
      <c r="F176" s="101">
        <f t="shared" ref="F176:F177" si="232">D176+E176</f>
        <v>0</v>
      </c>
      <c r="G176" s="221"/>
      <c r="H176" s="222"/>
      <c r="I176" s="101">
        <f t="shared" ref="I176:I177" si="233">G176+H176</f>
        <v>0</v>
      </c>
      <c r="J176" s="223"/>
      <c r="K176" s="222"/>
      <c r="L176" s="101">
        <f t="shared" ref="L176:L177" si="234">J176+K176</f>
        <v>0</v>
      </c>
      <c r="M176" s="221"/>
      <c r="N176" s="222"/>
      <c r="O176" s="101">
        <f t="shared" ref="O176:O177" si="235">M176+N176</f>
        <v>0</v>
      </c>
      <c r="P176" s="224"/>
    </row>
    <row r="177" spans="1:16" ht="24" hidden="1" x14ac:dyDescent="0.25">
      <c r="A177" s="229">
        <v>4250</v>
      </c>
      <c r="B177" s="104" t="s">
        <v>199</v>
      </c>
      <c r="C177" s="105">
        <f t="shared" si="189"/>
        <v>0</v>
      </c>
      <c r="D177" s="225"/>
      <c r="E177" s="226"/>
      <c r="F177" s="111">
        <f t="shared" si="232"/>
        <v>0</v>
      </c>
      <c r="G177" s="225"/>
      <c r="H177" s="226"/>
      <c r="I177" s="111">
        <f t="shared" si="233"/>
        <v>0</v>
      </c>
      <c r="J177" s="227"/>
      <c r="K177" s="226"/>
      <c r="L177" s="111">
        <f t="shared" si="234"/>
        <v>0</v>
      </c>
      <c r="M177" s="225"/>
      <c r="N177" s="226"/>
      <c r="O177" s="111">
        <f t="shared" si="235"/>
        <v>0</v>
      </c>
      <c r="P177" s="233"/>
    </row>
    <row r="178" spans="1:16" hidden="1" x14ac:dyDescent="0.25">
      <c r="A178" s="79">
        <v>4300</v>
      </c>
      <c r="B178" s="212" t="s">
        <v>200</v>
      </c>
      <c r="C178" s="80">
        <f t="shared" si="189"/>
        <v>0</v>
      </c>
      <c r="D178" s="213">
        <f t="shared" ref="D178:E178" si="236">SUM(D179)</f>
        <v>0</v>
      </c>
      <c r="E178" s="214">
        <f t="shared" si="236"/>
        <v>0</v>
      </c>
      <c r="F178" s="91">
        <f>SUM(F179)</f>
        <v>0</v>
      </c>
      <c r="G178" s="213">
        <f t="shared" ref="G178:H178" si="237">SUM(G179)</f>
        <v>0</v>
      </c>
      <c r="H178" s="214">
        <f t="shared" si="237"/>
        <v>0</v>
      </c>
      <c r="I178" s="91">
        <f>SUM(I179)</f>
        <v>0</v>
      </c>
      <c r="J178" s="215">
        <f t="shared" ref="J178:K178" si="238">SUM(J179)</f>
        <v>0</v>
      </c>
      <c r="K178" s="214">
        <f t="shared" si="238"/>
        <v>0</v>
      </c>
      <c r="L178" s="91">
        <f>SUM(L179)</f>
        <v>0</v>
      </c>
      <c r="M178" s="213">
        <f t="shared" ref="M178:O178" si="239">SUM(M179)</f>
        <v>0</v>
      </c>
      <c r="N178" s="214">
        <f t="shared" si="239"/>
        <v>0</v>
      </c>
      <c r="O178" s="91">
        <f t="shared" si="239"/>
        <v>0</v>
      </c>
      <c r="P178" s="239"/>
    </row>
    <row r="179" spans="1:16" ht="24" hidden="1" x14ac:dyDescent="0.25">
      <c r="A179" s="618">
        <v>4310</v>
      </c>
      <c r="B179" s="94" t="s">
        <v>201</v>
      </c>
      <c r="C179" s="95">
        <f t="shared" si="189"/>
        <v>0</v>
      </c>
      <c r="D179" s="240">
        <f t="shared" ref="D179:E179" si="240">SUM(D180:D180)</f>
        <v>0</v>
      </c>
      <c r="E179" s="241">
        <f t="shared" si="240"/>
        <v>0</v>
      </c>
      <c r="F179" s="101">
        <f>SUM(F180:F180)</f>
        <v>0</v>
      </c>
      <c r="G179" s="240">
        <f t="shared" ref="G179:H179" si="241">SUM(G180:G180)</f>
        <v>0</v>
      </c>
      <c r="H179" s="241">
        <f t="shared" si="241"/>
        <v>0</v>
      </c>
      <c r="I179" s="101">
        <f>SUM(I180:I180)</f>
        <v>0</v>
      </c>
      <c r="J179" s="242">
        <f t="shared" ref="J179:K179" si="242">SUM(J180:J180)</f>
        <v>0</v>
      </c>
      <c r="K179" s="241">
        <f t="shared" si="242"/>
        <v>0</v>
      </c>
      <c r="L179" s="101">
        <f>SUM(L180:L180)</f>
        <v>0</v>
      </c>
      <c r="M179" s="240">
        <f t="shared" ref="M179:O179" si="243">SUM(M180:M180)</f>
        <v>0</v>
      </c>
      <c r="N179" s="241">
        <f t="shared" si="243"/>
        <v>0</v>
      </c>
      <c r="O179" s="101">
        <f t="shared" si="243"/>
        <v>0</v>
      </c>
      <c r="P179" s="224"/>
    </row>
    <row r="180" spans="1:16" ht="36" hidden="1" x14ac:dyDescent="0.25">
      <c r="A180" s="60">
        <v>4311</v>
      </c>
      <c r="B180" s="104" t="s">
        <v>202</v>
      </c>
      <c r="C180" s="105">
        <f t="shared" si="189"/>
        <v>0</v>
      </c>
      <c r="D180" s="225"/>
      <c r="E180" s="226"/>
      <c r="F180" s="111">
        <f>D180+E180</f>
        <v>0</v>
      </c>
      <c r="G180" s="225"/>
      <c r="H180" s="226"/>
      <c r="I180" s="111">
        <f>G180+H180</f>
        <v>0</v>
      </c>
      <c r="J180" s="227"/>
      <c r="K180" s="226"/>
      <c r="L180" s="111">
        <f>J180+K180</f>
        <v>0</v>
      </c>
      <c r="M180" s="225"/>
      <c r="N180" s="226"/>
      <c r="O180" s="111">
        <f t="shared" ref="O180" si="244">M180+N180</f>
        <v>0</v>
      </c>
      <c r="P180" s="233"/>
    </row>
    <row r="181" spans="1:16" s="34" customFormat="1" ht="24" hidden="1" x14ac:dyDescent="0.25">
      <c r="A181" s="270"/>
      <c r="B181" s="25" t="s">
        <v>203</v>
      </c>
      <c r="C181" s="199">
        <f t="shared" si="189"/>
        <v>0</v>
      </c>
      <c r="D181" s="200">
        <f t="shared" ref="D181:O181" si="245">SUM(D182,D211,D252,D265)</f>
        <v>0</v>
      </c>
      <c r="E181" s="201">
        <f t="shared" si="245"/>
        <v>0</v>
      </c>
      <c r="F181" s="202">
        <f t="shared" si="245"/>
        <v>0</v>
      </c>
      <c r="G181" s="200">
        <f t="shared" si="245"/>
        <v>0</v>
      </c>
      <c r="H181" s="201">
        <f t="shared" si="245"/>
        <v>0</v>
      </c>
      <c r="I181" s="202">
        <f t="shared" si="245"/>
        <v>0</v>
      </c>
      <c r="J181" s="203">
        <f t="shared" si="245"/>
        <v>0</v>
      </c>
      <c r="K181" s="201">
        <f t="shared" si="245"/>
        <v>0</v>
      </c>
      <c r="L181" s="202">
        <f t="shared" si="245"/>
        <v>0</v>
      </c>
      <c r="M181" s="200">
        <f t="shared" si="245"/>
        <v>0</v>
      </c>
      <c r="N181" s="201">
        <f t="shared" si="245"/>
        <v>0</v>
      </c>
      <c r="O181" s="202">
        <f t="shared" si="245"/>
        <v>0</v>
      </c>
      <c r="P181" s="271"/>
    </row>
    <row r="182" spans="1:16" hidden="1" x14ac:dyDescent="0.25">
      <c r="A182" s="205">
        <v>5000</v>
      </c>
      <c r="B182" s="205" t="s">
        <v>204</v>
      </c>
      <c r="C182" s="206">
        <f t="shared" si="189"/>
        <v>0</v>
      </c>
      <c r="D182" s="207">
        <f t="shared" ref="D182:E182" si="246">D183+D187</f>
        <v>0</v>
      </c>
      <c r="E182" s="208">
        <f t="shared" si="246"/>
        <v>0</v>
      </c>
      <c r="F182" s="209">
        <f>F183+F187</f>
        <v>0</v>
      </c>
      <c r="G182" s="207">
        <f t="shared" ref="G182:H182" si="247">G183+G187</f>
        <v>0</v>
      </c>
      <c r="H182" s="208">
        <f t="shared" si="247"/>
        <v>0</v>
      </c>
      <c r="I182" s="209">
        <f>I183+I187</f>
        <v>0</v>
      </c>
      <c r="J182" s="210">
        <f t="shared" ref="J182:K182" si="248">J183+J187</f>
        <v>0</v>
      </c>
      <c r="K182" s="208">
        <f t="shared" si="248"/>
        <v>0</v>
      </c>
      <c r="L182" s="209">
        <f>L183+L187</f>
        <v>0</v>
      </c>
      <c r="M182" s="207">
        <f t="shared" ref="M182:O182" si="249">M183+M187</f>
        <v>0</v>
      </c>
      <c r="N182" s="208">
        <f t="shared" si="249"/>
        <v>0</v>
      </c>
      <c r="O182" s="209">
        <f t="shared" si="249"/>
        <v>0</v>
      </c>
      <c r="P182" s="211"/>
    </row>
    <row r="183" spans="1:16" hidden="1" x14ac:dyDescent="0.25">
      <c r="A183" s="79">
        <v>5100</v>
      </c>
      <c r="B183" s="212" t="s">
        <v>205</v>
      </c>
      <c r="C183" s="80">
        <f t="shared" si="189"/>
        <v>0</v>
      </c>
      <c r="D183" s="213">
        <f t="shared" ref="D183:E183" si="250">SUM(D184:D186)</f>
        <v>0</v>
      </c>
      <c r="E183" s="214">
        <f t="shared" si="250"/>
        <v>0</v>
      </c>
      <c r="F183" s="91">
        <f>SUM(F184:F186)</f>
        <v>0</v>
      </c>
      <c r="G183" s="213">
        <f t="shared" ref="G183:H183" si="251">SUM(G184:G186)</f>
        <v>0</v>
      </c>
      <c r="H183" s="214">
        <f t="shared" si="251"/>
        <v>0</v>
      </c>
      <c r="I183" s="91">
        <f>SUM(I184:I186)</f>
        <v>0</v>
      </c>
      <c r="J183" s="215">
        <f t="shared" ref="J183:K183" si="252">SUM(J184:J186)</f>
        <v>0</v>
      </c>
      <c r="K183" s="214">
        <f t="shared" si="252"/>
        <v>0</v>
      </c>
      <c r="L183" s="91">
        <f>SUM(L184:L186)</f>
        <v>0</v>
      </c>
      <c r="M183" s="213">
        <f t="shared" ref="M183:O183" si="253">SUM(M184:M186)</f>
        <v>0</v>
      </c>
      <c r="N183" s="214">
        <f t="shared" si="253"/>
        <v>0</v>
      </c>
      <c r="O183" s="91">
        <f t="shared" si="253"/>
        <v>0</v>
      </c>
      <c r="P183" s="239"/>
    </row>
    <row r="184" spans="1:16" hidden="1" x14ac:dyDescent="0.25">
      <c r="A184" s="618">
        <v>5110</v>
      </c>
      <c r="B184" s="94" t="s">
        <v>206</v>
      </c>
      <c r="C184" s="95">
        <f t="shared" si="189"/>
        <v>0</v>
      </c>
      <c r="D184" s="221"/>
      <c r="E184" s="222"/>
      <c r="F184" s="101">
        <f t="shared" ref="F184:F186" si="254">D184+E184</f>
        <v>0</v>
      </c>
      <c r="G184" s="221"/>
      <c r="H184" s="222"/>
      <c r="I184" s="101">
        <f t="shared" ref="I184:I186" si="255">G184+H184</f>
        <v>0</v>
      </c>
      <c r="J184" s="223"/>
      <c r="K184" s="222"/>
      <c r="L184" s="101">
        <f t="shared" ref="L184:L186" si="256">J184+K184</f>
        <v>0</v>
      </c>
      <c r="M184" s="221"/>
      <c r="N184" s="222"/>
      <c r="O184" s="101">
        <f t="shared" ref="O184:O186" si="257">M184+N184</f>
        <v>0</v>
      </c>
      <c r="P184" s="224"/>
    </row>
    <row r="185" spans="1:16" ht="24" hidden="1" x14ac:dyDescent="0.25">
      <c r="A185" s="229">
        <v>5120</v>
      </c>
      <c r="B185" s="104" t="s">
        <v>207</v>
      </c>
      <c r="C185" s="105">
        <f t="shared" si="189"/>
        <v>0</v>
      </c>
      <c r="D185" s="225"/>
      <c r="E185" s="226"/>
      <c r="F185" s="111">
        <f t="shared" si="254"/>
        <v>0</v>
      </c>
      <c r="G185" s="225"/>
      <c r="H185" s="226"/>
      <c r="I185" s="111">
        <f t="shared" si="255"/>
        <v>0</v>
      </c>
      <c r="J185" s="227"/>
      <c r="K185" s="226"/>
      <c r="L185" s="111">
        <f t="shared" si="256"/>
        <v>0</v>
      </c>
      <c r="M185" s="225"/>
      <c r="N185" s="226"/>
      <c r="O185" s="111">
        <f t="shared" si="257"/>
        <v>0</v>
      </c>
      <c r="P185" s="233"/>
    </row>
    <row r="186" spans="1:16" hidden="1" x14ac:dyDescent="0.25">
      <c r="A186" s="229">
        <v>5140</v>
      </c>
      <c r="B186" s="104" t="s">
        <v>208</v>
      </c>
      <c r="C186" s="105">
        <f t="shared" si="189"/>
        <v>0</v>
      </c>
      <c r="D186" s="225"/>
      <c r="E186" s="226"/>
      <c r="F186" s="111">
        <f t="shared" si="254"/>
        <v>0</v>
      </c>
      <c r="G186" s="225"/>
      <c r="H186" s="226"/>
      <c r="I186" s="111">
        <f t="shared" si="255"/>
        <v>0</v>
      </c>
      <c r="J186" s="227"/>
      <c r="K186" s="226"/>
      <c r="L186" s="111">
        <f t="shared" si="256"/>
        <v>0</v>
      </c>
      <c r="M186" s="225"/>
      <c r="N186" s="226"/>
      <c r="O186" s="111">
        <f t="shared" si="257"/>
        <v>0</v>
      </c>
      <c r="P186" s="233"/>
    </row>
    <row r="187" spans="1:16" ht="24" hidden="1" x14ac:dyDescent="0.25">
      <c r="A187" s="79">
        <v>5200</v>
      </c>
      <c r="B187" s="212" t="s">
        <v>209</v>
      </c>
      <c r="C187" s="80">
        <f t="shared" si="189"/>
        <v>0</v>
      </c>
      <c r="D187" s="213">
        <f t="shared" ref="D187:E187" si="258">D188+D198+D199+D206+D207+D208+D210</f>
        <v>0</v>
      </c>
      <c r="E187" s="214">
        <f t="shared" si="258"/>
        <v>0</v>
      </c>
      <c r="F187" s="91">
        <f>F188+F198+F199+F206+F207+F208+F210</f>
        <v>0</v>
      </c>
      <c r="G187" s="213">
        <f t="shared" ref="G187:H187" si="259">G188+G198+G199+G206+G207+G208+G210</f>
        <v>0</v>
      </c>
      <c r="H187" s="214">
        <f t="shared" si="259"/>
        <v>0</v>
      </c>
      <c r="I187" s="91">
        <f>I188+I198+I199+I206+I207+I208+I210</f>
        <v>0</v>
      </c>
      <c r="J187" s="215">
        <f t="shared" ref="J187:K187" si="260">J188+J198+J199+J206+J207+J208+J210</f>
        <v>0</v>
      </c>
      <c r="K187" s="214">
        <f t="shared" si="260"/>
        <v>0</v>
      </c>
      <c r="L187" s="91">
        <f>L188+L198+L199+L206+L207+L208+L210</f>
        <v>0</v>
      </c>
      <c r="M187" s="213">
        <f t="shared" ref="M187:O187" si="261">M188+M198+M199+M206+M207+M208+M210</f>
        <v>0</v>
      </c>
      <c r="N187" s="214">
        <f t="shared" si="261"/>
        <v>0</v>
      </c>
      <c r="O187" s="91">
        <f t="shared" si="261"/>
        <v>0</v>
      </c>
      <c r="P187" s="239"/>
    </row>
    <row r="188" spans="1:16" hidden="1" x14ac:dyDescent="0.25">
      <c r="A188" s="217">
        <v>5210</v>
      </c>
      <c r="B188" s="168" t="s">
        <v>210</v>
      </c>
      <c r="C188" s="173">
        <f t="shared" si="189"/>
        <v>0</v>
      </c>
      <c r="D188" s="174">
        <f t="shared" ref="D188:E188" si="262">SUM(D189:D197)</f>
        <v>0</v>
      </c>
      <c r="E188" s="175">
        <f t="shared" si="262"/>
        <v>0</v>
      </c>
      <c r="F188" s="218">
        <f>SUM(F189:F197)</f>
        <v>0</v>
      </c>
      <c r="G188" s="174">
        <f t="shared" ref="G188:H188" si="263">SUM(G189:G197)</f>
        <v>0</v>
      </c>
      <c r="H188" s="175">
        <f t="shared" si="263"/>
        <v>0</v>
      </c>
      <c r="I188" s="218">
        <f>SUM(I189:I197)</f>
        <v>0</v>
      </c>
      <c r="J188" s="219">
        <f t="shared" ref="J188:K188" si="264">SUM(J189:J197)</f>
        <v>0</v>
      </c>
      <c r="K188" s="175">
        <f t="shared" si="264"/>
        <v>0</v>
      </c>
      <c r="L188" s="218">
        <f>SUM(L189:L197)</f>
        <v>0</v>
      </c>
      <c r="M188" s="174">
        <f t="shared" ref="M188:O188" si="265">SUM(M189:M197)</f>
        <v>0</v>
      </c>
      <c r="N188" s="175">
        <f t="shared" si="265"/>
        <v>0</v>
      </c>
      <c r="O188" s="218">
        <f t="shared" si="265"/>
        <v>0</v>
      </c>
      <c r="P188" s="220"/>
    </row>
    <row r="189" spans="1:16" hidden="1" x14ac:dyDescent="0.25">
      <c r="A189" s="52">
        <v>5211</v>
      </c>
      <c r="B189" s="94" t="s">
        <v>211</v>
      </c>
      <c r="C189" s="95">
        <f t="shared" si="189"/>
        <v>0</v>
      </c>
      <c r="D189" s="221"/>
      <c r="E189" s="222"/>
      <c r="F189" s="101">
        <f t="shared" ref="F189:F198" si="266">D189+E189</f>
        <v>0</v>
      </c>
      <c r="G189" s="221"/>
      <c r="H189" s="222"/>
      <c r="I189" s="101">
        <f t="shared" ref="I189:I198" si="267">G189+H189</f>
        <v>0</v>
      </c>
      <c r="J189" s="223"/>
      <c r="K189" s="222"/>
      <c r="L189" s="101">
        <f t="shared" ref="L189:L198" si="268">J189+K189</f>
        <v>0</v>
      </c>
      <c r="M189" s="221"/>
      <c r="N189" s="222"/>
      <c r="O189" s="101">
        <f t="shared" ref="O189:O198" si="269">M189+N189</f>
        <v>0</v>
      </c>
      <c r="P189" s="224"/>
    </row>
    <row r="190" spans="1:16" hidden="1" x14ac:dyDescent="0.25">
      <c r="A190" s="60">
        <v>5212</v>
      </c>
      <c r="B190" s="104" t="s">
        <v>212</v>
      </c>
      <c r="C190" s="105">
        <f t="shared" si="189"/>
        <v>0</v>
      </c>
      <c r="D190" s="225"/>
      <c r="E190" s="226"/>
      <c r="F190" s="111">
        <f t="shared" si="266"/>
        <v>0</v>
      </c>
      <c r="G190" s="225"/>
      <c r="H190" s="226"/>
      <c r="I190" s="111">
        <f t="shared" si="267"/>
        <v>0</v>
      </c>
      <c r="J190" s="227"/>
      <c r="K190" s="226"/>
      <c r="L190" s="111">
        <f t="shared" si="268"/>
        <v>0</v>
      </c>
      <c r="M190" s="225"/>
      <c r="N190" s="226"/>
      <c r="O190" s="111">
        <f t="shared" si="269"/>
        <v>0</v>
      </c>
      <c r="P190" s="233"/>
    </row>
    <row r="191" spans="1:16" hidden="1" x14ac:dyDescent="0.25">
      <c r="A191" s="60">
        <v>5213</v>
      </c>
      <c r="B191" s="104" t="s">
        <v>213</v>
      </c>
      <c r="C191" s="105">
        <f t="shared" si="189"/>
        <v>0</v>
      </c>
      <c r="D191" s="225"/>
      <c r="E191" s="226"/>
      <c r="F191" s="111">
        <f t="shared" si="266"/>
        <v>0</v>
      </c>
      <c r="G191" s="225"/>
      <c r="H191" s="226"/>
      <c r="I191" s="111">
        <f t="shared" si="267"/>
        <v>0</v>
      </c>
      <c r="J191" s="227"/>
      <c r="K191" s="226"/>
      <c r="L191" s="111">
        <f t="shared" si="268"/>
        <v>0</v>
      </c>
      <c r="M191" s="225"/>
      <c r="N191" s="226"/>
      <c r="O191" s="111">
        <f t="shared" si="269"/>
        <v>0</v>
      </c>
      <c r="P191" s="233"/>
    </row>
    <row r="192" spans="1:16" hidden="1" x14ac:dyDescent="0.25">
      <c r="A192" s="60">
        <v>5214</v>
      </c>
      <c r="B192" s="104" t="s">
        <v>214</v>
      </c>
      <c r="C192" s="105">
        <f t="shared" si="189"/>
        <v>0</v>
      </c>
      <c r="D192" s="225"/>
      <c r="E192" s="226"/>
      <c r="F192" s="111">
        <f t="shared" si="266"/>
        <v>0</v>
      </c>
      <c r="G192" s="225"/>
      <c r="H192" s="226"/>
      <c r="I192" s="111">
        <f t="shared" si="267"/>
        <v>0</v>
      </c>
      <c r="J192" s="227"/>
      <c r="K192" s="226"/>
      <c r="L192" s="111">
        <f t="shared" si="268"/>
        <v>0</v>
      </c>
      <c r="M192" s="225"/>
      <c r="N192" s="226"/>
      <c r="O192" s="111">
        <f t="shared" si="269"/>
        <v>0</v>
      </c>
      <c r="P192" s="233"/>
    </row>
    <row r="193" spans="1:16" hidden="1" x14ac:dyDescent="0.25">
      <c r="A193" s="60">
        <v>5215</v>
      </c>
      <c r="B193" s="104" t="s">
        <v>215</v>
      </c>
      <c r="C193" s="105">
        <f t="shared" si="189"/>
        <v>0</v>
      </c>
      <c r="D193" s="225"/>
      <c r="E193" s="226"/>
      <c r="F193" s="111">
        <f t="shared" si="266"/>
        <v>0</v>
      </c>
      <c r="G193" s="225"/>
      <c r="H193" s="226"/>
      <c r="I193" s="111">
        <f t="shared" si="267"/>
        <v>0</v>
      </c>
      <c r="J193" s="227"/>
      <c r="K193" s="226"/>
      <c r="L193" s="111">
        <f t="shared" si="268"/>
        <v>0</v>
      </c>
      <c r="M193" s="225"/>
      <c r="N193" s="226"/>
      <c r="O193" s="111">
        <f t="shared" si="269"/>
        <v>0</v>
      </c>
      <c r="P193" s="233"/>
    </row>
    <row r="194" spans="1:16" ht="14.25" hidden="1" customHeight="1" x14ac:dyDescent="0.25">
      <c r="A194" s="60">
        <v>5216</v>
      </c>
      <c r="B194" s="104" t="s">
        <v>216</v>
      </c>
      <c r="C194" s="105">
        <f t="shared" si="189"/>
        <v>0</v>
      </c>
      <c r="D194" s="225"/>
      <c r="E194" s="226"/>
      <c r="F194" s="111">
        <f t="shared" si="266"/>
        <v>0</v>
      </c>
      <c r="G194" s="225"/>
      <c r="H194" s="226"/>
      <c r="I194" s="111">
        <f t="shared" si="267"/>
        <v>0</v>
      </c>
      <c r="J194" s="227"/>
      <c r="K194" s="226"/>
      <c r="L194" s="111">
        <f t="shared" si="268"/>
        <v>0</v>
      </c>
      <c r="M194" s="225"/>
      <c r="N194" s="226"/>
      <c r="O194" s="111">
        <f t="shared" si="269"/>
        <v>0</v>
      </c>
      <c r="P194" s="233"/>
    </row>
    <row r="195" spans="1:16" hidden="1" x14ac:dyDescent="0.25">
      <c r="A195" s="60">
        <v>5217</v>
      </c>
      <c r="B195" s="104" t="s">
        <v>217</v>
      </c>
      <c r="C195" s="105">
        <f t="shared" si="189"/>
        <v>0</v>
      </c>
      <c r="D195" s="225"/>
      <c r="E195" s="226"/>
      <c r="F195" s="111">
        <f t="shared" si="266"/>
        <v>0</v>
      </c>
      <c r="G195" s="225"/>
      <c r="H195" s="226"/>
      <c r="I195" s="111">
        <f t="shared" si="267"/>
        <v>0</v>
      </c>
      <c r="J195" s="227"/>
      <c r="K195" s="226"/>
      <c r="L195" s="111">
        <f t="shared" si="268"/>
        <v>0</v>
      </c>
      <c r="M195" s="225"/>
      <c r="N195" s="226"/>
      <c r="O195" s="111">
        <f t="shared" si="269"/>
        <v>0</v>
      </c>
      <c r="P195" s="233"/>
    </row>
    <row r="196" spans="1:16" hidden="1" x14ac:dyDescent="0.25">
      <c r="A196" s="60">
        <v>5218</v>
      </c>
      <c r="B196" s="104" t="s">
        <v>218</v>
      </c>
      <c r="C196" s="105">
        <f t="shared" si="189"/>
        <v>0</v>
      </c>
      <c r="D196" s="225"/>
      <c r="E196" s="226"/>
      <c r="F196" s="111">
        <f t="shared" si="266"/>
        <v>0</v>
      </c>
      <c r="G196" s="225"/>
      <c r="H196" s="226"/>
      <c r="I196" s="111">
        <f t="shared" si="267"/>
        <v>0</v>
      </c>
      <c r="J196" s="227"/>
      <c r="K196" s="226"/>
      <c r="L196" s="111">
        <f t="shared" si="268"/>
        <v>0</v>
      </c>
      <c r="M196" s="225"/>
      <c r="N196" s="226"/>
      <c r="O196" s="111">
        <f t="shared" si="269"/>
        <v>0</v>
      </c>
      <c r="P196" s="233"/>
    </row>
    <row r="197" spans="1:16" hidden="1" x14ac:dyDescent="0.25">
      <c r="A197" s="60">
        <v>5219</v>
      </c>
      <c r="B197" s="104" t="s">
        <v>219</v>
      </c>
      <c r="C197" s="105">
        <f t="shared" si="189"/>
        <v>0</v>
      </c>
      <c r="D197" s="225"/>
      <c r="E197" s="226"/>
      <c r="F197" s="111">
        <f t="shared" si="266"/>
        <v>0</v>
      </c>
      <c r="G197" s="225"/>
      <c r="H197" s="226"/>
      <c r="I197" s="111">
        <f t="shared" si="267"/>
        <v>0</v>
      </c>
      <c r="J197" s="227"/>
      <c r="K197" s="226"/>
      <c r="L197" s="111">
        <f t="shared" si="268"/>
        <v>0</v>
      </c>
      <c r="M197" s="225"/>
      <c r="N197" s="226"/>
      <c r="O197" s="111">
        <f t="shared" si="269"/>
        <v>0</v>
      </c>
      <c r="P197" s="233"/>
    </row>
    <row r="198" spans="1:16" ht="13.5" hidden="1" customHeight="1" x14ac:dyDescent="0.25">
      <c r="A198" s="229">
        <v>5220</v>
      </c>
      <c r="B198" s="104" t="s">
        <v>220</v>
      </c>
      <c r="C198" s="105">
        <f t="shared" si="189"/>
        <v>0</v>
      </c>
      <c r="D198" s="225"/>
      <c r="E198" s="226"/>
      <c r="F198" s="111">
        <f t="shared" si="266"/>
        <v>0</v>
      </c>
      <c r="G198" s="225"/>
      <c r="H198" s="226"/>
      <c r="I198" s="111">
        <f t="shared" si="267"/>
        <v>0</v>
      </c>
      <c r="J198" s="227"/>
      <c r="K198" s="226"/>
      <c r="L198" s="111">
        <f t="shared" si="268"/>
        <v>0</v>
      </c>
      <c r="M198" s="225"/>
      <c r="N198" s="226"/>
      <c r="O198" s="111">
        <f t="shared" si="269"/>
        <v>0</v>
      </c>
      <c r="P198" s="233"/>
    </row>
    <row r="199" spans="1:16" hidden="1" x14ac:dyDescent="0.25">
      <c r="A199" s="229">
        <v>5230</v>
      </c>
      <c r="B199" s="104" t="s">
        <v>221</v>
      </c>
      <c r="C199" s="105">
        <f t="shared" si="189"/>
        <v>0</v>
      </c>
      <c r="D199" s="230">
        <f t="shared" ref="D199:E199" si="270">SUM(D200:D205)</f>
        <v>0</v>
      </c>
      <c r="E199" s="231">
        <f t="shared" si="270"/>
        <v>0</v>
      </c>
      <c r="F199" s="111">
        <f>SUM(F200:F205)</f>
        <v>0</v>
      </c>
      <c r="G199" s="230">
        <f t="shared" ref="G199:H199" si="271">SUM(G200:G205)</f>
        <v>0</v>
      </c>
      <c r="H199" s="231">
        <f t="shared" si="271"/>
        <v>0</v>
      </c>
      <c r="I199" s="111">
        <f>SUM(I200:I205)</f>
        <v>0</v>
      </c>
      <c r="J199" s="232">
        <f t="shared" ref="J199:K199" si="272">SUM(J200:J205)</f>
        <v>0</v>
      </c>
      <c r="K199" s="231">
        <f t="shared" si="272"/>
        <v>0</v>
      </c>
      <c r="L199" s="111">
        <f>SUM(L200:L205)</f>
        <v>0</v>
      </c>
      <c r="M199" s="230">
        <f t="shared" ref="M199:O199" si="273">SUM(M200:M205)</f>
        <v>0</v>
      </c>
      <c r="N199" s="231">
        <f t="shared" si="273"/>
        <v>0</v>
      </c>
      <c r="O199" s="111">
        <f t="shared" si="273"/>
        <v>0</v>
      </c>
      <c r="P199" s="233"/>
    </row>
    <row r="200" spans="1:16" hidden="1" x14ac:dyDescent="0.25">
      <c r="A200" s="60">
        <v>5231</v>
      </c>
      <c r="B200" s="104" t="s">
        <v>222</v>
      </c>
      <c r="C200" s="105">
        <f t="shared" si="189"/>
        <v>0</v>
      </c>
      <c r="D200" s="225"/>
      <c r="E200" s="226"/>
      <c r="F200" s="111">
        <f t="shared" ref="F200:F207" si="274">D200+E200</f>
        <v>0</v>
      </c>
      <c r="G200" s="225"/>
      <c r="H200" s="226"/>
      <c r="I200" s="111">
        <f t="shared" ref="I200:I207" si="275">G200+H200</f>
        <v>0</v>
      </c>
      <c r="J200" s="227"/>
      <c r="K200" s="226"/>
      <c r="L200" s="111">
        <f t="shared" ref="L200:L207" si="276">J200+K200</f>
        <v>0</v>
      </c>
      <c r="M200" s="225"/>
      <c r="N200" s="226"/>
      <c r="O200" s="111">
        <f t="shared" ref="O200:O207" si="277">M200+N200</f>
        <v>0</v>
      </c>
      <c r="P200" s="233"/>
    </row>
    <row r="201" spans="1:16" hidden="1" x14ac:dyDescent="0.25">
      <c r="A201" s="60">
        <v>5233</v>
      </c>
      <c r="B201" s="104" t="s">
        <v>223</v>
      </c>
      <c r="C201" s="105">
        <f t="shared" si="189"/>
        <v>0</v>
      </c>
      <c r="D201" s="225"/>
      <c r="E201" s="226"/>
      <c r="F201" s="111">
        <f t="shared" si="274"/>
        <v>0</v>
      </c>
      <c r="G201" s="225"/>
      <c r="H201" s="226"/>
      <c r="I201" s="111">
        <f t="shared" si="275"/>
        <v>0</v>
      </c>
      <c r="J201" s="227"/>
      <c r="K201" s="226"/>
      <c r="L201" s="111">
        <f t="shared" si="276"/>
        <v>0</v>
      </c>
      <c r="M201" s="225"/>
      <c r="N201" s="226"/>
      <c r="O201" s="111">
        <f t="shared" si="277"/>
        <v>0</v>
      </c>
      <c r="P201" s="233"/>
    </row>
    <row r="202" spans="1:16" ht="24" hidden="1" x14ac:dyDescent="0.25">
      <c r="A202" s="60">
        <v>5234</v>
      </c>
      <c r="B202" s="104" t="s">
        <v>224</v>
      </c>
      <c r="C202" s="105">
        <f t="shared" si="189"/>
        <v>0</v>
      </c>
      <c r="D202" s="225"/>
      <c r="E202" s="226"/>
      <c r="F202" s="111">
        <f t="shared" si="274"/>
        <v>0</v>
      </c>
      <c r="G202" s="225"/>
      <c r="H202" s="226"/>
      <c r="I202" s="111">
        <f t="shared" si="275"/>
        <v>0</v>
      </c>
      <c r="J202" s="227"/>
      <c r="K202" s="226"/>
      <c r="L202" s="111">
        <f t="shared" si="276"/>
        <v>0</v>
      </c>
      <c r="M202" s="225"/>
      <c r="N202" s="226"/>
      <c r="O202" s="111">
        <f t="shared" si="277"/>
        <v>0</v>
      </c>
      <c r="P202" s="233"/>
    </row>
    <row r="203" spans="1:16" ht="14.25" hidden="1" customHeight="1" x14ac:dyDescent="0.25">
      <c r="A203" s="60">
        <v>5236</v>
      </c>
      <c r="B203" s="104" t="s">
        <v>225</v>
      </c>
      <c r="C203" s="105">
        <f t="shared" si="189"/>
        <v>0</v>
      </c>
      <c r="D203" s="225"/>
      <c r="E203" s="226"/>
      <c r="F203" s="111">
        <f t="shared" si="274"/>
        <v>0</v>
      </c>
      <c r="G203" s="225"/>
      <c r="H203" s="226"/>
      <c r="I203" s="111">
        <f t="shared" si="275"/>
        <v>0</v>
      </c>
      <c r="J203" s="227"/>
      <c r="K203" s="226"/>
      <c r="L203" s="111">
        <f t="shared" si="276"/>
        <v>0</v>
      </c>
      <c r="M203" s="225"/>
      <c r="N203" s="226"/>
      <c r="O203" s="111">
        <f t="shared" si="277"/>
        <v>0</v>
      </c>
      <c r="P203" s="233"/>
    </row>
    <row r="204" spans="1:16" ht="24" hidden="1" x14ac:dyDescent="0.25">
      <c r="A204" s="60">
        <v>5238</v>
      </c>
      <c r="B204" s="104" t="s">
        <v>226</v>
      </c>
      <c r="C204" s="105">
        <f t="shared" si="189"/>
        <v>0</v>
      </c>
      <c r="D204" s="225"/>
      <c r="E204" s="226"/>
      <c r="F204" s="111">
        <f t="shared" si="274"/>
        <v>0</v>
      </c>
      <c r="G204" s="225"/>
      <c r="H204" s="226"/>
      <c r="I204" s="111">
        <f t="shared" si="275"/>
        <v>0</v>
      </c>
      <c r="J204" s="227"/>
      <c r="K204" s="226"/>
      <c r="L204" s="111">
        <f t="shared" si="276"/>
        <v>0</v>
      </c>
      <c r="M204" s="225"/>
      <c r="N204" s="226"/>
      <c r="O204" s="111">
        <f t="shared" si="277"/>
        <v>0</v>
      </c>
      <c r="P204" s="233"/>
    </row>
    <row r="205" spans="1:16" ht="24" hidden="1" x14ac:dyDescent="0.25">
      <c r="A205" s="60">
        <v>5239</v>
      </c>
      <c r="B205" s="104" t="s">
        <v>227</v>
      </c>
      <c r="C205" s="105">
        <f t="shared" si="189"/>
        <v>0</v>
      </c>
      <c r="D205" s="225"/>
      <c r="E205" s="226"/>
      <c r="F205" s="111">
        <f t="shared" si="274"/>
        <v>0</v>
      </c>
      <c r="G205" s="225"/>
      <c r="H205" s="226"/>
      <c r="I205" s="111">
        <f t="shared" si="275"/>
        <v>0</v>
      </c>
      <c r="J205" s="227"/>
      <c r="K205" s="226"/>
      <c r="L205" s="111">
        <f t="shared" si="276"/>
        <v>0</v>
      </c>
      <c r="M205" s="225"/>
      <c r="N205" s="226"/>
      <c r="O205" s="111">
        <f t="shared" si="277"/>
        <v>0</v>
      </c>
      <c r="P205" s="233"/>
    </row>
    <row r="206" spans="1:16" ht="24" hidden="1" x14ac:dyDescent="0.25">
      <c r="A206" s="229">
        <v>5240</v>
      </c>
      <c r="B206" s="104" t="s">
        <v>228</v>
      </c>
      <c r="C206" s="105">
        <f t="shared" si="189"/>
        <v>0</v>
      </c>
      <c r="D206" s="225"/>
      <c r="E206" s="226"/>
      <c r="F206" s="111">
        <f t="shared" si="274"/>
        <v>0</v>
      </c>
      <c r="G206" s="225"/>
      <c r="H206" s="226"/>
      <c r="I206" s="111">
        <f t="shared" si="275"/>
        <v>0</v>
      </c>
      <c r="J206" s="227"/>
      <c r="K206" s="226"/>
      <c r="L206" s="111">
        <f t="shared" si="276"/>
        <v>0</v>
      </c>
      <c r="M206" s="225"/>
      <c r="N206" s="226"/>
      <c r="O206" s="111">
        <f t="shared" si="277"/>
        <v>0</v>
      </c>
      <c r="P206" s="233"/>
    </row>
    <row r="207" spans="1:16" hidden="1" x14ac:dyDescent="0.25">
      <c r="A207" s="229">
        <v>5250</v>
      </c>
      <c r="B207" s="104" t="s">
        <v>229</v>
      </c>
      <c r="C207" s="105">
        <f t="shared" si="189"/>
        <v>0</v>
      </c>
      <c r="D207" s="225"/>
      <c r="E207" s="226"/>
      <c r="F207" s="111">
        <f t="shared" si="274"/>
        <v>0</v>
      </c>
      <c r="G207" s="225"/>
      <c r="H207" s="226"/>
      <c r="I207" s="111">
        <f t="shared" si="275"/>
        <v>0</v>
      </c>
      <c r="J207" s="227"/>
      <c r="K207" s="226"/>
      <c r="L207" s="111">
        <f t="shared" si="276"/>
        <v>0</v>
      </c>
      <c r="M207" s="225"/>
      <c r="N207" s="226"/>
      <c r="O207" s="111">
        <f t="shared" si="277"/>
        <v>0</v>
      </c>
      <c r="P207" s="233"/>
    </row>
    <row r="208" spans="1:16" hidden="1" x14ac:dyDescent="0.25">
      <c r="A208" s="229">
        <v>5260</v>
      </c>
      <c r="B208" s="104" t="s">
        <v>230</v>
      </c>
      <c r="C208" s="105">
        <f t="shared" si="189"/>
        <v>0</v>
      </c>
      <c r="D208" s="230">
        <f t="shared" ref="D208:E208" si="278">SUM(D209)</f>
        <v>0</v>
      </c>
      <c r="E208" s="231">
        <f t="shared" si="278"/>
        <v>0</v>
      </c>
      <c r="F208" s="111">
        <f>SUM(F209)</f>
        <v>0</v>
      </c>
      <c r="G208" s="230">
        <f t="shared" ref="G208:H208" si="279">SUM(G209)</f>
        <v>0</v>
      </c>
      <c r="H208" s="231">
        <f t="shared" si="279"/>
        <v>0</v>
      </c>
      <c r="I208" s="111">
        <f>SUM(I209)</f>
        <v>0</v>
      </c>
      <c r="J208" s="232">
        <f t="shared" ref="J208:K208" si="280">SUM(J209)</f>
        <v>0</v>
      </c>
      <c r="K208" s="231">
        <f t="shared" si="280"/>
        <v>0</v>
      </c>
      <c r="L208" s="111">
        <f>SUM(L209)</f>
        <v>0</v>
      </c>
      <c r="M208" s="230">
        <f t="shared" ref="M208:O208" si="281">SUM(M209)</f>
        <v>0</v>
      </c>
      <c r="N208" s="231">
        <f t="shared" si="281"/>
        <v>0</v>
      </c>
      <c r="O208" s="111">
        <f t="shared" si="281"/>
        <v>0</v>
      </c>
      <c r="P208" s="233"/>
    </row>
    <row r="209" spans="1:16" ht="24" hidden="1" x14ac:dyDescent="0.25">
      <c r="A209" s="60">
        <v>5269</v>
      </c>
      <c r="B209" s="104" t="s">
        <v>231</v>
      </c>
      <c r="C209" s="105">
        <f t="shared" si="189"/>
        <v>0</v>
      </c>
      <c r="D209" s="225"/>
      <c r="E209" s="226"/>
      <c r="F209" s="111">
        <f t="shared" ref="F209:F210" si="282">D209+E209</f>
        <v>0</v>
      </c>
      <c r="G209" s="225"/>
      <c r="H209" s="226"/>
      <c r="I209" s="111">
        <f t="shared" ref="I209:I210" si="283">G209+H209</f>
        <v>0</v>
      </c>
      <c r="J209" s="227"/>
      <c r="K209" s="226"/>
      <c r="L209" s="111">
        <f t="shared" ref="L209:L210" si="284">J209+K209</f>
        <v>0</v>
      </c>
      <c r="M209" s="225"/>
      <c r="N209" s="226"/>
      <c r="O209" s="111">
        <f t="shared" ref="O209:O210" si="285">M209+N209</f>
        <v>0</v>
      </c>
      <c r="P209" s="233"/>
    </row>
    <row r="210" spans="1:16" ht="24" hidden="1" x14ac:dyDescent="0.25">
      <c r="A210" s="217">
        <v>5270</v>
      </c>
      <c r="B210" s="168" t="s">
        <v>232</v>
      </c>
      <c r="C210" s="173">
        <f t="shared" si="189"/>
        <v>0</v>
      </c>
      <c r="D210" s="234"/>
      <c r="E210" s="235"/>
      <c r="F210" s="218">
        <f t="shared" si="282"/>
        <v>0</v>
      </c>
      <c r="G210" s="234"/>
      <c r="H210" s="235"/>
      <c r="I210" s="218">
        <f t="shared" si="283"/>
        <v>0</v>
      </c>
      <c r="J210" s="236"/>
      <c r="K210" s="235"/>
      <c r="L210" s="218">
        <f t="shared" si="284"/>
        <v>0</v>
      </c>
      <c r="M210" s="234"/>
      <c r="N210" s="235"/>
      <c r="O210" s="218">
        <f t="shared" si="285"/>
        <v>0</v>
      </c>
      <c r="P210" s="220"/>
    </row>
    <row r="211" spans="1:16" ht="24" hidden="1" x14ac:dyDescent="0.25">
      <c r="A211" s="205">
        <v>6000</v>
      </c>
      <c r="B211" s="205" t="s">
        <v>233</v>
      </c>
      <c r="C211" s="206">
        <f t="shared" si="189"/>
        <v>0</v>
      </c>
      <c r="D211" s="207">
        <f t="shared" ref="D211:O211" si="286">D212+D232+D240+D250</f>
        <v>0</v>
      </c>
      <c r="E211" s="208">
        <f t="shared" si="286"/>
        <v>0</v>
      </c>
      <c r="F211" s="209">
        <f t="shared" si="286"/>
        <v>0</v>
      </c>
      <c r="G211" s="207">
        <f t="shared" si="286"/>
        <v>0</v>
      </c>
      <c r="H211" s="208">
        <f t="shared" si="286"/>
        <v>0</v>
      </c>
      <c r="I211" s="209">
        <f t="shared" si="286"/>
        <v>0</v>
      </c>
      <c r="J211" s="210">
        <f t="shared" si="286"/>
        <v>0</v>
      </c>
      <c r="K211" s="208">
        <f t="shared" si="286"/>
        <v>0</v>
      </c>
      <c r="L211" s="209">
        <f t="shared" si="286"/>
        <v>0</v>
      </c>
      <c r="M211" s="207">
        <f t="shared" si="286"/>
        <v>0</v>
      </c>
      <c r="N211" s="208">
        <f t="shared" si="286"/>
        <v>0</v>
      </c>
      <c r="O211" s="209">
        <f t="shared" si="286"/>
        <v>0</v>
      </c>
      <c r="P211" s="211"/>
    </row>
    <row r="212" spans="1:16" ht="14.25" hidden="1" customHeight="1" x14ac:dyDescent="0.25">
      <c r="A212" s="262">
        <v>6200</v>
      </c>
      <c r="B212" s="254" t="s">
        <v>234</v>
      </c>
      <c r="C212" s="263">
        <f t="shared" si="189"/>
        <v>0</v>
      </c>
      <c r="D212" s="264">
        <f t="shared" ref="D212:E212" si="287">SUM(D213,D214,D216,D219,D225,D226,D227)</f>
        <v>0</v>
      </c>
      <c r="E212" s="265">
        <f t="shared" si="287"/>
        <v>0</v>
      </c>
      <c r="F212" s="266">
        <f>SUM(F213,F214,F216,F219,F225,F226,F227)</f>
        <v>0</v>
      </c>
      <c r="G212" s="264">
        <f t="shared" ref="G212:H212" si="288">SUM(G213,G214,G216,G219,G225,G226,G227)</f>
        <v>0</v>
      </c>
      <c r="H212" s="265">
        <f t="shared" si="288"/>
        <v>0</v>
      </c>
      <c r="I212" s="266">
        <f>SUM(I213,I214,I216,I219,I225,I226,I227)</f>
        <v>0</v>
      </c>
      <c r="J212" s="267">
        <f t="shared" ref="J212:K212" si="289">SUM(J213,J214,J216,J219,J225,J226,J227)</f>
        <v>0</v>
      </c>
      <c r="K212" s="265">
        <f t="shared" si="289"/>
        <v>0</v>
      </c>
      <c r="L212" s="266">
        <f>SUM(L213,L214,L216,L219,L225,L226,L227)</f>
        <v>0</v>
      </c>
      <c r="M212" s="264">
        <f t="shared" ref="M212:O212" si="290">SUM(M213,M214,M216,M219,M225,M226,M227)</f>
        <v>0</v>
      </c>
      <c r="N212" s="265">
        <f t="shared" si="290"/>
        <v>0</v>
      </c>
      <c r="O212" s="266">
        <f t="shared" si="290"/>
        <v>0</v>
      </c>
      <c r="P212" s="216"/>
    </row>
    <row r="213" spans="1:16" ht="24" hidden="1" x14ac:dyDescent="0.25">
      <c r="A213" s="618">
        <v>6220</v>
      </c>
      <c r="B213" s="94" t="s">
        <v>235</v>
      </c>
      <c r="C213" s="95">
        <f t="shared" ref="C213:C276" si="291">F213+I213+L213+O213</f>
        <v>0</v>
      </c>
      <c r="D213" s="221"/>
      <c r="E213" s="222"/>
      <c r="F213" s="101">
        <f>D213+E213</f>
        <v>0</v>
      </c>
      <c r="G213" s="221"/>
      <c r="H213" s="222"/>
      <c r="I213" s="101">
        <f>G213+H213</f>
        <v>0</v>
      </c>
      <c r="J213" s="223"/>
      <c r="K213" s="222"/>
      <c r="L213" s="101">
        <f>J213+K213</f>
        <v>0</v>
      </c>
      <c r="M213" s="221"/>
      <c r="N213" s="222"/>
      <c r="O213" s="101">
        <f t="shared" ref="O213" si="292">M213+N213</f>
        <v>0</v>
      </c>
      <c r="P213" s="224"/>
    </row>
    <row r="214" spans="1:16" hidden="1" x14ac:dyDescent="0.25">
      <c r="A214" s="229">
        <v>6230</v>
      </c>
      <c r="B214" s="104" t="s">
        <v>236</v>
      </c>
      <c r="C214" s="105">
        <f t="shared" si="291"/>
        <v>0</v>
      </c>
      <c r="D214" s="230">
        <f t="shared" ref="D214:O214" si="293">SUM(D215)</f>
        <v>0</v>
      </c>
      <c r="E214" s="231">
        <f t="shared" si="293"/>
        <v>0</v>
      </c>
      <c r="F214" s="111">
        <f t="shared" si="293"/>
        <v>0</v>
      </c>
      <c r="G214" s="230">
        <f t="shared" si="293"/>
        <v>0</v>
      </c>
      <c r="H214" s="231">
        <f t="shared" si="293"/>
        <v>0</v>
      </c>
      <c r="I214" s="111">
        <f t="shared" si="293"/>
        <v>0</v>
      </c>
      <c r="J214" s="232">
        <f t="shared" si="293"/>
        <v>0</v>
      </c>
      <c r="K214" s="231">
        <f t="shared" si="293"/>
        <v>0</v>
      </c>
      <c r="L214" s="111">
        <f t="shared" si="293"/>
        <v>0</v>
      </c>
      <c r="M214" s="230">
        <f t="shared" si="293"/>
        <v>0</v>
      </c>
      <c r="N214" s="231">
        <f t="shared" si="293"/>
        <v>0</v>
      </c>
      <c r="O214" s="111">
        <f t="shared" si="293"/>
        <v>0</v>
      </c>
      <c r="P214" s="233"/>
    </row>
    <row r="215" spans="1:16" ht="24" hidden="1" x14ac:dyDescent="0.25">
      <c r="A215" s="60">
        <v>6239</v>
      </c>
      <c r="B215" s="94" t="s">
        <v>237</v>
      </c>
      <c r="C215" s="105">
        <f t="shared" si="291"/>
        <v>0</v>
      </c>
      <c r="D215" s="221"/>
      <c r="E215" s="222"/>
      <c r="F215" s="101">
        <f>D215+E215</f>
        <v>0</v>
      </c>
      <c r="G215" s="221"/>
      <c r="H215" s="222"/>
      <c r="I215" s="101">
        <f>G215+H215</f>
        <v>0</v>
      </c>
      <c r="J215" s="223"/>
      <c r="K215" s="222"/>
      <c r="L215" s="101">
        <f>J215+K215</f>
        <v>0</v>
      </c>
      <c r="M215" s="221"/>
      <c r="N215" s="222"/>
      <c r="O215" s="101">
        <f t="shared" ref="O215" si="294">M215+N215</f>
        <v>0</v>
      </c>
      <c r="P215" s="224"/>
    </row>
    <row r="216" spans="1:16" ht="24" hidden="1" x14ac:dyDescent="0.25">
      <c r="A216" s="229">
        <v>6240</v>
      </c>
      <c r="B216" s="104" t="s">
        <v>238</v>
      </c>
      <c r="C216" s="105">
        <f t="shared" si="291"/>
        <v>0</v>
      </c>
      <c r="D216" s="230">
        <f t="shared" ref="D216:E216" si="295">SUM(D217:D218)</f>
        <v>0</v>
      </c>
      <c r="E216" s="231">
        <f t="shared" si="295"/>
        <v>0</v>
      </c>
      <c r="F216" s="111">
        <f>SUM(F217:F218)</f>
        <v>0</v>
      </c>
      <c r="G216" s="230">
        <f t="shared" ref="G216:H216" si="296">SUM(G217:G218)</f>
        <v>0</v>
      </c>
      <c r="H216" s="231">
        <f t="shared" si="296"/>
        <v>0</v>
      </c>
      <c r="I216" s="111">
        <f>SUM(I217:I218)</f>
        <v>0</v>
      </c>
      <c r="J216" s="232">
        <f t="shared" ref="J216:K216" si="297">SUM(J217:J218)</f>
        <v>0</v>
      </c>
      <c r="K216" s="231">
        <f t="shared" si="297"/>
        <v>0</v>
      </c>
      <c r="L216" s="111">
        <f>SUM(L217:L218)</f>
        <v>0</v>
      </c>
      <c r="M216" s="230">
        <f t="shared" ref="M216:O216" si="298">SUM(M217:M218)</f>
        <v>0</v>
      </c>
      <c r="N216" s="231">
        <f t="shared" si="298"/>
        <v>0</v>
      </c>
      <c r="O216" s="111">
        <f t="shared" si="298"/>
        <v>0</v>
      </c>
      <c r="P216" s="233"/>
    </row>
    <row r="217" spans="1:16" hidden="1" x14ac:dyDescent="0.25">
      <c r="A217" s="60">
        <v>6241</v>
      </c>
      <c r="B217" s="104" t="s">
        <v>239</v>
      </c>
      <c r="C217" s="105">
        <f t="shared" si="291"/>
        <v>0</v>
      </c>
      <c r="D217" s="225"/>
      <c r="E217" s="226"/>
      <c r="F217" s="111">
        <f t="shared" ref="F217:F218" si="299">D217+E217</f>
        <v>0</v>
      </c>
      <c r="G217" s="225"/>
      <c r="H217" s="226"/>
      <c r="I217" s="111">
        <f t="shared" ref="I217:I218" si="300">G217+H217</f>
        <v>0</v>
      </c>
      <c r="J217" s="227"/>
      <c r="K217" s="226"/>
      <c r="L217" s="111">
        <f t="shared" ref="L217:L218" si="301">J217+K217</f>
        <v>0</v>
      </c>
      <c r="M217" s="225"/>
      <c r="N217" s="226"/>
      <c r="O217" s="111">
        <f t="shared" ref="O217:O218" si="302">M217+N217</f>
        <v>0</v>
      </c>
      <c r="P217" s="233"/>
    </row>
    <row r="218" spans="1:16" hidden="1" x14ac:dyDescent="0.25">
      <c r="A218" s="60">
        <v>6242</v>
      </c>
      <c r="B218" s="104" t="s">
        <v>240</v>
      </c>
      <c r="C218" s="105">
        <f t="shared" si="291"/>
        <v>0</v>
      </c>
      <c r="D218" s="225"/>
      <c r="E218" s="226"/>
      <c r="F218" s="111">
        <f t="shared" si="299"/>
        <v>0</v>
      </c>
      <c r="G218" s="225"/>
      <c r="H218" s="226"/>
      <c r="I218" s="111">
        <f t="shared" si="300"/>
        <v>0</v>
      </c>
      <c r="J218" s="227"/>
      <c r="K218" s="226"/>
      <c r="L218" s="111">
        <f t="shared" si="301"/>
        <v>0</v>
      </c>
      <c r="M218" s="225"/>
      <c r="N218" s="226"/>
      <c r="O218" s="111">
        <f t="shared" si="302"/>
        <v>0</v>
      </c>
      <c r="P218" s="233"/>
    </row>
    <row r="219" spans="1:16" ht="25.5" hidden="1" customHeight="1" x14ac:dyDescent="0.25">
      <c r="A219" s="229">
        <v>6250</v>
      </c>
      <c r="B219" s="104" t="s">
        <v>241</v>
      </c>
      <c r="C219" s="105">
        <f t="shared" si="291"/>
        <v>0</v>
      </c>
      <c r="D219" s="230">
        <f t="shared" ref="D219:E219" si="303">SUM(D220:D224)</f>
        <v>0</v>
      </c>
      <c r="E219" s="231">
        <f t="shared" si="303"/>
        <v>0</v>
      </c>
      <c r="F219" s="111">
        <f>SUM(F220:F224)</f>
        <v>0</v>
      </c>
      <c r="G219" s="230">
        <f t="shared" ref="G219:H219" si="304">SUM(G220:G224)</f>
        <v>0</v>
      </c>
      <c r="H219" s="231">
        <f t="shared" si="304"/>
        <v>0</v>
      </c>
      <c r="I219" s="111">
        <f>SUM(I220:I224)</f>
        <v>0</v>
      </c>
      <c r="J219" s="232">
        <f t="shared" ref="J219:K219" si="305">SUM(J220:J224)</f>
        <v>0</v>
      </c>
      <c r="K219" s="231">
        <f t="shared" si="305"/>
        <v>0</v>
      </c>
      <c r="L219" s="111">
        <f>SUM(L220:L224)</f>
        <v>0</v>
      </c>
      <c r="M219" s="230">
        <f t="shared" ref="M219:O219" si="306">SUM(M220:M224)</f>
        <v>0</v>
      </c>
      <c r="N219" s="231">
        <f t="shared" si="306"/>
        <v>0</v>
      </c>
      <c r="O219" s="111">
        <f t="shared" si="306"/>
        <v>0</v>
      </c>
      <c r="P219" s="233"/>
    </row>
    <row r="220" spans="1:16" ht="14.25" hidden="1" customHeight="1" x14ac:dyDescent="0.25">
      <c r="A220" s="60">
        <v>6252</v>
      </c>
      <c r="B220" s="104" t="s">
        <v>242</v>
      </c>
      <c r="C220" s="105">
        <f t="shared" si="291"/>
        <v>0</v>
      </c>
      <c r="D220" s="225"/>
      <c r="E220" s="226"/>
      <c r="F220" s="111">
        <f t="shared" ref="F220:F226" si="307">D220+E220</f>
        <v>0</v>
      </c>
      <c r="G220" s="225"/>
      <c r="H220" s="226"/>
      <c r="I220" s="111">
        <f t="shared" ref="I220:I226" si="308">G220+H220</f>
        <v>0</v>
      </c>
      <c r="J220" s="227"/>
      <c r="K220" s="226"/>
      <c r="L220" s="111">
        <f t="shared" ref="L220:L226" si="309">J220+K220</f>
        <v>0</v>
      </c>
      <c r="M220" s="225"/>
      <c r="N220" s="226"/>
      <c r="O220" s="111">
        <f t="shared" ref="O220:O226" si="310">M220+N220</f>
        <v>0</v>
      </c>
      <c r="P220" s="233"/>
    </row>
    <row r="221" spans="1:16" ht="14.25" hidden="1" customHeight="1" x14ac:dyDescent="0.25">
      <c r="A221" s="60">
        <v>6253</v>
      </c>
      <c r="B221" s="104" t="s">
        <v>243</v>
      </c>
      <c r="C221" s="105">
        <f t="shared" si="291"/>
        <v>0</v>
      </c>
      <c r="D221" s="225"/>
      <c r="E221" s="226"/>
      <c r="F221" s="111">
        <f t="shared" si="307"/>
        <v>0</v>
      </c>
      <c r="G221" s="225"/>
      <c r="H221" s="226"/>
      <c r="I221" s="111">
        <f t="shared" si="308"/>
        <v>0</v>
      </c>
      <c r="J221" s="227"/>
      <c r="K221" s="226"/>
      <c r="L221" s="111">
        <f t="shared" si="309"/>
        <v>0</v>
      </c>
      <c r="M221" s="225"/>
      <c r="N221" s="226"/>
      <c r="O221" s="111">
        <f t="shared" si="310"/>
        <v>0</v>
      </c>
      <c r="P221" s="233"/>
    </row>
    <row r="222" spans="1:16" ht="24" hidden="1" x14ac:dyDescent="0.25">
      <c r="A222" s="60">
        <v>6254</v>
      </c>
      <c r="B222" s="104" t="s">
        <v>244</v>
      </c>
      <c r="C222" s="105">
        <f t="shared" si="291"/>
        <v>0</v>
      </c>
      <c r="D222" s="225"/>
      <c r="E222" s="226"/>
      <c r="F222" s="111">
        <f t="shared" si="307"/>
        <v>0</v>
      </c>
      <c r="G222" s="225"/>
      <c r="H222" s="226"/>
      <c r="I222" s="111">
        <f t="shared" si="308"/>
        <v>0</v>
      </c>
      <c r="J222" s="227"/>
      <c r="K222" s="226"/>
      <c r="L222" s="111">
        <f t="shared" si="309"/>
        <v>0</v>
      </c>
      <c r="M222" s="225"/>
      <c r="N222" s="226"/>
      <c r="O222" s="111">
        <f t="shared" si="310"/>
        <v>0</v>
      </c>
      <c r="P222" s="233"/>
    </row>
    <row r="223" spans="1:16" ht="24" hidden="1" x14ac:dyDescent="0.25">
      <c r="A223" s="60">
        <v>6255</v>
      </c>
      <c r="B223" s="104" t="s">
        <v>245</v>
      </c>
      <c r="C223" s="105">
        <f t="shared" si="291"/>
        <v>0</v>
      </c>
      <c r="D223" s="225"/>
      <c r="E223" s="226"/>
      <c r="F223" s="111">
        <f t="shared" si="307"/>
        <v>0</v>
      </c>
      <c r="G223" s="225"/>
      <c r="H223" s="226"/>
      <c r="I223" s="111">
        <f t="shared" si="308"/>
        <v>0</v>
      </c>
      <c r="J223" s="227"/>
      <c r="K223" s="226"/>
      <c r="L223" s="111">
        <f t="shared" si="309"/>
        <v>0</v>
      </c>
      <c r="M223" s="225"/>
      <c r="N223" s="226"/>
      <c r="O223" s="111">
        <f t="shared" si="310"/>
        <v>0</v>
      </c>
      <c r="P223" s="233"/>
    </row>
    <row r="224" spans="1:16" hidden="1" x14ac:dyDescent="0.25">
      <c r="A224" s="60">
        <v>6259</v>
      </c>
      <c r="B224" s="104" t="s">
        <v>246</v>
      </c>
      <c r="C224" s="105">
        <f t="shared" si="291"/>
        <v>0</v>
      </c>
      <c r="D224" s="225"/>
      <c r="E224" s="226"/>
      <c r="F224" s="111">
        <f t="shared" si="307"/>
        <v>0</v>
      </c>
      <c r="G224" s="225"/>
      <c r="H224" s="226"/>
      <c r="I224" s="111">
        <f t="shared" si="308"/>
        <v>0</v>
      </c>
      <c r="J224" s="227"/>
      <c r="K224" s="226"/>
      <c r="L224" s="111">
        <f t="shared" si="309"/>
        <v>0</v>
      </c>
      <c r="M224" s="225"/>
      <c r="N224" s="226"/>
      <c r="O224" s="111">
        <f t="shared" si="310"/>
        <v>0</v>
      </c>
      <c r="P224" s="233"/>
    </row>
    <row r="225" spans="1:16" ht="24" hidden="1" x14ac:dyDescent="0.25">
      <c r="A225" s="229">
        <v>6260</v>
      </c>
      <c r="B225" s="104" t="s">
        <v>247</v>
      </c>
      <c r="C225" s="105">
        <f t="shared" si="291"/>
        <v>0</v>
      </c>
      <c r="D225" s="225"/>
      <c r="E225" s="226"/>
      <c r="F225" s="111">
        <f t="shared" si="307"/>
        <v>0</v>
      </c>
      <c r="G225" s="225"/>
      <c r="H225" s="226"/>
      <c r="I225" s="111">
        <f t="shared" si="308"/>
        <v>0</v>
      </c>
      <c r="J225" s="227"/>
      <c r="K225" s="226"/>
      <c r="L225" s="111">
        <f t="shared" si="309"/>
        <v>0</v>
      </c>
      <c r="M225" s="225"/>
      <c r="N225" s="226"/>
      <c r="O225" s="111">
        <f t="shared" si="310"/>
        <v>0</v>
      </c>
      <c r="P225" s="233"/>
    </row>
    <row r="226" spans="1:16" hidden="1" x14ac:dyDescent="0.25">
      <c r="A226" s="229">
        <v>6270</v>
      </c>
      <c r="B226" s="104" t="s">
        <v>248</v>
      </c>
      <c r="C226" s="105">
        <f t="shared" si="291"/>
        <v>0</v>
      </c>
      <c r="D226" s="225"/>
      <c r="E226" s="226"/>
      <c r="F226" s="111">
        <f t="shared" si="307"/>
        <v>0</v>
      </c>
      <c r="G226" s="225"/>
      <c r="H226" s="226"/>
      <c r="I226" s="111">
        <f t="shared" si="308"/>
        <v>0</v>
      </c>
      <c r="J226" s="227"/>
      <c r="K226" s="226"/>
      <c r="L226" s="111">
        <f t="shared" si="309"/>
        <v>0</v>
      </c>
      <c r="M226" s="225"/>
      <c r="N226" s="226"/>
      <c r="O226" s="111">
        <f t="shared" si="310"/>
        <v>0</v>
      </c>
      <c r="P226" s="233"/>
    </row>
    <row r="227" spans="1:16" ht="24" hidden="1" x14ac:dyDescent="0.25">
      <c r="A227" s="618">
        <v>6290</v>
      </c>
      <c r="B227" s="94" t="s">
        <v>249</v>
      </c>
      <c r="C227" s="255">
        <f t="shared" si="291"/>
        <v>0</v>
      </c>
      <c r="D227" s="240">
        <f t="shared" ref="D227:E227" si="311">SUM(D228:D231)</f>
        <v>0</v>
      </c>
      <c r="E227" s="241">
        <f t="shared" si="311"/>
        <v>0</v>
      </c>
      <c r="F227" s="101">
        <f>SUM(F228:F231)</f>
        <v>0</v>
      </c>
      <c r="G227" s="240">
        <f t="shared" ref="G227:O227" si="312">SUM(G228:G231)</f>
        <v>0</v>
      </c>
      <c r="H227" s="241">
        <f t="shared" si="312"/>
        <v>0</v>
      </c>
      <c r="I227" s="101">
        <f t="shared" si="312"/>
        <v>0</v>
      </c>
      <c r="J227" s="242">
        <f t="shared" si="312"/>
        <v>0</v>
      </c>
      <c r="K227" s="241">
        <f t="shared" si="312"/>
        <v>0</v>
      </c>
      <c r="L227" s="101">
        <f t="shared" si="312"/>
        <v>0</v>
      </c>
      <c r="M227" s="240">
        <f t="shared" si="312"/>
        <v>0</v>
      </c>
      <c r="N227" s="241">
        <f t="shared" si="312"/>
        <v>0</v>
      </c>
      <c r="O227" s="101">
        <f t="shared" si="312"/>
        <v>0</v>
      </c>
      <c r="P227" s="256"/>
    </row>
    <row r="228" spans="1:16" hidden="1" x14ac:dyDescent="0.25">
      <c r="A228" s="60">
        <v>6291</v>
      </c>
      <c r="B228" s="104" t="s">
        <v>250</v>
      </c>
      <c r="C228" s="105">
        <f t="shared" si="291"/>
        <v>0</v>
      </c>
      <c r="D228" s="225"/>
      <c r="E228" s="226"/>
      <c r="F228" s="111">
        <f t="shared" ref="F228:F231" si="313">D228+E228</f>
        <v>0</v>
      </c>
      <c r="G228" s="225"/>
      <c r="H228" s="226"/>
      <c r="I228" s="111">
        <f t="shared" ref="I228:I231" si="314">G228+H228</f>
        <v>0</v>
      </c>
      <c r="J228" s="227"/>
      <c r="K228" s="226"/>
      <c r="L228" s="111">
        <f t="shared" ref="L228:L231" si="315">J228+K228</f>
        <v>0</v>
      </c>
      <c r="M228" s="225"/>
      <c r="N228" s="226"/>
      <c r="O228" s="111">
        <f t="shared" ref="O228:O231" si="316">M228+N228</f>
        <v>0</v>
      </c>
      <c r="P228" s="233"/>
    </row>
    <row r="229" spans="1:16" hidden="1" x14ac:dyDescent="0.25">
      <c r="A229" s="60">
        <v>6292</v>
      </c>
      <c r="B229" s="104" t="s">
        <v>251</v>
      </c>
      <c r="C229" s="105">
        <f t="shared" si="291"/>
        <v>0</v>
      </c>
      <c r="D229" s="225"/>
      <c r="E229" s="226"/>
      <c r="F229" s="111">
        <f t="shared" si="313"/>
        <v>0</v>
      </c>
      <c r="G229" s="225"/>
      <c r="H229" s="226"/>
      <c r="I229" s="111">
        <f t="shared" si="314"/>
        <v>0</v>
      </c>
      <c r="J229" s="227"/>
      <c r="K229" s="226"/>
      <c r="L229" s="111">
        <f t="shared" si="315"/>
        <v>0</v>
      </c>
      <c r="M229" s="225"/>
      <c r="N229" s="226"/>
      <c r="O229" s="111">
        <f t="shared" si="316"/>
        <v>0</v>
      </c>
      <c r="P229" s="233"/>
    </row>
    <row r="230" spans="1:16" ht="72" hidden="1" x14ac:dyDescent="0.25">
      <c r="A230" s="60">
        <v>6296</v>
      </c>
      <c r="B230" s="104" t="s">
        <v>252</v>
      </c>
      <c r="C230" s="105">
        <f t="shared" si="291"/>
        <v>0</v>
      </c>
      <c r="D230" s="225"/>
      <c r="E230" s="226"/>
      <c r="F230" s="111">
        <f t="shared" si="313"/>
        <v>0</v>
      </c>
      <c r="G230" s="225"/>
      <c r="H230" s="226"/>
      <c r="I230" s="111">
        <f t="shared" si="314"/>
        <v>0</v>
      </c>
      <c r="J230" s="227"/>
      <c r="K230" s="226"/>
      <c r="L230" s="111">
        <f t="shared" si="315"/>
        <v>0</v>
      </c>
      <c r="M230" s="225"/>
      <c r="N230" s="226"/>
      <c r="O230" s="111">
        <f t="shared" si="316"/>
        <v>0</v>
      </c>
      <c r="P230" s="233"/>
    </row>
    <row r="231" spans="1:16" ht="39.75" hidden="1" customHeight="1" x14ac:dyDescent="0.25">
      <c r="A231" s="60">
        <v>6299</v>
      </c>
      <c r="B231" s="104" t="s">
        <v>253</v>
      </c>
      <c r="C231" s="105">
        <f t="shared" si="291"/>
        <v>0</v>
      </c>
      <c r="D231" s="225"/>
      <c r="E231" s="226"/>
      <c r="F231" s="111">
        <f t="shared" si="313"/>
        <v>0</v>
      </c>
      <c r="G231" s="225"/>
      <c r="H231" s="226"/>
      <c r="I231" s="111">
        <f t="shared" si="314"/>
        <v>0</v>
      </c>
      <c r="J231" s="227"/>
      <c r="K231" s="226"/>
      <c r="L231" s="111">
        <f t="shared" si="315"/>
        <v>0</v>
      </c>
      <c r="M231" s="225"/>
      <c r="N231" s="226"/>
      <c r="O231" s="111">
        <f t="shared" si="316"/>
        <v>0</v>
      </c>
      <c r="P231" s="233"/>
    </row>
    <row r="232" spans="1:16" hidden="1" x14ac:dyDescent="0.25">
      <c r="A232" s="79">
        <v>6300</v>
      </c>
      <c r="B232" s="212" t="s">
        <v>254</v>
      </c>
      <c r="C232" s="80">
        <f t="shared" si="291"/>
        <v>0</v>
      </c>
      <c r="D232" s="213">
        <f t="shared" ref="D232:E232" si="317">SUM(D233,D238,D239)</f>
        <v>0</v>
      </c>
      <c r="E232" s="214">
        <f t="shared" si="317"/>
        <v>0</v>
      </c>
      <c r="F232" s="91">
        <f>SUM(F233,F238,F239)</f>
        <v>0</v>
      </c>
      <c r="G232" s="213">
        <f t="shared" ref="G232:O232" si="318">SUM(G233,G238,G239)</f>
        <v>0</v>
      </c>
      <c r="H232" s="214">
        <f t="shared" si="318"/>
        <v>0</v>
      </c>
      <c r="I232" s="91">
        <f t="shared" si="318"/>
        <v>0</v>
      </c>
      <c r="J232" s="215">
        <f t="shared" si="318"/>
        <v>0</v>
      </c>
      <c r="K232" s="214">
        <f t="shared" si="318"/>
        <v>0</v>
      </c>
      <c r="L232" s="91">
        <f t="shared" si="318"/>
        <v>0</v>
      </c>
      <c r="M232" s="213">
        <f t="shared" si="318"/>
        <v>0</v>
      </c>
      <c r="N232" s="214">
        <f t="shared" si="318"/>
        <v>0</v>
      </c>
      <c r="O232" s="91">
        <f t="shared" si="318"/>
        <v>0</v>
      </c>
      <c r="P232" s="243"/>
    </row>
    <row r="233" spans="1:16" ht="24" hidden="1" x14ac:dyDescent="0.25">
      <c r="A233" s="618">
        <v>6320</v>
      </c>
      <c r="B233" s="94" t="s">
        <v>255</v>
      </c>
      <c r="C233" s="255">
        <f t="shared" si="291"/>
        <v>0</v>
      </c>
      <c r="D233" s="240">
        <f t="shared" ref="D233:E233" si="319">SUM(D234:D237)</f>
        <v>0</v>
      </c>
      <c r="E233" s="241">
        <f t="shared" si="319"/>
        <v>0</v>
      </c>
      <c r="F233" s="101">
        <f>SUM(F234:F237)</f>
        <v>0</v>
      </c>
      <c r="G233" s="240">
        <f t="shared" ref="G233:O233" si="320">SUM(G234:G237)</f>
        <v>0</v>
      </c>
      <c r="H233" s="241">
        <f t="shared" si="320"/>
        <v>0</v>
      </c>
      <c r="I233" s="101">
        <f t="shared" si="320"/>
        <v>0</v>
      </c>
      <c r="J233" s="242">
        <f t="shared" si="320"/>
        <v>0</v>
      </c>
      <c r="K233" s="241">
        <f t="shared" si="320"/>
        <v>0</v>
      </c>
      <c r="L233" s="101">
        <f t="shared" si="320"/>
        <v>0</v>
      </c>
      <c r="M233" s="240">
        <f t="shared" si="320"/>
        <v>0</v>
      </c>
      <c r="N233" s="241">
        <f t="shared" si="320"/>
        <v>0</v>
      </c>
      <c r="O233" s="101">
        <f t="shared" si="320"/>
        <v>0</v>
      </c>
      <c r="P233" s="224"/>
    </row>
    <row r="234" spans="1:16" hidden="1" x14ac:dyDescent="0.25">
      <c r="A234" s="60">
        <v>6322</v>
      </c>
      <c r="B234" s="104" t="s">
        <v>256</v>
      </c>
      <c r="C234" s="105">
        <f t="shared" si="291"/>
        <v>0</v>
      </c>
      <c r="D234" s="225"/>
      <c r="E234" s="226"/>
      <c r="F234" s="111">
        <f t="shared" ref="F234:F239" si="321">D234+E234</f>
        <v>0</v>
      </c>
      <c r="G234" s="225"/>
      <c r="H234" s="226"/>
      <c r="I234" s="111">
        <f t="shared" ref="I234:I239" si="322">G234+H234</f>
        <v>0</v>
      </c>
      <c r="J234" s="227"/>
      <c r="K234" s="226"/>
      <c r="L234" s="111">
        <f t="shared" ref="L234:L239" si="323">J234+K234</f>
        <v>0</v>
      </c>
      <c r="M234" s="225"/>
      <c r="N234" s="226"/>
      <c r="O234" s="111">
        <f t="shared" ref="O234:O239" si="324">M234+N234</f>
        <v>0</v>
      </c>
      <c r="P234" s="233"/>
    </row>
    <row r="235" spans="1:16" ht="24" hidden="1" x14ac:dyDescent="0.25">
      <c r="A235" s="60">
        <v>6323</v>
      </c>
      <c r="B235" s="104" t="s">
        <v>257</v>
      </c>
      <c r="C235" s="105">
        <f t="shared" si="291"/>
        <v>0</v>
      </c>
      <c r="D235" s="225"/>
      <c r="E235" s="226"/>
      <c r="F235" s="111">
        <f t="shared" si="321"/>
        <v>0</v>
      </c>
      <c r="G235" s="225"/>
      <c r="H235" s="226"/>
      <c r="I235" s="111">
        <f t="shared" si="322"/>
        <v>0</v>
      </c>
      <c r="J235" s="227"/>
      <c r="K235" s="226"/>
      <c r="L235" s="111">
        <f t="shared" si="323"/>
        <v>0</v>
      </c>
      <c r="M235" s="225"/>
      <c r="N235" s="226"/>
      <c r="O235" s="111">
        <f t="shared" si="324"/>
        <v>0</v>
      </c>
      <c r="P235" s="233"/>
    </row>
    <row r="236" spans="1:16" ht="24" hidden="1" x14ac:dyDescent="0.25">
      <c r="A236" s="60">
        <v>6324</v>
      </c>
      <c r="B236" s="104" t="s">
        <v>258</v>
      </c>
      <c r="C236" s="105">
        <f t="shared" si="291"/>
        <v>0</v>
      </c>
      <c r="D236" s="225"/>
      <c r="E236" s="226"/>
      <c r="F236" s="111">
        <f t="shared" si="321"/>
        <v>0</v>
      </c>
      <c r="G236" s="225"/>
      <c r="H236" s="226"/>
      <c r="I236" s="111">
        <f t="shared" si="322"/>
        <v>0</v>
      </c>
      <c r="J236" s="227"/>
      <c r="K236" s="226"/>
      <c r="L236" s="111">
        <f t="shared" si="323"/>
        <v>0</v>
      </c>
      <c r="M236" s="225"/>
      <c r="N236" s="226"/>
      <c r="O236" s="111">
        <f t="shared" si="324"/>
        <v>0</v>
      </c>
      <c r="P236" s="233"/>
    </row>
    <row r="237" spans="1:16" hidden="1" x14ac:dyDescent="0.25">
      <c r="A237" s="52">
        <v>6329</v>
      </c>
      <c r="B237" s="94" t="s">
        <v>259</v>
      </c>
      <c r="C237" s="95">
        <f t="shared" si="291"/>
        <v>0</v>
      </c>
      <c r="D237" s="221"/>
      <c r="E237" s="222"/>
      <c r="F237" s="101">
        <f t="shared" si="321"/>
        <v>0</v>
      </c>
      <c r="G237" s="221"/>
      <c r="H237" s="222"/>
      <c r="I237" s="101">
        <f t="shared" si="322"/>
        <v>0</v>
      </c>
      <c r="J237" s="223"/>
      <c r="K237" s="222"/>
      <c r="L237" s="101">
        <f t="shared" si="323"/>
        <v>0</v>
      </c>
      <c r="M237" s="221"/>
      <c r="N237" s="222"/>
      <c r="O237" s="101">
        <f t="shared" si="324"/>
        <v>0</v>
      </c>
      <c r="P237" s="224"/>
    </row>
    <row r="238" spans="1:16" ht="24" hidden="1" x14ac:dyDescent="0.25">
      <c r="A238" s="617">
        <v>6330</v>
      </c>
      <c r="B238" s="273" t="s">
        <v>260</v>
      </c>
      <c r="C238" s="255">
        <f t="shared" si="291"/>
        <v>0</v>
      </c>
      <c r="D238" s="258"/>
      <c r="E238" s="259"/>
      <c r="F238" s="260">
        <f t="shared" si="321"/>
        <v>0</v>
      </c>
      <c r="G238" s="258"/>
      <c r="H238" s="259"/>
      <c r="I238" s="260">
        <f t="shared" si="322"/>
        <v>0</v>
      </c>
      <c r="J238" s="261"/>
      <c r="K238" s="259"/>
      <c r="L238" s="260">
        <f t="shared" si="323"/>
        <v>0</v>
      </c>
      <c r="M238" s="258"/>
      <c r="N238" s="259"/>
      <c r="O238" s="260">
        <f t="shared" si="324"/>
        <v>0</v>
      </c>
      <c r="P238" s="256"/>
    </row>
    <row r="239" spans="1:16" hidden="1" x14ac:dyDescent="0.25">
      <c r="A239" s="229">
        <v>6360</v>
      </c>
      <c r="B239" s="104" t="s">
        <v>261</v>
      </c>
      <c r="C239" s="105">
        <f t="shared" si="291"/>
        <v>0</v>
      </c>
      <c r="D239" s="225"/>
      <c r="E239" s="226"/>
      <c r="F239" s="111">
        <f t="shared" si="321"/>
        <v>0</v>
      </c>
      <c r="G239" s="225"/>
      <c r="H239" s="226"/>
      <c r="I239" s="111">
        <f t="shared" si="322"/>
        <v>0</v>
      </c>
      <c r="J239" s="227"/>
      <c r="K239" s="226"/>
      <c r="L239" s="111">
        <f t="shared" si="323"/>
        <v>0</v>
      </c>
      <c r="M239" s="225"/>
      <c r="N239" s="226"/>
      <c r="O239" s="111">
        <f t="shared" si="324"/>
        <v>0</v>
      </c>
      <c r="P239" s="233"/>
    </row>
    <row r="240" spans="1:16" ht="36" hidden="1" x14ac:dyDescent="0.25">
      <c r="A240" s="79">
        <v>6400</v>
      </c>
      <c r="B240" s="212" t="s">
        <v>262</v>
      </c>
      <c r="C240" s="80">
        <f t="shared" si="291"/>
        <v>0</v>
      </c>
      <c r="D240" s="213">
        <f t="shared" ref="D240:E240" si="325">SUM(D241,D245)</f>
        <v>0</v>
      </c>
      <c r="E240" s="214">
        <f t="shared" si="325"/>
        <v>0</v>
      </c>
      <c r="F240" s="91">
        <f>SUM(F241,F245)</f>
        <v>0</v>
      </c>
      <c r="G240" s="213">
        <f t="shared" ref="G240:O240" si="326">SUM(G241,G245)</f>
        <v>0</v>
      </c>
      <c r="H240" s="214">
        <f t="shared" si="326"/>
        <v>0</v>
      </c>
      <c r="I240" s="91">
        <f t="shared" si="326"/>
        <v>0</v>
      </c>
      <c r="J240" s="215">
        <f t="shared" si="326"/>
        <v>0</v>
      </c>
      <c r="K240" s="214">
        <f t="shared" si="326"/>
        <v>0</v>
      </c>
      <c r="L240" s="91">
        <f t="shared" si="326"/>
        <v>0</v>
      </c>
      <c r="M240" s="213">
        <f t="shared" si="326"/>
        <v>0</v>
      </c>
      <c r="N240" s="214">
        <f t="shared" si="326"/>
        <v>0</v>
      </c>
      <c r="O240" s="91">
        <f t="shared" si="326"/>
        <v>0</v>
      </c>
      <c r="P240" s="243"/>
    </row>
    <row r="241" spans="1:17" ht="24" hidden="1" x14ac:dyDescent="0.25">
      <c r="A241" s="618">
        <v>6410</v>
      </c>
      <c r="B241" s="94" t="s">
        <v>263</v>
      </c>
      <c r="C241" s="95">
        <f t="shared" si="291"/>
        <v>0</v>
      </c>
      <c r="D241" s="240">
        <f t="shared" ref="D241:E241" si="327">SUM(D242:D244)</f>
        <v>0</v>
      </c>
      <c r="E241" s="241">
        <f t="shared" si="327"/>
        <v>0</v>
      </c>
      <c r="F241" s="101">
        <f>SUM(F242:F244)</f>
        <v>0</v>
      </c>
      <c r="G241" s="240">
        <f t="shared" ref="G241:O241" si="328">SUM(G242:G244)</f>
        <v>0</v>
      </c>
      <c r="H241" s="241">
        <f t="shared" si="328"/>
        <v>0</v>
      </c>
      <c r="I241" s="101">
        <f t="shared" si="328"/>
        <v>0</v>
      </c>
      <c r="J241" s="242">
        <f t="shared" si="328"/>
        <v>0</v>
      </c>
      <c r="K241" s="241">
        <f t="shared" si="328"/>
        <v>0</v>
      </c>
      <c r="L241" s="101">
        <f t="shared" si="328"/>
        <v>0</v>
      </c>
      <c r="M241" s="240">
        <f t="shared" si="328"/>
        <v>0</v>
      </c>
      <c r="N241" s="241">
        <f t="shared" si="328"/>
        <v>0</v>
      </c>
      <c r="O241" s="101">
        <f t="shared" si="328"/>
        <v>0</v>
      </c>
      <c r="P241" s="253"/>
    </row>
    <row r="242" spans="1:17" hidden="1" x14ac:dyDescent="0.25">
      <c r="A242" s="60">
        <v>6411</v>
      </c>
      <c r="B242" s="245" t="s">
        <v>264</v>
      </c>
      <c r="C242" s="105">
        <f t="shared" si="291"/>
        <v>0</v>
      </c>
      <c r="D242" s="225"/>
      <c r="E242" s="226"/>
      <c r="F242" s="111">
        <f t="shared" ref="F242:F244" si="329">D242+E242</f>
        <v>0</v>
      </c>
      <c r="G242" s="225"/>
      <c r="H242" s="226"/>
      <c r="I242" s="111">
        <f t="shared" ref="I242:I244" si="330">G242+H242</f>
        <v>0</v>
      </c>
      <c r="J242" s="227"/>
      <c r="K242" s="226"/>
      <c r="L242" s="111">
        <f t="shared" ref="L242:L244" si="331">J242+K242</f>
        <v>0</v>
      </c>
      <c r="M242" s="225"/>
      <c r="N242" s="226"/>
      <c r="O242" s="111">
        <f t="shared" ref="O242:O244" si="332">M242+N242</f>
        <v>0</v>
      </c>
      <c r="P242" s="233"/>
    </row>
    <row r="243" spans="1:17" ht="36" hidden="1" x14ac:dyDescent="0.25">
      <c r="A243" s="60">
        <v>6412</v>
      </c>
      <c r="B243" s="104" t="s">
        <v>265</v>
      </c>
      <c r="C243" s="105">
        <f t="shared" si="291"/>
        <v>0</v>
      </c>
      <c r="D243" s="225"/>
      <c r="E243" s="226"/>
      <c r="F243" s="111">
        <f t="shared" si="329"/>
        <v>0</v>
      </c>
      <c r="G243" s="225"/>
      <c r="H243" s="226"/>
      <c r="I243" s="111">
        <f t="shared" si="330"/>
        <v>0</v>
      </c>
      <c r="J243" s="227"/>
      <c r="K243" s="226"/>
      <c r="L243" s="111">
        <f t="shared" si="331"/>
        <v>0</v>
      </c>
      <c r="M243" s="225"/>
      <c r="N243" s="226"/>
      <c r="O243" s="111">
        <f t="shared" si="332"/>
        <v>0</v>
      </c>
      <c r="P243" s="233"/>
    </row>
    <row r="244" spans="1:17" ht="36" hidden="1" x14ac:dyDescent="0.25">
      <c r="A244" s="60">
        <v>6419</v>
      </c>
      <c r="B244" s="104" t="s">
        <v>266</v>
      </c>
      <c r="C244" s="105">
        <f t="shared" si="291"/>
        <v>0</v>
      </c>
      <c r="D244" s="225"/>
      <c r="E244" s="226"/>
      <c r="F244" s="111">
        <f t="shared" si="329"/>
        <v>0</v>
      </c>
      <c r="G244" s="225"/>
      <c r="H244" s="226"/>
      <c r="I244" s="111">
        <f t="shared" si="330"/>
        <v>0</v>
      </c>
      <c r="J244" s="227"/>
      <c r="K244" s="226"/>
      <c r="L244" s="111">
        <f t="shared" si="331"/>
        <v>0</v>
      </c>
      <c r="M244" s="225"/>
      <c r="N244" s="226"/>
      <c r="O244" s="111">
        <f t="shared" si="332"/>
        <v>0</v>
      </c>
      <c r="P244" s="233"/>
    </row>
    <row r="245" spans="1:17" ht="48" hidden="1" x14ac:dyDescent="0.25">
      <c r="A245" s="229">
        <v>6420</v>
      </c>
      <c r="B245" s="104" t="s">
        <v>267</v>
      </c>
      <c r="C245" s="105">
        <f t="shared" si="291"/>
        <v>0</v>
      </c>
      <c r="D245" s="230">
        <f t="shared" ref="D245:E245" si="333">SUM(D246:D249)</f>
        <v>0</v>
      </c>
      <c r="E245" s="231">
        <f t="shared" si="333"/>
        <v>0</v>
      </c>
      <c r="F245" s="111">
        <f>SUM(F246:F249)</f>
        <v>0</v>
      </c>
      <c r="G245" s="230">
        <f t="shared" ref="G245:H245" si="334">SUM(G246:G249)</f>
        <v>0</v>
      </c>
      <c r="H245" s="231">
        <f t="shared" si="334"/>
        <v>0</v>
      </c>
      <c r="I245" s="111">
        <f>SUM(I246:I249)</f>
        <v>0</v>
      </c>
      <c r="J245" s="232">
        <f t="shared" ref="J245:K245" si="335">SUM(J246:J249)</f>
        <v>0</v>
      </c>
      <c r="K245" s="231">
        <f t="shared" si="335"/>
        <v>0</v>
      </c>
      <c r="L245" s="111">
        <f>SUM(L246:L249)</f>
        <v>0</v>
      </c>
      <c r="M245" s="230">
        <f t="shared" ref="M245:O245" si="336">SUM(M246:M249)</f>
        <v>0</v>
      </c>
      <c r="N245" s="231">
        <f t="shared" si="336"/>
        <v>0</v>
      </c>
      <c r="O245" s="111">
        <f t="shared" si="336"/>
        <v>0</v>
      </c>
      <c r="P245" s="233"/>
    </row>
    <row r="246" spans="1:17" ht="36" hidden="1" x14ac:dyDescent="0.25">
      <c r="A246" s="60">
        <v>6421</v>
      </c>
      <c r="B246" s="104" t="s">
        <v>268</v>
      </c>
      <c r="C246" s="105">
        <f t="shared" si="291"/>
        <v>0</v>
      </c>
      <c r="D246" s="225"/>
      <c r="E246" s="226"/>
      <c r="F246" s="111">
        <f t="shared" ref="F246:F249" si="337">D246+E246</f>
        <v>0</v>
      </c>
      <c r="G246" s="225"/>
      <c r="H246" s="226"/>
      <c r="I246" s="111">
        <f t="shared" ref="I246:I249" si="338">G246+H246</f>
        <v>0</v>
      </c>
      <c r="J246" s="227"/>
      <c r="K246" s="226"/>
      <c r="L246" s="111">
        <f t="shared" ref="L246:L249" si="339">J246+K246</f>
        <v>0</v>
      </c>
      <c r="M246" s="225"/>
      <c r="N246" s="226"/>
      <c r="O246" s="111">
        <f t="shared" ref="O246:O249" si="340">M246+N246</f>
        <v>0</v>
      </c>
      <c r="P246" s="233"/>
    </row>
    <row r="247" spans="1:17" hidden="1" x14ac:dyDescent="0.25">
      <c r="A247" s="60">
        <v>6422</v>
      </c>
      <c r="B247" s="104" t="s">
        <v>269</v>
      </c>
      <c r="C247" s="105">
        <f t="shared" si="291"/>
        <v>0</v>
      </c>
      <c r="D247" s="225"/>
      <c r="E247" s="226"/>
      <c r="F247" s="111">
        <f t="shared" si="337"/>
        <v>0</v>
      </c>
      <c r="G247" s="225"/>
      <c r="H247" s="226"/>
      <c r="I247" s="111">
        <f t="shared" si="338"/>
        <v>0</v>
      </c>
      <c r="J247" s="227"/>
      <c r="K247" s="226"/>
      <c r="L247" s="111">
        <f t="shared" si="339"/>
        <v>0</v>
      </c>
      <c r="M247" s="225"/>
      <c r="N247" s="226"/>
      <c r="O247" s="111">
        <f t="shared" si="340"/>
        <v>0</v>
      </c>
      <c r="P247" s="233"/>
    </row>
    <row r="248" spans="1:17" ht="13.5" hidden="1" customHeight="1" x14ac:dyDescent="0.25">
      <c r="A248" s="60">
        <v>6423</v>
      </c>
      <c r="B248" s="104" t="s">
        <v>270</v>
      </c>
      <c r="C248" s="105">
        <f t="shared" si="291"/>
        <v>0</v>
      </c>
      <c r="D248" s="225"/>
      <c r="E248" s="226"/>
      <c r="F248" s="111">
        <f t="shared" si="337"/>
        <v>0</v>
      </c>
      <c r="G248" s="225"/>
      <c r="H248" s="226"/>
      <c r="I248" s="111">
        <f t="shared" si="338"/>
        <v>0</v>
      </c>
      <c r="J248" s="227"/>
      <c r="K248" s="226"/>
      <c r="L248" s="111">
        <f t="shared" si="339"/>
        <v>0</v>
      </c>
      <c r="M248" s="225"/>
      <c r="N248" s="226"/>
      <c r="O248" s="111">
        <f t="shared" si="340"/>
        <v>0</v>
      </c>
      <c r="P248" s="233"/>
    </row>
    <row r="249" spans="1:17" ht="36" hidden="1" x14ac:dyDescent="0.25">
      <c r="A249" s="60">
        <v>6424</v>
      </c>
      <c r="B249" s="104" t="s">
        <v>271</v>
      </c>
      <c r="C249" s="105">
        <f t="shared" si="291"/>
        <v>0</v>
      </c>
      <c r="D249" s="225"/>
      <c r="E249" s="226"/>
      <c r="F249" s="111">
        <f t="shared" si="337"/>
        <v>0</v>
      </c>
      <c r="G249" s="225"/>
      <c r="H249" s="226"/>
      <c r="I249" s="111">
        <f t="shared" si="338"/>
        <v>0</v>
      </c>
      <c r="J249" s="227"/>
      <c r="K249" s="226"/>
      <c r="L249" s="111">
        <f t="shared" si="339"/>
        <v>0</v>
      </c>
      <c r="M249" s="225"/>
      <c r="N249" s="226"/>
      <c r="O249" s="111">
        <f t="shared" si="340"/>
        <v>0</v>
      </c>
      <c r="P249" s="233"/>
      <c r="Q249" s="274"/>
    </row>
    <row r="250" spans="1:17" ht="60" hidden="1" x14ac:dyDescent="0.25">
      <c r="A250" s="79">
        <v>6500</v>
      </c>
      <c r="B250" s="212" t="s">
        <v>272</v>
      </c>
      <c r="C250" s="128">
        <f t="shared" si="291"/>
        <v>0</v>
      </c>
      <c r="D250" s="247">
        <f t="shared" ref="D250:O250" si="341">SUM(D251)</f>
        <v>0</v>
      </c>
      <c r="E250" s="248">
        <f t="shared" si="341"/>
        <v>0</v>
      </c>
      <c r="F250" s="134">
        <f t="shared" si="341"/>
        <v>0</v>
      </c>
      <c r="G250" s="148">
        <f t="shared" si="341"/>
        <v>0</v>
      </c>
      <c r="H250" s="149">
        <f t="shared" si="341"/>
        <v>0</v>
      </c>
      <c r="I250" s="134">
        <f t="shared" si="341"/>
        <v>0</v>
      </c>
      <c r="J250" s="275">
        <f t="shared" si="341"/>
        <v>0</v>
      </c>
      <c r="K250" s="149">
        <f t="shared" si="341"/>
        <v>0</v>
      </c>
      <c r="L250" s="134">
        <f t="shared" si="341"/>
        <v>0</v>
      </c>
      <c r="M250" s="148">
        <f t="shared" si="341"/>
        <v>0</v>
      </c>
      <c r="N250" s="149">
        <f t="shared" si="341"/>
        <v>0</v>
      </c>
      <c r="O250" s="134">
        <f t="shared" si="341"/>
        <v>0</v>
      </c>
      <c r="P250" s="243"/>
      <c r="Q250" s="274"/>
    </row>
    <row r="251" spans="1:17" ht="48" hidden="1" x14ac:dyDescent="0.25">
      <c r="A251" s="60">
        <v>6510</v>
      </c>
      <c r="B251" s="104" t="s">
        <v>273</v>
      </c>
      <c r="C251" s="105">
        <f t="shared" si="291"/>
        <v>0</v>
      </c>
      <c r="D251" s="234"/>
      <c r="E251" s="235"/>
      <c r="F251" s="122">
        <f>D251+E251</f>
        <v>0</v>
      </c>
      <c r="G251" s="276"/>
      <c r="H251" s="277"/>
      <c r="I251" s="122">
        <f>G251+H251</f>
        <v>0</v>
      </c>
      <c r="J251" s="278"/>
      <c r="K251" s="277"/>
      <c r="L251" s="122">
        <f>J251+K251</f>
        <v>0</v>
      </c>
      <c r="M251" s="276"/>
      <c r="N251" s="277"/>
      <c r="O251" s="122">
        <f t="shared" ref="O251" si="342">M251+N251</f>
        <v>0</v>
      </c>
      <c r="P251" s="253"/>
      <c r="Q251" s="274"/>
    </row>
    <row r="252" spans="1:17" ht="48" hidden="1" x14ac:dyDescent="0.25">
      <c r="A252" s="279">
        <v>7000</v>
      </c>
      <c r="B252" s="279" t="s">
        <v>274</v>
      </c>
      <c r="C252" s="280">
        <f t="shared" si="291"/>
        <v>0</v>
      </c>
      <c r="D252" s="281">
        <f t="shared" ref="D252:E252" si="343">SUM(D253,D263)</f>
        <v>0</v>
      </c>
      <c r="E252" s="282">
        <f t="shared" si="343"/>
        <v>0</v>
      </c>
      <c r="F252" s="283">
        <f>SUM(F253,F263)</f>
        <v>0</v>
      </c>
      <c r="G252" s="281">
        <f t="shared" ref="G252:H252" si="344">SUM(G253,G263)</f>
        <v>0</v>
      </c>
      <c r="H252" s="282">
        <f t="shared" si="344"/>
        <v>0</v>
      </c>
      <c r="I252" s="283">
        <f>SUM(I253,I263)</f>
        <v>0</v>
      </c>
      <c r="J252" s="284">
        <f t="shared" ref="J252:K252" si="345">SUM(J253,J263)</f>
        <v>0</v>
      </c>
      <c r="K252" s="282">
        <f t="shared" si="345"/>
        <v>0</v>
      </c>
      <c r="L252" s="283">
        <f>SUM(L253,L263)</f>
        <v>0</v>
      </c>
      <c r="M252" s="281">
        <f t="shared" ref="M252:O252" si="346">SUM(M253,M263)</f>
        <v>0</v>
      </c>
      <c r="N252" s="282">
        <f t="shared" si="346"/>
        <v>0</v>
      </c>
      <c r="O252" s="283">
        <f t="shared" si="346"/>
        <v>0</v>
      </c>
      <c r="P252" s="285"/>
    </row>
    <row r="253" spans="1:17" ht="24" hidden="1" x14ac:dyDescent="0.25">
      <c r="A253" s="79">
        <v>7200</v>
      </c>
      <c r="B253" s="212" t="s">
        <v>275</v>
      </c>
      <c r="C253" s="80">
        <f t="shared" si="291"/>
        <v>0</v>
      </c>
      <c r="D253" s="213">
        <f t="shared" ref="D253:O253" si="347">SUM(D254,D255,D256,D257,D261,D262)</f>
        <v>0</v>
      </c>
      <c r="E253" s="214">
        <f t="shared" si="347"/>
        <v>0</v>
      </c>
      <c r="F253" s="91">
        <f t="shared" si="347"/>
        <v>0</v>
      </c>
      <c r="G253" s="213">
        <f t="shared" si="347"/>
        <v>0</v>
      </c>
      <c r="H253" s="214">
        <f t="shared" si="347"/>
        <v>0</v>
      </c>
      <c r="I253" s="91">
        <f t="shared" si="347"/>
        <v>0</v>
      </c>
      <c r="J253" s="215">
        <f t="shared" si="347"/>
        <v>0</v>
      </c>
      <c r="K253" s="214">
        <f t="shared" si="347"/>
        <v>0</v>
      </c>
      <c r="L253" s="91">
        <f t="shared" si="347"/>
        <v>0</v>
      </c>
      <c r="M253" s="213">
        <f t="shared" si="347"/>
        <v>0</v>
      </c>
      <c r="N253" s="214">
        <f t="shared" si="347"/>
        <v>0</v>
      </c>
      <c r="O253" s="91">
        <f t="shared" si="347"/>
        <v>0</v>
      </c>
      <c r="P253" s="216"/>
    </row>
    <row r="254" spans="1:17" ht="24" hidden="1" x14ac:dyDescent="0.25">
      <c r="A254" s="618">
        <v>7210</v>
      </c>
      <c r="B254" s="94" t="s">
        <v>276</v>
      </c>
      <c r="C254" s="95">
        <f t="shared" si="291"/>
        <v>0</v>
      </c>
      <c r="D254" s="221"/>
      <c r="E254" s="222"/>
      <c r="F254" s="101">
        <f t="shared" ref="F254:F256" si="348">D254+E254</f>
        <v>0</v>
      </c>
      <c r="G254" s="221"/>
      <c r="H254" s="222"/>
      <c r="I254" s="101">
        <f t="shared" ref="I254:I256" si="349">G254+H254</f>
        <v>0</v>
      </c>
      <c r="J254" s="223"/>
      <c r="K254" s="222"/>
      <c r="L254" s="101">
        <f t="shared" ref="L254:L256" si="350">J254+K254</f>
        <v>0</v>
      </c>
      <c r="M254" s="221"/>
      <c r="N254" s="222"/>
      <c r="O254" s="101">
        <f t="shared" ref="O254:O256" si="351">M254+N254</f>
        <v>0</v>
      </c>
      <c r="P254" s="224"/>
    </row>
    <row r="255" spans="1:17" s="274" customFormat="1" ht="36" hidden="1" x14ac:dyDescent="0.25">
      <c r="A255" s="229">
        <v>7220</v>
      </c>
      <c r="B255" s="104" t="s">
        <v>277</v>
      </c>
      <c r="C255" s="105">
        <f t="shared" si="291"/>
        <v>0</v>
      </c>
      <c r="D255" s="225"/>
      <c r="E255" s="226"/>
      <c r="F255" s="111">
        <f t="shared" si="348"/>
        <v>0</v>
      </c>
      <c r="G255" s="225"/>
      <c r="H255" s="226"/>
      <c r="I255" s="111">
        <f t="shared" si="349"/>
        <v>0</v>
      </c>
      <c r="J255" s="227"/>
      <c r="K255" s="226"/>
      <c r="L255" s="111">
        <f t="shared" si="350"/>
        <v>0</v>
      </c>
      <c r="M255" s="225"/>
      <c r="N255" s="226"/>
      <c r="O255" s="111">
        <f t="shared" si="351"/>
        <v>0</v>
      </c>
      <c r="P255" s="233"/>
    </row>
    <row r="256" spans="1:17" ht="24" hidden="1" x14ac:dyDescent="0.25">
      <c r="A256" s="229">
        <v>7230</v>
      </c>
      <c r="B256" s="104" t="s">
        <v>46</v>
      </c>
      <c r="C256" s="105">
        <f t="shared" si="291"/>
        <v>0</v>
      </c>
      <c r="D256" s="225"/>
      <c r="E256" s="226"/>
      <c r="F256" s="111">
        <f t="shared" si="348"/>
        <v>0</v>
      </c>
      <c r="G256" s="225"/>
      <c r="H256" s="226"/>
      <c r="I256" s="111">
        <f t="shared" si="349"/>
        <v>0</v>
      </c>
      <c r="J256" s="227"/>
      <c r="K256" s="226"/>
      <c r="L256" s="111">
        <f t="shared" si="350"/>
        <v>0</v>
      </c>
      <c r="M256" s="225"/>
      <c r="N256" s="226"/>
      <c r="O256" s="111">
        <f t="shared" si="351"/>
        <v>0</v>
      </c>
      <c r="P256" s="233"/>
    </row>
    <row r="257" spans="1:16" ht="24" hidden="1" x14ac:dyDescent="0.25">
      <c r="A257" s="229">
        <v>7240</v>
      </c>
      <c r="B257" s="104" t="s">
        <v>278</v>
      </c>
      <c r="C257" s="105">
        <f t="shared" si="291"/>
        <v>0</v>
      </c>
      <c r="D257" s="230">
        <f t="shared" ref="D257:K257" si="352">SUM(D258:D260)</f>
        <v>0</v>
      </c>
      <c r="E257" s="231">
        <f t="shared" si="352"/>
        <v>0</v>
      </c>
      <c r="F257" s="111">
        <f t="shared" si="352"/>
        <v>0</v>
      </c>
      <c r="G257" s="230">
        <f t="shared" si="352"/>
        <v>0</v>
      </c>
      <c r="H257" s="231">
        <f t="shared" si="352"/>
        <v>0</v>
      </c>
      <c r="I257" s="111">
        <f t="shared" si="352"/>
        <v>0</v>
      </c>
      <c r="J257" s="232">
        <f t="shared" si="352"/>
        <v>0</v>
      </c>
      <c r="K257" s="231">
        <f t="shared" si="352"/>
        <v>0</v>
      </c>
      <c r="L257" s="111">
        <f>SUM(L258:L260)</f>
        <v>0</v>
      </c>
      <c r="M257" s="230">
        <f t="shared" ref="M257:O257" si="353">SUM(M258:M260)</f>
        <v>0</v>
      </c>
      <c r="N257" s="231">
        <f t="shared" si="353"/>
        <v>0</v>
      </c>
      <c r="O257" s="111">
        <f t="shared" si="353"/>
        <v>0</v>
      </c>
      <c r="P257" s="233"/>
    </row>
    <row r="258" spans="1:16" ht="48" hidden="1" x14ac:dyDescent="0.25">
      <c r="A258" s="60">
        <v>7245</v>
      </c>
      <c r="B258" s="104" t="s">
        <v>279</v>
      </c>
      <c r="C258" s="105">
        <f t="shared" si="291"/>
        <v>0</v>
      </c>
      <c r="D258" s="225"/>
      <c r="E258" s="226"/>
      <c r="F258" s="111">
        <f t="shared" ref="F258:F262" si="354">D258+E258</f>
        <v>0</v>
      </c>
      <c r="G258" s="225"/>
      <c r="H258" s="226"/>
      <c r="I258" s="111">
        <f t="shared" ref="I258:I262" si="355">G258+H258</f>
        <v>0</v>
      </c>
      <c r="J258" s="227"/>
      <c r="K258" s="226"/>
      <c r="L258" s="111">
        <f t="shared" ref="L258:L262" si="356">J258+K258</f>
        <v>0</v>
      </c>
      <c r="M258" s="225"/>
      <c r="N258" s="226"/>
      <c r="O258" s="111">
        <f t="shared" ref="O258:O262" si="357">M258+N258</f>
        <v>0</v>
      </c>
      <c r="P258" s="233"/>
    </row>
    <row r="259" spans="1:16" ht="84.75" hidden="1" customHeight="1" x14ac:dyDescent="0.25">
      <c r="A259" s="60">
        <v>7246</v>
      </c>
      <c r="B259" s="104" t="s">
        <v>280</v>
      </c>
      <c r="C259" s="105">
        <f t="shared" si="291"/>
        <v>0</v>
      </c>
      <c r="D259" s="225"/>
      <c r="E259" s="226"/>
      <c r="F259" s="111">
        <f t="shared" si="354"/>
        <v>0</v>
      </c>
      <c r="G259" s="225"/>
      <c r="H259" s="226"/>
      <c r="I259" s="111">
        <f t="shared" si="355"/>
        <v>0</v>
      </c>
      <c r="J259" s="227"/>
      <c r="K259" s="226"/>
      <c r="L259" s="111">
        <f t="shared" si="356"/>
        <v>0</v>
      </c>
      <c r="M259" s="225"/>
      <c r="N259" s="226"/>
      <c r="O259" s="111">
        <f t="shared" si="357"/>
        <v>0</v>
      </c>
      <c r="P259" s="233"/>
    </row>
    <row r="260" spans="1:16" ht="36" hidden="1" x14ac:dyDescent="0.25">
      <c r="A260" s="60">
        <v>7247</v>
      </c>
      <c r="B260" s="104" t="s">
        <v>281</v>
      </c>
      <c r="C260" s="105">
        <f t="shared" si="291"/>
        <v>0</v>
      </c>
      <c r="D260" s="225"/>
      <c r="E260" s="226"/>
      <c r="F260" s="111">
        <f t="shared" si="354"/>
        <v>0</v>
      </c>
      <c r="G260" s="225"/>
      <c r="H260" s="226"/>
      <c r="I260" s="111">
        <f t="shared" si="355"/>
        <v>0</v>
      </c>
      <c r="J260" s="227"/>
      <c r="K260" s="226"/>
      <c r="L260" s="111">
        <f t="shared" si="356"/>
        <v>0</v>
      </c>
      <c r="M260" s="225"/>
      <c r="N260" s="226"/>
      <c r="O260" s="111">
        <f t="shared" si="357"/>
        <v>0</v>
      </c>
      <c r="P260" s="233"/>
    </row>
    <row r="261" spans="1:16" ht="24" hidden="1" x14ac:dyDescent="0.25">
      <c r="A261" s="229">
        <v>7260</v>
      </c>
      <c r="B261" s="104" t="s">
        <v>282</v>
      </c>
      <c r="C261" s="105">
        <f t="shared" si="291"/>
        <v>0</v>
      </c>
      <c r="D261" s="225"/>
      <c r="E261" s="226"/>
      <c r="F261" s="111">
        <f t="shared" si="354"/>
        <v>0</v>
      </c>
      <c r="G261" s="225"/>
      <c r="H261" s="226"/>
      <c r="I261" s="111">
        <f t="shared" si="355"/>
        <v>0</v>
      </c>
      <c r="J261" s="227"/>
      <c r="K261" s="226"/>
      <c r="L261" s="111">
        <f t="shared" si="356"/>
        <v>0</v>
      </c>
      <c r="M261" s="225"/>
      <c r="N261" s="226"/>
      <c r="O261" s="111">
        <f t="shared" si="357"/>
        <v>0</v>
      </c>
      <c r="P261" s="233"/>
    </row>
    <row r="262" spans="1:16" ht="60" hidden="1" x14ac:dyDescent="0.25">
      <c r="A262" s="229">
        <v>7270</v>
      </c>
      <c r="B262" s="104" t="s">
        <v>283</v>
      </c>
      <c r="C262" s="105">
        <f t="shared" si="291"/>
        <v>0</v>
      </c>
      <c r="D262" s="225"/>
      <c r="E262" s="226"/>
      <c r="F262" s="111">
        <f t="shared" si="354"/>
        <v>0</v>
      </c>
      <c r="G262" s="225"/>
      <c r="H262" s="226"/>
      <c r="I262" s="111">
        <f t="shared" si="355"/>
        <v>0</v>
      </c>
      <c r="J262" s="227"/>
      <c r="K262" s="226"/>
      <c r="L262" s="111">
        <f t="shared" si="356"/>
        <v>0</v>
      </c>
      <c r="M262" s="225"/>
      <c r="N262" s="226"/>
      <c r="O262" s="111">
        <f t="shared" si="357"/>
        <v>0</v>
      </c>
      <c r="P262" s="233"/>
    </row>
    <row r="263" spans="1:16" hidden="1" x14ac:dyDescent="0.25">
      <c r="A263" s="163">
        <v>7700</v>
      </c>
      <c r="B263" s="127" t="s">
        <v>284</v>
      </c>
      <c r="C263" s="128">
        <f t="shared" si="291"/>
        <v>0</v>
      </c>
      <c r="D263" s="247">
        <f t="shared" ref="D263:O263" si="358">D264</f>
        <v>0</v>
      </c>
      <c r="E263" s="248">
        <f t="shared" si="358"/>
        <v>0</v>
      </c>
      <c r="F263" s="134">
        <f t="shared" si="358"/>
        <v>0</v>
      </c>
      <c r="G263" s="247">
        <f t="shared" si="358"/>
        <v>0</v>
      </c>
      <c r="H263" s="248">
        <f t="shared" si="358"/>
        <v>0</v>
      </c>
      <c r="I263" s="134">
        <f t="shared" si="358"/>
        <v>0</v>
      </c>
      <c r="J263" s="249">
        <f t="shared" si="358"/>
        <v>0</v>
      </c>
      <c r="K263" s="248">
        <f t="shared" si="358"/>
        <v>0</v>
      </c>
      <c r="L263" s="134">
        <f t="shared" si="358"/>
        <v>0</v>
      </c>
      <c r="M263" s="247">
        <f t="shared" si="358"/>
        <v>0</v>
      </c>
      <c r="N263" s="248">
        <f t="shared" si="358"/>
        <v>0</v>
      </c>
      <c r="O263" s="134">
        <f t="shared" si="358"/>
        <v>0</v>
      </c>
      <c r="P263" s="243"/>
    </row>
    <row r="264" spans="1:16" hidden="1" x14ac:dyDescent="0.25">
      <c r="A264" s="217">
        <v>7720</v>
      </c>
      <c r="B264" s="94" t="s">
        <v>285</v>
      </c>
      <c r="C264" s="116">
        <f t="shared" si="291"/>
        <v>0</v>
      </c>
      <c r="D264" s="276"/>
      <c r="E264" s="277"/>
      <c r="F264" s="122">
        <f>D264+E264</f>
        <v>0</v>
      </c>
      <c r="G264" s="276"/>
      <c r="H264" s="277"/>
      <c r="I264" s="122">
        <f>G264+H264</f>
        <v>0</v>
      </c>
      <c r="J264" s="278"/>
      <c r="K264" s="277"/>
      <c r="L264" s="122">
        <f>J264+K264</f>
        <v>0</v>
      </c>
      <c r="M264" s="276"/>
      <c r="N264" s="277"/>
      <c r="O264" s="122">
        <f t="shared" ref="O264" si="359">M264+N264</f>
        <v>0</v>
      </c>
      <c r="P264" s="253"/>
    </row>
    <row r="265" spans="1:16" hidden="1" x14ac:dyDescent="0.25">
      <c r="A265" s="286">
        <v>9000</v>
      </c>
      <c r="B265" s="287" t="s">
        <v>286</v>
      </c>
      <c r="C265" s="288">
        <f t="shared" si="291"/>
        <v>0</v>
      </c>
      <c r="D265" s="289">
        <f t="shared" ref="D265:O266" si="360">D266</f>
        <v>0</v>
      </c>
      <c r="E265" s="290">
        <f t="shared" si="360"/>
        <v>0</v>
      </c>
      <c r="F265" s="291">
        <f t="shared" si="360"/>
        <v>0</v>
      </c>
      <c r="G265" s="289">
        <f t="shared" si="360"/>
        <v>0</v>
      </c>
      <c r="H265" s="290">
        <f t="shared" si="360"/>
        <v>0</v>
      </c>
      <c r="I265" s="291">
        <f>I266</f>
        <v>0</v>
      </c>
      <c r="J265" s="292">
        <f t="shared" si="360"/>
        <v>0</v>
      </c>
      <c r="K265" s="290">
        <f t="shared" si="360"/>
        <v>0</v>
      </c>
      <c r="L265" s="291">
        <f t="shared" si="360"/>
        <v>0</v>
      </c>
      <c r="M265" s="289">
        <f t="shared" si="360"/>
        <v>0</v>
      </c>
      <c r="N265" s="290">
        <f t="shared" si="360"/>
        <v>0</v>
      </c>
      <c r="O265" s="291">
        <f t="shared" si="360"/>
        <v>0</v>
      </c>
      <c r="P265" s="293"/>
    </row>
    <row r="266" spans="1:16" ht="24" hidden="1" x14ac:dyDescent="0.25">
      <c r="A266" s="294">
        <v>9200</v>
      </c>
      <c r="B266" s="104" t="s">
        <v>287</v>
      </c>
      <c r="C266" s="173">
        <f t="shared" si="291"/>
        <v>0</v>
      </c>
      <c r="D266" s="174">
        <f t="shared" si="360"/>
        <v>0</v>
      </c>
      <c r="E266" s="175">
        <f t="shared" si="360"/>
        <v>0</v>
      </c>
      <c r="F266" s="218">
        <f t="shared" si="360"/>
        <v>0</v>
      </c>
      <c r="G266" s="174">
        <f t="shared" si="360"/>
        <v>0</v>
      </c>
      <c r="H266" s="175">
        <f t="shared" si="360"/>
        <v>0</v>
      </c>
      <c r="I266" s="218">
        <f t="shared" si="360"/>
        <v>0</v>
      </c>
      <c r="J266" s="219">
        <f t="shared" si="360"/>
        <v>0</v>
      </c>
      <c r="K266" s="175">
        <f t="shared" si="360"/>
        <v>0</v>
      </c>
      <c r="L266" s="218">
        <f t="shared" si="360"/>
        <v>0</v>
      </c>
      <c r="M266" s="174">
        <f t="shared" si="360"/>
        <v>0</v>
      </c>
      <c r="N266" s="175">
        <f t="shared" si="360"/>
        <v>0</v>
      </c>
      <c r="O266" s="218">
        <f t="shared" si="360"/>
        <v>0</v>
      </c>
      <c r="P266" s="220"/>
    </row>
    <row r="267" spans="1:16" ht="24" hidden="1" x14ac:dyDescent="0.25">
      <c r="A267" s="295">
        <v>9260</v>
      </c>
      <c r="B267" s="104" t="s">
        <v>288</v>
      </c>
      <c r="C267" s="173">
        <f t="shared" si="291"/>
        <v>0</v>
      </c>
      <c r="D267" s="174">
        <f t="shared" ref="D267:O267" si="361">SUM(D268)</f>
        <v>0</v>
      </c>
      <c r="E267" s="175">
        <f t="shared" si="361"/>
        <v>0</v>
      </c>
      <c r="F267" s="218">
        <f t="shared" si="361"/>
        <v>0</v>
      </c>
      <c r="G267" s="174">
        <f t="shared" si="361"/>
        <v>0</v>
      </c>
      <c r="H267" s="175">
        <f t="shared" si="361"/>
        <v>0</v>
      </c>
      <c r="I267" s="218">
        <f t="shared" si="361"/>
        <v>0</v>
      </c>
      <c r="J267" s="219">
        <f t="shared" si="361"/>
        <v>0</v>
      </c>
      <c r="K267" s="175">
        <f t="shared" si="361"/>
        <v>0</v>
      </c>
      <c r="L267" s="218">
        <f t="shared" si="361"/>
        <v>0</v>
      </c>
      <c r="M267" s="174">
        <f t="shared" si="361"/>
        <v>0</v>
      </c>
      <c r="N267" s="175">
        <f t="shared" si="361"/>
        <v>0</v>
      </c>
      <c r="O267" s="218">
        <f t="shared" si="361"/>
        <v>0</v>
      </c>
      <c r="P267" s="220"/>
    </row>
    <row r="268" spans="1:16" ht="87" hidden="1" customHeight="1" x14ac:dyDescent="0.25">
      <c r="A268" s="296">
        <v>9263</v>
      </c>
      <c r="B268" s="104" t="s">
        <v>289</v>
      </c>
      <c r="C268" s="173">
        <f t="shared" si="291"/>
        <v>0</v>
      </c>
      <c r="D268" s="234"/>
      <c r="E268" s="235"/>
      <c r="F268" s="218">
        <f>D268+E268</f>
        <v>0</v>
      </c>
      <c r="G268" s="234"/>
      <c r="H268" s="235"/>
      <c r="I268" s="218">
        <f>G268+H268</f>
        <v>0</v>
      </c>
      <c r="J268" s="236"/>
      <c r="K268" s="235"/>
      <c r="L268" s="218">
        <f>J268+K268</f>
        <v>0</v>
      </c>
      <c r="M268" s="234"/>
      <c r="N268" s="235"/>
      <c r="O268" s="218">
        <f t="shared" ref="O268" si="362">M268+N268</f>
        <v>0</v>
      </c>
      <c r="P268" s="220"/>
    </row>
    <row r="269" spans="1:16" hidden="1" x14ac:dyDescent="0.25">
      <c r="A269" s="245"/>
      <c r="B269" s="104" t="s">
        <v>290</v>
      </c>
      <c r="C269" s="105">
        <f t="shared" si="291"/>
        <v>0</v>
      </c>
      <c r="D269" s="230">
        <f t="shared" ref="D269:E269" si="363">SUM(D270:D271)</f>
        <v>0</v>
      </c>
      <c r="E269" s="231">
        <f t="shared" si="363"/>
        <v>0</v>
      </c>
      <c r="F269" s="111">
        <f>SUM(F270:F271)</f>
        <v>0</v>
      </c>
      <c r="G269" s="230">
        <f t="shared" ref="G269:H269" si="364">SUM(G270:G271)</f>
        <v>0</v>
      </c>
      <c r="H269" s="231">
        <f t="shared" si="364"/>
        <v>0</v>
      </c>
      <c r="I269" s="111">
        <f>SUM(I270:I271)</f>
        <v>0</v>
      </c>
      <c r="J269" s="232">
        <f t="shared" ref="J269:K269" si="365">SUM(J270:J271)</f>
        <v>0</v>
      </c>
      <c r="K269" s="231">
        <f t="shared" si="365"/>
        <v>0</v>
      </c>
      <c r="L269" s="111">
        <f>SUM(L270:L271)</f>
        <v>0</v>
      </c>
      <c r="M269" s="230">
        <f t="shared" ref="M269:O269" si="366">SUM(M270:M271)</f>
        <v>0</v>
      </c>
      <c r="N269" s="231">
        <f t="shared" si="366"/>
        <v>0</v>
      </c>
      <c r="O269" s="111">
        <f t="shared" si="366"/>
        <v>0</v>
      </c>
      <c r="P269" s="233"/>
    </row>
    <row r="270" spans="1:16" hidden="1" x14ac:dyDescent="0.25">
      <c r="A270" s="245" t="s">
        <v>291</v>
      </c>
      <c r="B270" s="60" t="s">
        <v>292</v>
      </c>
      <c r="C270" s="105">
        <f t="shared" si="291"/>
        <v>0</v>
      </c>
      <c r="D270" s="225"/>
      <c r="E270" s="226"/>
      <c r="F270" s="111">
        <f t="shared" ref="F270:F271" si="367">D270+E270</f>
        <v>0</v>
      </c>
      <c r="G270" s="225"/>
      <c r="H270" s="226"/>
      <c r="I270" s="111">
        <f t="shared" ref="I270:I271" si="368">G270+H270</f>
        <v>0</v>
      </c>
      <c r="J270" s="227"/>
      <c r="K270" s="226"/>
      <c r="L270" s="111">
        <f t="shared" ref="L270:L271" si="369">J270+K270</f>
        <v>0</v>
      </c>
      <c r="M270" s="225"/>
      <c r="N270" s="226"/>
      <c r="O270" s="111">
        <f t="shared" ref="O270:O271" si="370">M270+N270</f>
        <v>0</v>
      </c>
      <c r="P270" s="233"/>
    </row>
    <row r="271" spans="1:16" ht="24" hidden="1" x14ac:dyDescent="0.25">
      <c r="A271" s="245" t="s">
        <v>293</v>
      </c>
      <c r="B271" s="297" t="s">
        <v>294</v>
      </c>
      <c r="C271" s="95">
        <f t="shared" si="291"/>
        <v>0</v>
      </c>
      <c r="D271" s="221"/>
      <c r="E271" s="222"/>
      <c r="F271" s="101">
        <f t="shared" si="367"/>
        <v>0</v>
      </c>
      <c r="G271" s="221"/>
      <c r="H271" s="222"/>
      <c r="I271" s="101">
        <f t="shared" si="368"/>
        <v>0</v>
      </c>
      <c r="J271" s="223"/>
      <c r="K271" s="222"/>
      <c r="L271" s="101">
        <f t="shared" si="369"/>
        <v>0</v>
      </c>
      <c r="M271" s="221"/>
      <c r="N271" s="222"/>
      <c r="O271" s="101">
        <f t="shared" si="370"/>
        <v>0</v>
      </c>
      <c r="P271" s="224"/>
    </row>
    <row r="272" spans="1:16" ht="12.75" thickBot="1" x14ac:dyDescent="0.3">
      <c r="A272" s="298"/>
      <c r="B272" s="298" t="s">
        <v>295</v>
      </c>
      <c r="C272" s="299">
        <f t="shared" si="291"/>
        <v>8052</v>
      </c>
      <c r="D272" s="300">
        <f>SUM(D269,D265,D252,D211,D182,D174,D160,D75,D53)</f>
        <v>2316</v>
      </c>
      <c r="E272" s="301">
        <f t="shared" ref="E272:O272" si="371">SUM(E269,E265,E252,E211,E182,E174,E160,E75,E53)</f>
        <v>5736</v>
      </c>
      <c r="F272" s="302">
        <f t="shared" si="371"/>
        <v>8052</v>
      </c>
      <c r="G272" s="300">
        <f t="shared" si="371"/>
        <v>0</v>
      </c>
      <c r="H272" s="301">
        <f t="shared" si="371"/>
        <v>0</v>
      </c>
      <c r="I272" s="302">
        <f t="shared" si="371"/>
        <v>0</v>
      </c>
      <c r="J272" s="303">
        <f t="shared" si="371"/>
        <v>0</v>
      </c>
      <c r="K272" s="301">
        <f t="shared" si="371"/>
        <v>0</v>
      </c>
      <c r="L272" s="302">
        <f t="shared" si="371"/>
        <v>0</v>
      </c>
      <c r="M272" s="300">
        <f t="shared" si="371"/>
        <v>0</v>
      </c>
      <c r="N272" s="301">
        <f t="shared" si="371"/>
        <v>0</v>
      </c>
      <c r="O272" s="302">
        <f t="shared" si="371"/>
        <v>0</v>
      </c>
      <c r="P272" s="304"/>
    </row>
    <row r="273" spans="1:16" s="34" customFormat="1" ht="13.5" hidden="1" thickTop="1" thickBot="1" x14ac:dyDescent="0.3">
      <c r="A273" s="898" t="s">
        <v>296</v>
      </c>
      <c r="B273" s="899"/>
      <c r="C273" s="305">
        <f t="shared" si="291"/>
        <v>0</v>
      </c>
      <c r="D273" s="306">
        <f>SUM(D24,D25,D41,D43)-D51</f>
        <v>0</v>
      </c>
      <c r="E273" s="307">
        <f t="shared" ref="E273:F273" si="372">SUM(E24,E25,E41,E43)-E51</f>
        <v>0</v>
      </c>
      <c r="F273" s="308">
        <f t="shared" si="372"/>
        <v>0</v>
      </c>
      <c r="G273" s="306">
        <f>SUM(G24,G25,G43)-G51</f>
        <v>0</v>
      </c>
      <c r="H273" s="307">
        <f t="shared" ref="H273:I273" si="373">SUM(H24,H25,H43)-H51</f>
        <v>0</v>
      </c>
      <c r="I273" s="308">
        <f t="shared" si="373"/>
        <v>0</v>
      </c>
      <c r="J273" s="309">
        <f t="shared" ref="J273:K273" si="374">(J26+J43)-J51</f>
        <v>0</v>
      </c>
      <c r="K273" s="307">
        <f t="shared" si="374"/>
        <v>0</v>
      </c>
      <c r="L273" s="308">
        <f>(L26+L43)-L51</f>
        <v>0</v>
      </c>
      <c r="M273" s="306">
        <f t="shared" ref="M273:O273" si="375">M45-M51</f>
        <v>0</v>
      </c>
      <c r="N273" s="307">
        <f t="shared" si="375"/>
        <v>0</v>
      </c>
      <c r="O273" s="308">
        <f t="shared" si="375"/>
        <v>0</v>
      </c>
      <c r="P273" s="310"/>
    </row>
    <row r="274" spans="1:16" s="34" customFormat="1" ht="12.75" hidden="1" thickTop="1" x14ac:dyDescent="0.25">
      <c r="A274" s="900" t="s">
        <v>297</v>
      </c>
      <c r="B274" s="901"/>
      <c r="C274" s="311">
        <f t="shared" si="291"/>
        <v>0</v>
      </c>
      <c r="D274" s="312">
        <f t="shared" ref="D274:O274" si="376">SUM(D275,D276)-D283+D284</f>
        <v>0</v>
      </c>
      <c r="E274" s="313">
        <f t="shared" si="376"/>
        <v>0</v>
      </c>
      <c r="F274" s="314">
        <f t="shared" si="376"/>
        <v>0</v>
      </c>
      <c r="G274" s="312">
        <f t="shared" si="376"/>
        <v>0</v>
      </c>
      <c r="H274" s="313">
        <f t="shared" si="376"/>
        <v>0</v>
      </c>
      <c r="I274" s="314">
        <f t="shared" si="376"/>
        <v>0</v>
      </c>
      <c r="J274" s="315">
        <f t="shared" si="376"/>
        <v>0</v>
      </c>
      <c r="K274" s="313">
        <f t="shared" si="376"/>
        <v>0</v>
      </c>
      <c r="L274" s="314">
        <f t="shared" si="376"/>
        <v>0</v>
      </c>
      <c r="M274" s="312">
        <f t="shared" si="376"/>
        <v>0</v>
      </c>
      <c r="N274" s="313">
        <f t="shared" si="376"/>
        <v>0</v>
      </c>
      <c r="O274" s="314">
        <f t="shared" si="376"/>
        <v>0</v>
      </c>
      <c r="P274" s="316"/>
    </row>
    <row r="275" spans="1:16" s="34" customFormat="1" ht="13.5" hidden="1" thickTop="1" thickBot="1" x14ac:dyDescent="0.3">
      <c r="A275" s="184" t="s">
        <v>298</v>
      </c>
      <c r="B275" s="184" t="s">
        <v>299</v>
      </c>
      <c r="C275" s="185">
        <f t="shared" si="291"/>
        <v>0</v>
      </c>
      <c r="D275" s="186">
        <f>D21-D269</f>
        <v>0</v>
      </c>
      <c r="E275" s="186">
        <f t="shared" ref="E275:O275" si="377">E21-E269</f>
        <v>0</v>
      </c>
      <c r="F275" s="186">
        <f t="shared" si="377"/>
        <v>0</v>
      </c>
      <c r="G275" s="186">
        <f t="shared" si="377"/>
        <v>0</v>
      </c>
      <c r="H275" s="186">
        <f t="shared" si="377"/>
        <v>0</v>
      </c>
      <c r="I275" s="186">
        <f t="shared" si="377"/>
        <v>0</v>
      </c>
      <c r="J275" s="186">
        <f t="shared" si="377"/>
        <v>0</v>
      </c>
      <c r="K275" s="186">
        <f t="shared" si="377"/>
        <v>0</v>
      </c>
      <c r="L275" s="185">
        <f t="shared" si="377"/>
        <v>0</v>
      </c>
      <c r="M275" s="186">
        <f t="shared" si="377"/>
        <v>0</v>
      </c>
      <c r="N275" s="186">
        <f t="shared" si="377"/>
        <v>0</v>
      </c>
      <c r="O275" s="185">
        <f t="shared" si="377"/>
        <v>0</v>
      </c>
      <c r="P275" s="317"/>
    </row>
    <row r="276" spans="1:16" s="34" customFormat="1" ht="12.75" hidden="1" thickTop="1" x14ac:dyDescent="0.25">
      <c r="A276" s="318" t="s">
        <v>300</v>
      </c>
      <c r="B276" s="318" t="s">
        <v>301</v>
      </c>
      <c r="C276" s="311">
        <f t="shared" si="291"/>
        <v>0</v>
      </c>
      <c r="D276" s="312">
        <f t="shared" ref="D276:O276" si="378">SUM(D277,D279,D281)-SUM(D278,D280,D282)</f>
        <v>0</v>
      </c>
      <c r="E276" s="313">
        <f t="shared" si="378"/>
        <v>0</v>
      </c>
      <c r="F276" s="314">
        <f t="shared" si="378"/>
        <v>0</v>
      </c>
      <c r="G276" s="312">
        <f t="shared" si="378"/>
        <v>0</v>
      </c>
      <c r="H276" s="313">
        <f t="shared" si="378"/>
        <v>0</v>
      </c>
      <c r="I276" s="314">
        <f t="shared" si="378"/>
        <v>0</v>
      </c>
      <c r="J276" s="315">
        <f t="shared" si="378"/>
        <v>0</v>
      </c>
      <c r="K276" s="313">
        <f t="shared" si="378"/>
        <v>0</v>
      </c>
      <c r="L276" s="314">
        <f t="shared" si="378"/>
        <v>0</v>
      </c>
      <c r="M276" s="312">
        <f t="shared" si="378"/>
        <v>0</v>
      </c>
      <c r="N276" s="313">
        <f t="shared" si="378"/>
        <v>0</v>
      </c>
      <c r="O276" s="314">
        <f t="shared" si="378"/>
        <v>0</v>
      </c>
      <c r="P276" s="316"/>
    </row>
    <row r="277" spans="1:16" ht="12.75" hidden="1" thickTop="1" x14ac:dyDescent="0.25">
      <c r="A277" s="319" t="s">
        <v>302</v>
      </c>
      <c r="B277" s="172" t="s">
        <v>303</v>
      </c>
      <c r="C277" s="116">
        <f t="shared" ref="C277:C284" si="379">F277+I277+L277+O277</f>
        <v>0</v>
      </c>
      <c r="D277" s="276"/>
      <c r="E277" s="277"/>
      <c r="F277" s="122">
        <f t="shared" ref="F277:F284" si="380">D277+E277</f>
        <v>0</v>
      </c>
      <c r="G277" s="276"/>
      <c r="H277" s="277"/>
      <c r="I277" s="122">
        <f t="shared" ref="I277:I284" si="381">G277+H277</f>
        <v>0</v>
      </c>
      <c r="J277" s="278"/>
      <c r="K277" s="277"/>
      <c r="L277" s="122">
        <f t="shared" ref="L277:L284" si="382">J277+K277</f>
        <v>0</v>
      </c>
      <c r="M277" s="276"/>
      <c r="N277" s="277"/>
      <c r="O277" s="122">
        <f t="shared" ref="O277:O284" si="383">M277+N277</f>
        <v>0</v>
      </c>
      <c r="P277" s="253"/>
    </row>
    <row r="278" spans="1:16" ht="24.75" hidden="1" thickTop="1" x14ac:dyDescent="0.25">
      <c r="A278" s="245" t="s">
        <v>304</v>
      </c>
      <c r="B278" s="59" t="s">
        <v>305</v>
      </c>
      <c r="C278" s="105">
        <f t="shared" si="379"/>
        <v>0</v>
      </c>
      <c r="D278" s="225"/>
      <c r="E278" s="226"/>
      <c r="F278" s="111">
        <f t="shared" si="380"/>
        <v>0</v>
      </c>
      <c r="G278" s="225"/>
      <c r="H278" s="226"/>
      <c r="I278" s="111">
        <f t="shared" si="381"/>
        <v>0</v>
      </c>
      <c r="J278" s="227"/>
      <c r="K278" s="226"/>
      <c r="L278" s="111">
        <f t="shared" si="382"/>
        <v>0</v>
      </c>
      <c r="M278" s="225"/>
      <c r="N278" s="226"/>
      <c r="O278" s="111">
        <f t="shared" si="383"/>
        <v>0</v>
      </c>
      <c r="P278" s="233"/>
    </row>
    <row r="279" spans="1:16" ht="12.75" hidden="1" thickTop="1" x14ac:dyDescent="0.25">
      <c r="A279" s="245" t="s">
        <v>306</v>
      </c>
      <c r="B279" s="59" t="s">
        <v>307</v>
      </c>
      <c r="C279" s="105">
        <f t="shared" si="379"/>
        <v>0</v>
      </c>
      <c r="D279" s="225"/>
      <c r="E279" s="226"/>
      <c r="F279" s="111">
        <f t="shared" si="380"/>
        <v>0</v>
      </c>
      <c r="G279" s="225"/>
      <c r="H279" s="226"/>
      <c r="I279" s="111">
        <f t="shared" si="381"/>
        <v>0</v>
      </c>
      <c r="J279" s="227"/>
      <c r="K279" s="226"/>
      <c r="L279" s="111">
        <f t="shared" si="382"/>
        <v>0</v>
      </c>
      <c r="M279" s="225"/>
      <c r="N279" s="226"/>
      <c r="O279" s="111">
        <f t="shared" si="383"/>
        <v>0</v>
      </c>
      <c r="P279" s="233"/>
    </row>
    <row r="280" spans="1:16" ht="24.75" hidden="1" thickTop="1" x14ac:dyDescent="0.25">
      <c r="A280" s="245" t="s">
        <v>308</v>
      </c>
      <c r="B280" s="59" t="s">
        <v>309</v>
      </c>
      <c r="C280" s="105">
        <f t="shared" si="379"/>
        <v>0</v>
      </c>
      <c r="D280" s="225"/>
      <c r="E280" s="226"/>
      <c r="F280" s="111">
        <f t="shared" si="380"/>
        <v>0</v>
      </c>
      <c r="G280" s="225"/>
      <c r="H280" s="226"/>
      <c r="I280" s="111">
        <f t="shared" si="381"/>
        <v>0</v>
      </c>
      <c r="J280" s="227"/>
      <c r="K280" s="226"/>
      <c r="L280" s="111">
        <f t="shared" si="382"/>
        <v>0</v>
      </c>
      <c r="M280" s="225"/>
      <c r="N280" s="226"/>
      <c r="O280" s="111">
        <f t="shared" si="383"/>
        <v>0</v>
      </c>
      <c r="P280" s="233"/>
    </row>
    <row r="281" spans="1:16" ht="12.75" hidden="1" thickTop="1" x14ac:dyDescent="0.25">
      <c r="A281" s="245" t="s">
        <v>310</v>
      </c>
      <c r="B281" s="59" t="s">
        <v>311</v>
      </c>
      <c r="C281" s="105">
        <f t="shared" si="379"/>
        <v>0</v>
      </c>
      <c r="D281" s="225"/>
      <c r="E281" s="226"/>
      <c r="F281" s="111">
        <f t="shared" si="380"/>
        <v>0</v>
      </c>
      <c r="G281" s="225"/>
      <c r="H281" s="226"/>
      <c r="I281" s="111">
        <f t="shared" si="381"/>
        <v>0</v>
      </c>
      <c r="J281" s="227"/>
      <c r="K281" s="226"/>
      <c r="L281" s="111">
        <f t="shared" si="382"/>
        <v>0</v>
      </c>
      <c r="M281" s="225"/>
      <c r="N281" s="226"/>
      <c r="O281" s="111">
        <f t="shared" si="383"/>
        <v>0</v>
      </c>
      <c r="P281" s="233"/>
    </row>
    <row r="282" spans="1:16" ht="24.75" hidden="1" thickTop="1" x14ac:dyDescent="0.25">
      <c r="A282" s="320" t="s">
        <v>312</v>
      </c>
      <c r="B282" s="321" t="s">
        <v>313</v>
      </c>
      <c r="C282" s="255">
        <f t="shared" si="379"/>
        <v>0</v>
      </c>
      <c r="D282" s="258"/>
      <c r="E282" s="259"/>
      <c r="F282" s="260">
        <f t="shared" si="380"/>
        <v>0</v>
      </c>
      <c r="G282" s="258"/>
      <c r="H282" s="259"/>
      <c r="I282" s="260">
        <f t="shared" si="381"/>
        <v>0</v>
      </c>
      <c r="J282" s="261"/>
      <c r="K282" s="259"/>
      <c r="L282" s="260">
        <f t="shared" si="382"/>
        <v>0</v>
      </c>
      <c r="M282" s="258"/>
      <c r="N282" s="259"/>
      <c r="O282" s="260">
        <f t="shared" si="383"/>
        <v>0</v>
      </c>
      <c r="P282" s="256"/>
    </row>
    <row r="283" spans="1:16" s="34" customFormat="1" ht="13.5" hidden="1" thickTop="1" thickBot="1" x14ac:dyDescent="0.3">
      <c r="A283" s="322" t="s">
        <v>314</v>
      </c>
      <c r="B283" s="322" t="s">
        <v>315</v>
      </c>
      <c r="C283" s="305">
        <f t="shared" si="379"/>
        <v>0</v>
      </c>
      <c r="D283" s="323"/>
      <c r="E283" s="324"/>
      <c r="F283" s="308">
        <f t="shared" si="380"/>
        <v>0</v>
      </c>
      <c r="G283" s="323"/>
      <c r="H283" s="324"/>
      <c r="I283" s="308">
        <f t="shared" si="381"/>
        <v>0</v>
      </c>
      <c r="J283" s="325"/>
      <c r="K283" s="324"/>
      <c r="L283" s="308">
        <f t="shared" si="382"/>
        <v>0</v>
      </c>
      <c r="M283" s="323"/>
      <c r="N283" s="324"/>
      <c r="O283" s="308">
        <f t="shared" si="383"/>
        <v>0</v>
      </c>
      <c r="P283" s="310"/>
    </row>
    <row r="284" spans="1:16" s="34" customFormat="1" ht="48.75" hidden="1" thickTop="1" x14ac:dyDescent="0.25">
      <c r="A284" s="318" t="s">
        <v>316</v>
      </c>
      <c r="B284" s="326" t="s">
        <v>317</v>
      </c>
      <c r="C284" s="311">
        <f t="shared" si="379"/>
        <v>0</v>
      </c>
      <c r="D284" s="327"/>
      <c r="E284" s="328"/>
      <c r="F284" s="91">
        <f t="shared" si="380"/>
        <v>0</v>
      </c>
      <c r="G284" s="250"/>
      <c r="H284" s="251"/>
      <c r="I284" s="91">
        <f t="shared" si="381"/>
        <v>0</v>
      </c>
      <c r="J284" s="252"/>
      <c r="K284" s="251"/>
      <c r="L284" s="91">
        <f t="shared" si="382"/>
        <v>0</v>
      </c>
      <c r="M284" s="250"/>
      <c r="N284" s="251"/>
      <c r="O284" s="91">
        <f t="shared" si="383"/>
        <v>0</v>
      </c>
      <c r="P284" s="239"/>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sheetData>
  <sheetProtection algorithmName="SHA-512" hashValue="6Xlt6XNOAkLgAKYXToMiwCbsykm7yhvWfPpXL0xL7yJpRJoLb3gZtknwcz7hgTw55bCjkKN3dFNLNBQ8tKURcA==" saltValue="t+6NaCQ3IOg0WF6xrdcIfw==" spinCount="100000" sheet="1" objects="1" scenarios="1" formatCells="0" formatColumns="0" formatRows="0" sort="0"/>
  <autoFilter ref="A18:P284">
    <filterColumn colId="2">
      <filters>
        <filter val="1 793"/>
        <filter val="2 316"/>
        <filter val="5 736"/>
        <filter val="523"/>
        <filter val="8 052"/>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69.pielikums Jūrmalas pilsētas domes
2020.gada 29.oktobra saistošajiem noteikumiem Nr.27
(protokols Nr.19, 47.punkts)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07"/>
  <sheetViews>
    <sheetView tabSelected="1" view="pageLayout" zoomScaleNormal="100" workbookViewId="0">
      <selection activeCell="K16" sqref="K16"/>
    </sheetView>
  </sheetViews>
  <sheetFormatPr defaultRowHeight="12.75" outlineLevelCol="1" x14ac:dyDescent="0.2"/>
  <cols>
    <col min="1" max="1" width="6.140625" style="539" customWidth="1"/>
    <col min="2" max="2" width="17.28515625" style="539" customWidth="1"/>
    <col min="3" max="3" width="16.7109375" style="539" customWidth="1"/>
    <col min="4" max="4" width="10.5703125" style="571" customWidth="1"/>
    <col min="5" max="5" width="11.7109375" style="539" hidden="1" customWidth="1" outlineLevel="1"/>
    <col min="6" max="6" width="11.28515625" style="539" hidden="1" customWidth="1" outlineLevel="1"/>
    <col min="7" max="7" width="14.7109375" style="577" customWidth="1" collapsed="1"/>
    <col min="8" max="8" width="34" style="539" hidden="1" customWidth="1" outlineLevel="1"/>
    <col min="9" max="9" width="19.5703125" style="539" customWidth="1" collapsed="1"/>
    <col min="10" max="16384" width="9.140625" style="539"/>
  </cols>
  <sheetData>
    <row r="1" spans="1:9" ht="12" customHeight="1" x14ac:dyDescent="0.2">
      <c r="D1" s="814"/>
      <c r="E1" s="815"/>
      <c r="F1" s="815"/>
      <c r="G1" s="539"/>
      <c r="I1" s="816" t="s">
        <v>425</v>
      </c>
    </row>
    <row r="2" spans="1:9" ht="12" x14ac:dyDescent="0.2">
      <c r="D2" s="817"/>
      <c r="E2" s="818"/>
      <c r="F2" s="818"/>
      <c r="G2" s="539"/>
      <c r="I2" s="816" t="s">
        <v>351</v>
      </c>
    </row>
    <row r="3" spans="1:9" ht="12" x14ac:dyDescent="0.2">
      <c r="D3" s="817"/>
      <c r="E3" s="818"/>
      <c r="F3" s="818"/>
      <c r="G3" s="539"/>
      <c r="I3" s="816"/>
    </row>
    <row r="4" spans="1:9" ht="12" x14ac:dyDescent="0.2">
      <c r="A4" s="930" t="s">
        <v>2</v>
      </c>
      <c r="B4" s="930"/>
      <c r="C4" s="819" t="s">
        <v>426</v>
      </c>
      <c r="D4" s="546"/>
      <c r="E4" s="545"/>
      <c r="F4" s="545"/>
      <c r="G4" s="539"/>
      <c r="H4" s="545"/>
      <c r="I4" s="545"/>
    </row>
    <row r="5" spans="1:9" ht="12" x14ac:dyDescent="0.2">
      <c r="A5" s="930" t="s">
        <v>427</v>
      </c>
      <c r="B5" s="930"/>
      <c r="C5" s="820">
        <v>90000594245</v>
      </c>
      <c r="D5" s="546"/>
      <c r="E5" s="545"/>
      <c r="F5" s="545"/>
      <c r="G5" s="539"/>
      <c r="H5" s="545"/>
      <c r="I5" s="545"/>
    </row>
    <row r="6" spans="1:9" ht="12" x14ac:dyDescent="0.2">
      <c r="A6" s="620"/>
      <c r="B6" s="620"/>
      <c r="C6" s="820"/>
      <c r="D6" s="546"/>
      <c r="E6" s="545"/>
      <c r="F6" s="545"/>
      <c r="G6" s="539"/>
      <c r="H6" s="545"/>
      <c r="I6" s="545"/>
    </row>
    <row r="7" spans="1:9" ht="15.75" x14ac:dyDescent="0.25">
      <c r="A7" s="940" t="s">
        <v>353</v>
      </c>
      <c r="B7" s="940"/>
      <c r="C7" s="940"/>
      <c r="D7" s="940"/>
      <c r="E7" s="940"/>
      <c r="F7" s="940"/>
      <c r="G7" s="940"/>
      <c r="H7" s="940"/>
      <c r="I7" s="940"/>
    </row>
    <row r="8" spans="1:9" ht="8.25" customHeight="1" x14ac:dyDescent="0.25">
      <c r="A8" s="621"/>
      <c r="B8" s="621"/>
      <c r="C8" s="621"/>
      <c r="D8" s="550"/>
      <c r="E8" s="621"/>
      <c r="F8" s="621"/>
      <c r="G8" s="539"/>
      <c r="H8" s="621"/>
      <c r="I8" s="621"/>
    </row>
    <row r="9" spans="1:9" ht="12" x14ac:dyDescent="0.2">
      <c r="A9" s="930" t="s">
        <v>354</v>
      </c>
      <c r="B9" s="930"/>
      <c r="C9" s="545" t="s">
        <v>428</v>
      </c>
      <c r="D9" s="539"/>
      <c r="E9" s="545"/>
      <c r="F9" s="545"/>
      <c r="G9" s="545"/>
      <c r="H9" s="545"/>
      <c r="I9" s="545"/>
    </row>
    <row r="10" spans="1:9" ht="12" x14ac:dyDescent="0.2">
      <c r="A10" s="930" t="s">
        <v>356</v>
      </c>
      <c r="B10" s="930"/>
      <c r="C10" s="545" t="s">
        <v>429</v>
      </c>
      <c r="D10" s="539"/>
      <c r="E10" s="545"/>
      <c r="F10" s="545"/>
      <c r="G10" s="545"/>
      <c r="H10" s="545"/>
      <c r="I10" s="545"/>
    </row>
    <row r="11" spans="1:9" ht="12" x14ac:dyDescent="0.2">
      <c r="A11" s="930" t="s">
        <v>358</v>
      </c>
      <c r="B11" s="930"/>
      <c r="C11" s="821" t="s">
        <v>430</v>
      </c>
      <c r="D11" s="539"/>
      <c r="E11" s="545"/>
      <c r="F11" s="545"/>
      <c r="G11" s="545"/>
      <c r="H11" s="545"/>
      <c r="I11" s="545"/>
    </row>
    <row r="12" spans="1:9" ht="48" x14ac:dyDescent="0.2">
      <c r="A12" s="619" t="s">
        <v>360</v>
      </c>
      <c r="B12" s="924" t="s">
        <v>361</v>
      </c>
      <c r="C12" s="924"/>
      <c r="D12" s="554" t="s">
        <v>362</v>
      </c>
      <c r="E12" s="619" t="s">
        <v>363</v>
      </c>
      <c r="F12" s="619" t="s">
        <v>364</v>
      </c>
      <c r="G12" s="619" t="s">
        <v>365</v>
      </c>
      <c r="H12" s="619" t="s">
        <v>39</v>
      </c>
      <c r="I12" s="619" t="s">
        <v>366</v>
      </c>
    </row>
    <row r="13" spans="1:9" ht="12.75" customHeight="1" x14ac:dyDescent="0.2">
      <c r="A13" s="931" t="s">
        <v>367</v>
      </c>
      <c r="B13" s="931"/>
      <c r="C13" s="931"/>
      <c r="D13" s="555"/>
      <c r="E13" s="556">
        <f>SUM(E14:E15)</f>
        <v>45712</v>
      </c>
      <c r="F13" s="556">
        <f>SUM(F14:F15)</f>
        <v>0</v>
      </c>
      <c r="G13" s="556">
        <f>SUM(G14:G15)</f>
        <v>45712</v>
      </c>
      <c r="H13" s="557"/>
      <c r="I13" s="556"/>
    </row>
    <row r="14" spans="1:9" ht="29.25" customHeight="1" x14ac:dyDescent="0.2">
      <c r="A14" s="622">
        <v>1</v>
      </c>
      <c r="B14" s="932" t="s">
        <v>431</v>
      </c>
      <c r="C14" s="932"/>
      <c r="D14" s="822">
        <v>2239</v>
      </c>
      <c r="E14" s="823">
        <v>45000</v>
      </c>
      <c r="F14" s="824"/>
      <c r="G14" s="570">
        <f>E14+F14</f>
        <v>45000</v>
      </c>
      <c r="H14" s="557"/>
      <c r="I14" s="952" t="s">
        <v>432</v>
      </c>
    </row>
    <row r="15" spans="1:9" ht="20.25" customHeight="1" x14ac:dyDescent="0.2">
      <c r="A15" s="622">
        <v>2</v>
      </c>
      <c r="B15" s="939" t="s">
        <v>433</v>
      </c>
      <c r="C15" s="939"/>
      <c r="D15" s="825">
        <v>2232</v>
      </c>
      <c r="E15" s="826">
        <v>712</v>
      </c>
      <c r="F15" s="824">
        <v>0</v>
      </c>
      <c r="G15" s="570">
        <f>E15+F15</f>
        <v>712</v>
      </c>
      <c r="H15" s="557"/>
      <c r="I15" s="952"/>
    </row>
    <row r="16" spans="1:9" ht="12" x14ac:dyDescent="0.2">
      <c r="A16" s="563"/>
      <c r="B16" s="563"/>
      <c r="C16" s="563"/>
      <c r="D16" s="564"/>
      <c r="E16" s="563"/>
      <c r="F16" s="563"/>
      <c r="G16" s="539"/>
      <c r="H16" s="563"/>
      <c r="I16" s="563"/>
    </row>
    <row r="17" spans="1:9" ht="12" x14ac:dyDescent="0.2">
      <c r="A17" s="930" t="s">
        <v>356</v>
      </c>
      <c r="B17" s="930"/>
      <c r="C17" s="827" t="s">
        <v>434</v>
      </c>
      <c r="D17" s="539"/>
      <c r="E17" s="545"/>
      <c r="F17" s="545"/>
      <c r="G17" s="539"/>
      <c r="H17" s="545"/>
      <c r="I17" s="545"/>
    </row>
    <row r="18" spans="1:9" ht="12" x14ac:dyDescent="0.2">
      <c r="A18" s="930" t="s">
        <v>358</v>
      </c>
      <c r="B18" s="930"/>
      <c r="C18" s="821" t="s">
        <v>435</v>
      </c>
      <c r="D18" s="539"/>
      <c r="E18" s="545"/>
      <c r="F18" s="545"/>
      <c r="G18" s="539"/>
      <c r="H18" s="545"/>
      <c r="I18" s="545"/>
    </row>
    <row r="19" spans="1:9" ht="48" x14ac:dyDescent="0.2">
      <c r="A19" s="619" t="s">
        <v>360</v>
      </c>
      <c r="B19" s="924" t="s">
        <v>361</v>
      </c>
      <c r="C19" s="924"/>
      <c r="D19" s="554" t="s">
        <v>362</v>
      </c>
      <c r="E19" s="619" t="s">
        <v>363</v>
      </c>
      <c r="F19" s="619" t="s">
        <v>364</v>
      </c>
      <c r="G19" s="619" t="s">
        <v>365</v>
      </c>
      <c r="H19" s="619" t="s">
        <v>39</v>
      </c>
      <c r="I19" s="619" t="s">
        <v>366</v>
      </c>
    </row>
    <row r="20" spans="1:9" ht="15" customHeight="1" x14ac:dyDescent="0.2">
      <c r="A20" s="931" t="s">
        <v>367</v>
      </c>
      <c r="B20" s="931"/>
      <c r="C20" s="931"/>
      <c r="D20" s="555"/>
      <c r="E20" s="556">
        <f>SUM(E21:E32)</f>
        <v>28912</v>
      </c>
      <c r="F20" s="556">
        <f>SUM(F21:F32)</f>
        <v>0</v>
      </c>
      <c r="G20" s="556">
        <f>SUM(G21:G32)</f>
        <v>28912</v>
      </c>
      <c r="H20" s="557"/>
      <c r="I20" s="952" t="s">
        <v>436</v>
      </c>
    </row>
    <row r="21" spans="1:9" ht="17.25" customHeight="1" x14ac:dyDescent="0.2">
      <c r="A21" s="926">
        <v>1</v>
      </c>
      <c r="B21" s="932" t="s">
        <v>437</v>
      </c>
      <c r="C21" s="932"/>
      <c r="D21" s="828">
        <v>2244</v>
      </c>
      <c r="E21" s="823">
        <v>339</v>
      </c>
      <c r="F21" s="829"/>
      <c r="G21" s="830">
        <f t="shared" ref="G21:G32" si="0">E21+F21</f>
        <v>339</v>
      </c>
      <c r="H21" s="557"/>
      <c r="I21" s="952"/>
    </row>
    <row r="22" spans="1:9" ht="15" customHeight="1" x14ac:dyDescent="0.2">
      <c r="A22" s="926"/>
      <c r="B22" s="932"/>
      <c r="C22" s="932"/>
      <c r="D22" s="828">
        <v>2224</v>
      </c>
      <c r="E22" s="823">
        <v>43</v>
      </c>
      <c r="F22" s="829"/>
      <c r="G22" s="830">
        <f t="shared" si="0"/>
        <v>43</v>
      </c>
      <c r="H22" s="557"/>
      <c r="I22" s="952"/>
    </row>
    <row r="23" spans="1:9" ht="15" customHeight="1" x14ac:dyDescent="0.2">
      <c r="A23" s="926"/>
      <c r="B23" s="932"/>
      <c r="C23" s="932"/>
      <c r="D23" s="828">
        <v>2222</v>
      </c>
      <c r="E23" s="823">
        <v>12</v>
      </c>
      <c r="F23" s="829"/>
      <c r="G23" s="830">
        <f t="shared" si="0"/>
        <v>12</v>
      </c>
      <c r="H23" s="557"/>
      <c r="I23" s="952"/>
    </row>
    <row r="24" spans="1:9" ht="15" customHeight="1" x14ac:dyDescent="0.2">
      <c r="A24" s="926"/>
      <c r="B24" s="932"/>
      <c r="C24" s="932"/>
      <c r="D24" s="828">
        <v>2223</v>
      </c>
      <c r="E24" s="823">
        <v>96</v>
      </c>
      <c r="F24" s="829"/>
      <c r="G24" s="830">
        <f t="shared" si="0"/>
        <v>96</v>
      </c>
      <c r="H24" s="557"/>
      <c r="I24" s="952"/>
    </row>
    <row r="25" spans="1:9" ht="15" customHeight="1" x14ac:dyDescent="0.2">
      <c r="A25" s="926"/>
      <c r="B25" s="932"/>
      <c r="C25" s="932"/>
      <c r="D25" s="828">
        <v>2210</v>
      </c>
      <c r="E25" s="823">
        <v>183</v>
      </c>
      <c r="F25" s="829"/>
      <c r="G25" s="830">
        <f t="shared" si="0"/>
        <v>183</v>
      </c>
      <c r="H25" s="557"/>
      <c r="I25" s="952"/>
    </row>
    <row r="26" spans="1:9" ht="15" customHeight="1" x14ac:dyDescent="0.2">
      <c r="A26" s="926"/>
      <c r="B26" s="932"/>
      <c r="C26" s="932"/>
      <c r="D26" s="831">
        <v>2221</v>
      </c>
      <c r="E26" s="823">
        <v>125</v>
      </c>
      <c r="F26" s="829"/>
      <c r="G26" s="830">
        <f t="shared" si="0"/>
        <v>125</v>
      </c>
      <c r="H26" s="557"/>
      <c r="I26" s="952"/>
    </row>
    <row r="27" spans="1:9" ht="15" customHeight="1" x14ac:dyDescent="0.2">
      <c r="A27" s="926"/>
      <c r="B27" s="932"/>
      <c r="C27" s="932"/>
      <c r="D27" s="832">
        <v>2311</v>
      </c>
      <c r="E27" s="823">
        <v>240</v>
      </c>
      <c r="F27" s="829"/>
      <c r="G27" s="830">
        <f t="shared" si="0"/>
        <v>240</v>
      </c>
      <c r="H27" s="557"/>
      <c r="I27" s="952"/>
    </row>
    <row r="28" spans="1:9" ht="12.75" customHeight="1" x14ac:dyDescent="0.2">
      <c r="A28" s="926"/>
      <c r="B28" s="932"/>
      <c r="C28" s="932"/>
      <c r="D28" s="831">
        <v>2312</v>
      </c>
      <c r="E28" s="823">
        <f>162-162</f>
        <v>0</v>
      </c>
      <c r="F28" s="829"/>
      <c r="G28" s="830">
        <f t="shared" si="0"/>
        <v>0</v>
      </c>
      <c r="H28" s="557"/>
      <c r="I28" s="952"/>
    </row>
    <row r="29" spans="1:9" ht="15.75" customHeight="1" x14ac:dyDescent="0.2">
      <c r="A29" s="926"/>
      <c r="B29" s="932"/>
      <c r="C29" s="932"/>
      <c r="D29" s="833">
        <v>2239</v>
      </c>
      <c r="E29" s="823">
        <f>23073+162</f>
        <v>23235</v>
      </c>
      <c r="F29" s="829"/>
      <c r="G29" s="830">
        <f t="shared" si="0"/>
        <v>23235</v>
      </c>
      <c r="H29" s="557"/>
      <c r="I29" s="952"/>
    </row>
    <row r="30" spans="1:9" ht="12" x14ac:dyDescent="0.2">
      <c r="A30" s="622">
        <v>2</v>
      </c>
      <c r="B30" s="939" t="s">
        <v>438</v>
      </c>
      <c r="C30" s="939"/>
      <c r="D30" s="822">
        <v>2239</v>
      </c>
      <c r="E30" s="823">
        <v>1139</v>
      </c>
      <c r="F30" s="829"/>
      <c r="G30" s="830">
        <f t="shared" si="0"/>
        <v>1139</v>
      </c>
      <c r="H30" s="557"/>
      <c r="I30" s="952"/>
    </row>
    <row r="31" spans="1:9" ht="30" customHeight="1" x14ac:dyDescent="0.2">
      <c r="A31" s="834">
        <v>3</v>
      </c>
      <c r="B31" s="932" t="s">
        <v>439</v>
      </c>
      <c r="C31" s="932"/>
      <c r="D31" s="822">
        <v>2231</v>
      </c>
      <c r="E31" s="823">
        <v>1500</v>
      </c>
      <c r="F31" s="829"/>
      <c r="G31" s="570">
        <f t="shared" si="0"/>
        <v>1500</v>
      </c>
      <c r="H31" s="835"/>
      <c r="I31" s="952"/>
    </row>
    <row r="32" spans="1:9" ht="42" customHeight="1" x14ac:dyDescent="0.2">
      <c r="A32" s="836">
        <v>4</v>
      </c>
      <c r="B32" s="953" t="s">
        <v>440</v>
      </c>
      <c r="C32" s="953"/>
      <c r="D32" s="837">
        <v>2231</v>
      </c>
      <c r="E32" s="838">
        <v>2000</v>
      </c>
      <c r="F32" s="829"/>
      <c r="G32" s="570">
        <f t="shared" si="0"/>
        <v>2000</v>
      </c>
      <c r="H32" s="835"/>
      <c r="I32" s="839" t="s">
        <v>441</v>
      </c>
    </row>
    <row r="33" spans="1:9" ht="12" x14ac:dyDescent="0.2">
      <c r="A33" s="563"/>
      <c r="B33" s="563"/>
      <c r="C33" s="563"/>
      <c r="D33" s="564"/>
      <c r="E33" s="563"/>
      <c r="F33" s="563"/>
      <c r="G33" s="539"/>
      <c r="H33" s="563"/>
      <c r="I33" s="840"/>
    </row>
    <row r="34" spans="1:9" ht="10.5" customHeight="1" x14ac:dyDescent="0.2">
      <c r="A34" s="930" t="s">
        <v>356</v>
      </c>
      <c r="B34" s="930"/>
      <c r="C34" s="841" t="s">
        <v>442</v>
      </c>
      <c r="D34" s="841"/>
      <c r="F34" s="563"/>
      <c r="G34" s="539"/>
      <c r="H34" s="563"/>
      <c r="I34" s="840"/>
    </row>
    <row r="35" spans="1:9" ht="12" x14ac:dyDescent="0.2">
      <c r="A35" s="930" t="s">
        <v>358</v>
      </c>
      <c r="B35" s="930"/>
      <c r="C35" s="821" t="s">
        <v>421</v>
      </c>
      <c r="D35" s="563"/>
      <c r="F35" s="563"/>
      <c r="G35" s="539"/>
      <c r="H35" s="563"/>
      <c r="I35" s="840"/>
    </row>
    <row r="36" spans="1:9" ht="48" x14ac:dyDescent="0.2">
      <c r="A36" s="619" t="s">
        <v>360</v>
      </c>
      <c r="B36" s="924" t="s">
        <v>361</v>
      </c>
      <c r="C36" s="924"/>
      <c r="D36" s="554" t="s">
        <v>362</v>
      </c>
      <c r="E36" s="619" t="s">
        <v>363</v>
      </c>
      <c r="F36" s="619" t="s">
        <v>364</v>
      </c>
      <c r="G36" s="619" t="s">
        <v>365</v>
      </c>
      <c r="H36" s="619" t="s">
        <v>39</v>
      </c>
      <c r="I36" s="619" t="s">
        <v>366</v>
      </c>
    </row>
    <row r="37" spans="1:9" ht="12" x14ac:dyDescent="0.2">
      <c r="A37" s="931" t="s">
        <v>367</v>
      </c>
      <c r="B37" s="931"/>
      <c r="C37" s="931"/>
      <c r="D37" s="555"/>
      <c r="E37" s="556">
        <f>SUM(E38:E40)</f>
        <v>2316</v>
      </c>
      <c r="F37" s="556">
        <f>SUM(F38:F40)</f>
        <v>5736</v>
      </c>
      <c r="G37" s="556">
        <f>SUM(G38:G40)</f>
        <v>8052</v>
      </c>
      <c r="H37" s="557"/>
      <c r="I37" s="619"/>
    </row>
    <row r="38" spans="1:9" ht="24.75" customHeight="1" x14ac:dyDescent="0.2">
      <c r="A38" s="619">
        <v>1</v>
      </c>
      <c r="B38" s="927" t="s">
        <v>443</v>
      </c>
      <c r="C38" s="927"/>
      <c r="D38" s="842">
        <v>2231</v>
      </c>
      <c r="E38" s="843">
        <v>523</v>
      </c>
      <c r="F38" s="843"/>
      <c r="G38" s="570">
        <f>E38+F38</f>
        <v>523</v>
      </c>
      <c r="H38" s="576"/>
      <c r="I38" s="952" t="s">
        <v>444</v>
      </c>
    </row>
    <row r="39" spans="1:9" ht="27.75" customHeight="1" x14ac:dyDescent="0.2">
      <c r="A39" s="844">
        <v>2</v>
      </c>
      <c r="B39" s="927" t="s">
        <v>445</v>
      </c>
      <c r="C39" s="927"/>
      <c r="D39" s="842">
        <v>2244</v>
      </c>
      <c r="E39" s="843">
        <v>1793</v>
      </c>
      <c r="F39" s="843"/>
      <c r="G39" s="570">
        <f>E39+F39</f>
        <v>1793</v>
      </c>
      <c r="H39" s="576"/>
      <c r="I39" s="952"/>
    </row>
    <row r="40" spans="1:9" ht="24.75" customHeight="1" x14ac:dyDescent="0.2">
      <c r="A40" s="844">
        <v>3</v>
      </c>
      <c r="B40" s="927" t="s">
        <v>446</v>
      </c>
      <c r="C40" s="927"/>
      <c r="D40" s="842">
        <v>2352</v>
      </c>
      <c r="E40" s="843"/>
      <c r="F40" s="843">
        <v>5736</v>
      </c>
      <c r="G40" s="570">
        <f>E40+F40</f>
        <v>5736</v>
      </c>
      <c r="H40" s="576" t="s">
        <v>424</v>
      </c>
      <c r="I40" s="952"/>
    </row>
    <row r="41" spans="1:9" ht="12" x14ac:dyDescent="0.2">
      <c r="A41" s="563"/>
      <c r="B41" s="563"/>
      <c r="C41" s="563"/>
      <c r="D41" s="564"/>
      <c r="E41" s="563"/>
      <c r="F41" s="563"/>
      <c r="G41" s="539"/>
      <c r="H41" s="563"/>
      <c r="I41" s="840"/>
    </row>
    <row r="42" spans="1:9" ht="12" x14ac:dyDescent="0.2">
      <c r="A42" s="563"/>
      <c r="B42" s="563"/>
      <c r="C42" s="563"/>
      <c r="D42" s="564"/>
      <c r="E42" s="563"/>
      <c r="F42" s="563"/>
      <c r="G42" s="539"/>
      <c r="H42" s="563"/>
      <c r="I42" s="840"/>
    </row>
    <row r="43" spans="1:9" ht="12" x14ac:dyDescent="0.2">
      <c r="A43" s="930" t="s">
        <v>356</v>
      </c>
      <c r="B43" s="930"/>
      <c r="C43" s="827" t="s">
        <v>447</v>
      </c>
      <c r="D43" s="539"/>
      <c r="E43" s="545"/>
      <c r="F43" s="545"/>
      <c r="G43" s="539"/>
      <c r="H43" s="545"/>
      <c r="I43" s="545"/>
    </row>
    <row r="44" spans="1:9" ht="12" x14ac:dyDescent="0.2">
      <c r="A44" s="930" t="s">
        <v>358</v>
      </c>
      <c r="B44" s="930"/>
      <c r="C44" s="821" t="s">
        <v>448</v>
      </c>
      <c r="D44" s="539"/>
      <c r="E44" s="545"/>
      <c r="F44" s="545"/>
      <c r="G44" s="539"/>
      <c r="H44" s="545"/>
      <c r="I44" s="545"/>
    </row>
    <row r="45" spans="1:9" ht="48" x14ac:dyDescent="0.2">
      <c r="A45" s="619" t="s">
        <v>360</v>
      </c>
      <c r="B45" s="924" t="s">
        <v>361</v>
      </c>
      <c r="C45" s="924"/>
      <c r="D45" s="554" t="s">
        <v>362</v>
      </c>
      <c r="E45" s="619" t="s">
        <v>363</v>
      </c>
      <c r="F45" s="619" t="s">
        <v>364</v>
      </c>
      <c r="G45" s="619" t="s">
        <v>365</v>
      </c>
      <c r="H45" s="619" t="s">
        <v>39</v>
      </c>
      <c r="I45" s="619" t="s">
        <v>366</v>
      </c>
    </row>
    <row r="46" spans="1:9" ht="12" x14ac:dyDescent="0.2">
      <c r="A46" s="931" t="s">
        <v>367</v>
      </c>
      <c r="B46" s="931"/>
      <c r="C46" s="931"/>
      <c r="D46" s="555"/>
      <c r="E46" s="556">
        <f>SUM(E47:E59)</f>
        <v>56743</v>
      </c>
      <c r="F46" s="556">
        <f>SUM(F47:F59)</f>
        <v>0</v>
      </c>
      <c r="G46" s="556">
        <f>SUM(G47:G59)</f>
        <v>56743</v>
      </c>
      <c r="H46" s="557"/>
      <c r="I46" s="556"/>
    </row>
    <row r="47" spans="1:9" ht="41.25" customHeight="1" x14ac:dyDescent="0.2">
      <c r="A47" s="622">
        <v>1</v>
      </c>
      <c r="B47" s="954" t="s">
        <v>449</v>
      </c>
      <c r="C47" s="954"/>
      <c r="D47" s="845">
        <v>2239</v>
      </c>
      <c r="E47" s="823">
        <v>4200</v>
      </c>
      <c r="F47" s="824"/>
      <c r="G47" s="570">
        <f t="shared" ref="G47:G59" si="1">E47+F47</f>
        <v>4200</v>
      </c>
      <c r="H47" s="557"/>
      <c r="I47" s="839" t="s">
        <v>450</v>
      </c>
    </row>
    <row r="48" spans="1:9" ht="36.75" customHeight="1" x14ac:dyDescent="0.2">
      <c r="A48" s="622">
        <v>2</v>
      </c>
      <c r="B48" s="953" t="s">
        <v>451</v>
      </c>
      <c r="C48" s="953"/>
      <c r="D48" s="845">
        <v>2239</v>
      </c>
      <c r="E48" s="823">
        <v>100</v>
      </c>
      <c r="F48" s="824"/>
      <c r="G48" s="570">
        <f t="shared" si="1"/>
        <v>100</v>
      </c>
      <c r="H48" s="557"/>
      <c r="I48" s="839" t="s">
        <v>452</v>
      </c>
    </row>
    <row r="49" spans="1:12" ht="30" customHeight="1" x14ac:dyDescent="0.2">
      <c r="A49" s="622">
        <v>3</v>
      </c>
      <c r="B49" s="954" t="s">
        <v>453</v>
      </c>
      <c r="C49" s="954"/>
      <c r="D49" s="845">
        <v>2231</v>
      </c>
      <c r="E49" s="823">
        <v>6038</v>
      </c>
      <c r="F49" s="824"/>
      <c r="G49" s="570">
        <f t="shared" si="1"/>
        <v>6038</v>
      </c>
      <c r="H49" s="846"/>
      <c r="I49" s="839" t="s">
        <v>454</v>
      </c>
    </row>
    <row r="50" spans="1:12" ht="41.25" customHeight="1" x14ac:dyDescent="0.2">
      <c r="A50" s="622">
        <v>4</v>
      </c>
      <c r="B50" s="954" t="s">
        <v>455</v>
      </c>
      <c r="C50" s="954"/>
      <c r="D50" s="845">
        <v>2232</v>
      </c>
      <c r="E50" s="823">
        <v>10000</v>
      </c>
      <c r="F50" s="824"/>
      <c r="G50" s="570">
        <f t="shared" si="1"/>
        <v>10000</v>
      </c>
      <c r="H50" s="557"/>
      <c r="I50" s="839" t="s">
        <v>456</v>
      </c>
    </row>
    <row r="51" spans="1:12" ht="36" customHeight="1" x14ac:dyDescent="0.2">
      <c r="A51" s="622">
        <v>5</v>
      </c>
      <c r="B51" s="954" t="s">
        <v>457</v>
      </c>
      <c r="C51" s="954"/>
      <c r="D51" s="845">
        <v>2231</v>
      </c>
      <c r="E51" s="823">
        <v>7000</v>
      </c>
      <c r="F51" s="824"/>
      <c r="G51" s="570">
        <f t="shared" si="1"/>
        <v>7000</v>
      </c>
      <c r="H51" s="557"/>
      <c r="I51" s="839" t="s">
        <v>458</v>
      </c>
    </row>
    <row r="52" spans="1:12" ht="45.75" customHeight="1" x14ac:dyDescent="0.2">
      <c r="A52" s="622">
        <v>6</v>
      </c>
      <c r="B52" s="954" t="s">
        <v>459</v>
      </c>
      <c r="C52" s="954"/>
      <c r="D52" s="845">
        <v>2231</v>
      </c>
      <c r="E52" s="823">
        <v>11000</v>
      </c>
      <c r="F52" s="824"/>
      <c r="G52" s="570">
        <f t="shared" si="1"/>
        <v>11000</v>
      </c>
      <c r="H52" s="557"/>
      <c r="I52" s="839" t="s">
        <v>460</v>
      </c>
    </row>
    <row r="53" spans="1:12" ht="44.25" customHeight="1" x14ac:dyDescent="0.2">
      <c r="A53" s="622">
        <v>7</v>
      </c>
      <c r="B53" s="954" t="s">
        <v>461</v>
      </c>
      <c r="C53" s="954"/>
      <c r="D53" s="845">
        <v>2231</v>
      </c>
      <c r="E53" s="823">
        <v>2484</v>
      </c>
      <c r="F53" s="824"/>
      <c r="G53" s="570">
        <f t="shared" si="1"/>
        <v>2484</v>
      </c>
      <c r="H53" s="557"/>
      <c r="I53" s="839" t="s">
        <v>462</v>
      </c>
    </row>
    <row r="54" spans="1:12" ht="43.5" customHeight="1" x14ac:dyDescent="0.2">
      <c r="A54" s="622">
        <v>8</v>
      </c>
      <c r="B54" s="954" t="s">
        <v>463</v>
      </c>
      <c r="C54" s="954"/>
      <c r="D54" s="845">
        <v>2231</v>
      </c>
      <c r="E54" s="823">
        <v>2210</v>
      </c>
      <c r="F54" s="824"/>
      <c r="G54" s="570">
        <f t="shared" si="1"/>
        <v>2210</v>
      </c>
      <c r="H54" s="557"/>
      <c r="I54" s="839" t="s">
        <v>464</v>
      </c>
    </row>
    <row r="55" spans="1:12" ht="44.25" customHeight="1" x14ac:dyDescent="0.2">
      <c r="A55" s="622">
        <v>9</v>
      </c>
      <c r="B55" s="954" t="s">
        <v>465</v>
      </c>
      <c r="C55" s="954"/>
      <c r="D55" s="845">
        <v>2231</v>
      </c>
      <c r="E55" s="823">
        <v>2243</v>
      </c>
      <c r="F55" s="824"/>
      <c r="G55" s="570">
        <f t="shared" si="1"/>
        <v>2243</v>
      </c>
      <c r="H55" s="557"/>
      <c r="I55" s="839" t="s">
        <v>464</v>
      </c>
    </row>
    <row r="56" spans="1:12" ht="39" customHeight="1" x14ac:dyDescent="0.2">
      <c r="A56" s="622">
        <v>10</v>
      </c>
      <c r="B56" s="954" t="s">
        <v>466</v>
      </c>
      <c r="C56" s="954"/>
      <c r="D56" s="845">
        <v>3263</v>
      </c>
      <c r="E56" s="823">
        <v>7733</v>
      </c>
      <c r="F56" s="824"/>
      <c r="G56" s="570">
        <f t="shared" si="1"/>
        <v>7733</v>
      </c>
      <c r="H56" s="557"/>
      <c r="I56" s="839" t="s">
        <v>467</v>
      </c>
    </row>
    <row r="57" spans="1:12" ht="39.75" customHeight="1" x14ac:dyDescent="0.2">
      <c r="A57" s="622">
        <v>11</v>
      </c>
      <c r="B57" s="954" t="s">
        <v>468</v>
      </c>
      <c r="C57" s="954"/>
      <c r="D57" s="822">
        <v>2231</v>
      </c>
      <c r="E57" s="823">
        <v>0</v>
      </c>
      <c r="F57" s="824"/>
      <c r="G57" s="570">
        <f t="shared" si="1"/>
        <v>0</v>
      </c>
      <c r="H57" s="623"/>
      <c r="I57" s="839" t="s">
        <v>469</v>
      </c>
    </row>
    <row r="58" spans="1:12" ht="36.75" customHeight="1" x14ac:dyDescent="0.2">
      <c r="A58" s="622">
        <v>12</v>
      </c>
      <c r="B58" s="954" t="s">
        <v>470</v>
      </c>
      <c r="C58" s="954"/>
      <c r="D58" s="822">
        <v>2231</v>
      </c>
      <c r="E58" s="823">
        <v>1000</v>
      </c>
      <c r="F58" s="824"/>
      <c r="G58" s="570">
        <f t="shared" si="1"/>
        <v>1000</v>
      </c>
      <c r="H58" s="835"/>
      <c r="I58" s="839" t="s">
        <v>469</v>
      </c>
    </row>
    <row r="59" spans="1:12" ht="37.5" customHeight="1" x14ac:dyDescent="0.2">
      <c r="A59" s="622">
        <v>13</v>
      </c>
      <c r="B59" s="954" t="s">
        <v>471</v>
      </c>
      <c r="C59" s="954"/>
      <c r="D59" s="822">
        <v>2231</v>
      </c>
      <c r="E59" s="823">
        <v>2735</v>
      </c>
      <c r="F59" s="824"/>
      <c r="G59" s="570">
        <f t="shared" si="1"/>
        <v>2735</v>
      </c>
      <c r="H59" s="622"/>
      <c r="I59" s="839" t="s">
        <v>472</v>
      </c>
    </row>
    <row r="60" spans="1:12" ht="12" x14ac:dyDescent="0.2">
      <c r="A60" s="847"/>
      <c r="B60" s="848"/>
      <c r="C60" s="848"/>
      <c r="D60" s="848"/>
      <c r="E60" s="848"/>
      <c r="F60" s="848"/>
      <c r="G60" s="848"/>
      <c r="H60" s="847"/>
      <c r="I60" s="840"/>
    </row>
    <row r="61" spans="1:12" x14ac:dyDescent="0.2">
      <c r="A61" s="848" t="s">
        <v>399</v>
      </c>
      <c r="B61" s="848"/>
      <c r="C61" s="848"/>
      <c r="D61" s="848"/>
      <c r="E61" s="848"/>
      <c r="F61" s="848"/>
      <c r="G61" s="848"/>
      <c r="H61" s="849"/>
      <c r="I61" s="850"/>
      <c r="J61" s="850"/>
      <c r="K61" s="850"/>
      <c r="L61" s="850"/>
    </row>
    <row r="62" spans="1:12" x14ac:dyDescent="0.2">
      <c r="A62" s="848" t="s">
        <v>400</v>
      </c>
      <c r="B62" s="848"/>
      <c r="C62" s="848"/>
      <c r="D62" s="848"/>
      <c r="E62" s="848"/>
      <c r="F62" s="848"/>
      <c r="G62" s="848"/>
      <c r="H62" s="848"/>
      <c r="I62" s="850"/>
      <c r="J62" s="850"/>
      <c r="K62" s="850"/>
      <c r="L62" s="850"/>
    </row>
    <row r="63" spans="1:12" x14ac:dyDescent="0.2">
      <c r="A63" s="848"/>
      <c r="B63" s="848"/>
      <c r="C63" s="848" t="s">
        <v>473</v>
      </c>
      <c r="D63" s="848"/>
      <c r="E63" s="848"/>
      <c r="F63" s="848"/>
      <c r="G63" s="848"/>
      <c r="H63" s="848"/>
      <c r="I63" s="850"/>
      <c r="J63" s="850"/>
      <c r="K63" s="850"/>
      <c r="L63" s="850"/>
    </row>
    <row r="64" spans="1:12" x14ac:dyDescent="0.2">
      <c r="A64" s="848" t="s">
        <v>403</v>
      </c>
      <c r="B64" s="848"/>
      <c r="C64" s="848"/>
      <c r="D64" s="848"/>
      <c r="E64" s="848"/>
      <c r="F64" s="848"/>
      <c r="G64" s="848"/>
      <c r="H64" s="848"/>
      <c r="I64" s="850"/>
      <c r="J64" s="850"/>
      <c r="K64" s="850"/>
      <c r="L64" s="850"/>
    </row>
    <row r="65" spans="1:12" x14ac:dyDescent="0.2">
      <c r="A65" s="848"/>
      <c r="B65" s="848" t="s">
        <v>474</v>
      </c>
      <c r="C65" s="848"/>
      <c r="D65" s="848"/>
      <c r="E65" s="848"/>
      <c r="F65" s="848"/>
      <c r="G65" s="848"/>
      <c r="H65" s="848"/>
      <c r="I65" s="850"/>
      <c r="J65" s="850"/>
      <c r="K65" s="850"/>
      <c r="L65" s="850"/>
    </row>
    <row r="66" spans="1:12" x14ac:dyDescent="0.2">
      <c r="A66" s="848"/>
      <c r="B66" s="848" t="s">
        <v>475</v>
      </c>
      <c r="C66" s="848"/>
      <c r="D66" s="848"/>
      <c r="E66" s="848"/>
      <c r="F66" s="848"/>
      <c r="G66" s="848"/>
      <c r="H66" s="848"/>
      <c r="I66" s="850"/>
      <c r="J66" s="850"/>
      <c r="K66" s="850"/>
      <c r="L66" s="850"/>
    </row>
    <row r="67" spans="1:12" x14ac:dyDescent="0.2">
      <c r="A67" s="848"/>
      <c r="B67" s="850" t="s">
        <v>476</v>
      </c>
      <c r="C67" s="850"/>
      <c r="D67" s="850"/>
      <c r="E67" s="850"/>
      <c r="F67" s="850"/>
      <c r="G67" s="850"/>
      <c r="H67" s="848"/>
      <c r="I67" s="850"/>
      <c r="J67" s="850"/>
      <c r="K67" s="850"/>
      <c r="L67" s="850"/>
    </row>
    <row r="68" spans="1:12" x14ac:dyDescent="0.2">
      <c r="A68" s="848"/>
      <c r="B68" s="851" t="s">
        <v>477</v>
      </c>
      <c r="C68" s="851"/>
      <c r="D68" s="851"/>
      <c r="E68" s="851"/>
      <c r="F68" s="851"/>
      <c r="G68" s="851"/>
      <c r="H68" s="848"/>
      <c r="I68" s="850"/>
      <c r="J68" s="850"/>
      <c r="K68" s="850"/>
      <c r="L68" s="850"/>
    </row>
    <row r="69" spans="1:12" x14ac:dyDescent="0.2">
      <c r="A69" s="848"/>
      <c r="B69" s="848"/>
      <c r="C69" s="848" t="s">
        <v>478</v>
      </c>
      <c r="D69" s="848"/>
      <c r="E69" s="848"/>
      <c r="F69" s="848"/>
      <c r="G69" s="848"/>
      <c r="H69" s="848"/>
      <c r="I69" s="850"/>
      <c r="J69" s="850"/>
      <c r="K69" s="850"/>
      <c r="L69" s="850"/>
    </row>
    <row r="70" spans="1:12" x14ac:dyDescent="0.2">
      <c r="A70" s="850"/>
      <c r="B70" s="848" t="s">
        <v>479</v>
      </c>
      <c r="C70" s="848"/>
      <c r="D70" s="848"/>
      <c r="E70" s="848"/>
      <c r="F70" s="848"/>
      <c r="G70" s="848"/>
      <c r="H70" s="850"/>
      <c r="I70" s="850"/>
      <c r="J70" s="850"/>
      <c r="K70" s="850"/>
      <c r="L70" s="850"/>
    </row>
    <row r="71" spans="1:12" x14ac:dyDescent="0.2">
      <c r="A71" s="850"/>
      <c r="B71" s="851"/>
      <c r="C71" s="851" t="s">
        <v>480</v>
      </c>
      <c r="D71" s="851"/>
      <c r="E71" s="851"/>
      <c r="F71" s="851"/>
      <c r="G71" s="848"/>
      <c r="H71" s="851"/>
      <c r="I71" s="850"/>
      <c r="J71" s="850"/>
      <c r="K71" s="850"/>
      <c r="L71" s="850"/>
    </row>
    <row r="72" spans="1:12" x14ac:dyDescent="0.2">
      <c r="A72" s="852" t="s">
        <v>481</v>
      </c>
      <c r="B72" s="851"/>
      <c r="C72" s="851"/>
      <c r="D72" s="851"/>
      <c r="E72" s="851"/>
      <c r="F72" s="851"/>
      <c r="G72" s="848"/>
      <c r="H72" s="851"/>
      <c r="I72" s="850"/>
      <c r="J72" s="850"/>
      <c r="K72" s="850"/>
      <c r="L72" s="850"/>
    </row>
    <row r="73" spans="1:12" x14ac:dyDescent="0.2">
      <c r="A73" s="853" t="s">
        <v>482</v>
      </c>
      <c r="D73" s="539"/>
      <c r="G73" s="848"/>
      <c r="H73" s="851"/>
      <c r="I73" s="850"/>
      <c r="J73" s="850"/>
      <c r="K73" s="850"/>
      <c r="L73" s="850"/>
    </row>
    <row r="74" spans="1:12" x14ac:dyDescent="0.2">
      <c r="A74" s="854" t="s">
        <v>483</v>
      </c>
      <c r="D74" s="539"/>
      <c r="G74" s="851"/>
      <c r="H74" s="851"/>
      <c r="I74" s="850"/>
      <c r="J74" s="850"/>
      <c r="K74" s="850"/>
      <c r="L74" s="850"/>
    </row>
    <row r="75" spans="1:12" x14ac:dyDescent="0.2">
      <c r="A75" s="854" t="s">
        <v>484</v>
      </c>
      <c r="D75" s="539"/>
      <c r="G75" s="851"/>
      <c r="H75" s="851"/>
      <c r="I75" s="850"/>
      <c r="J75" s="850"/>
      <c r="K75" s="850"/>
      <c r="L75" s="850"/>
    </row>
    <row r="76" spans="1:12" x14ac:dyDescent="0.2">
      <c r="A76" s="854" t="s">
        <v>485</v>
      </c>
      <c r="D76" s="539"/>
      <c r="G76" s="851"/>
      <c r="H76" s="851"/>
      <c r="I76" s="850"/>
      <c r="J76" s="850"/>
      <c r="K76" s="850"/>
      <c r="L76" s="850"/>
    </row>
    <row r="77" spans="1:12" x14ac:dyDescent="0.2">
      <c r="A77" s="853" t="s">
        <v>486</v>
      </c>
      <c r="D77" s="539"/>
      <c r="G77" s="851"/>
      <c r="H77" s="851"/>
      <c r="I77" s="850"/>
      <c r="J77" s="850"/>
      <c r="K77" s="850"/>
      <c r="L77" s="850"/>
    </row>
    <row r="78" spans="1:12" x14ac:dyDescent="0.2">
      <c r="A78" s="853" t="s">
        <v>487</v>
      </c>
      <c r="D78" s="539"/>
      <c r="G78" s="851"/>
      <c r="H78" s="851"/>
      <c r="I78" s="850"/>
      <c r="J78" s="850"/>
      <c r="K78" s="850"/>
      <c r="L78" s="850"/>
    </row>
    <row r="79" spans="1:12" x14ac:dyDescent="0.2">
      <c r="A79" s="853" t="s">
        <v>488</v>
      </c>
      <c r="D79" s="539"/>
      <c r="G79" s="851"/>
      <c r="H79" s="851"/>
      <c r="I79" s="850"/>
      <c r="J79" s="850"/>
      <c r="K79" s="850"/>
      <c r="L79" s="850"/>
    </row>
    <row r="80" spans="1:12" x14ac:dyDescent="0.2">
      <c r="A80" s="853" t="s">
        <v>489</v>
      </c>
      <c r="B80" s="851"/>
      <c r="C80" s="851"/>
      <c r="D80" s="851"/>
      <c r="E80" s="851"/>
      <c r="F80" s="851"/>
      <c r="G80" s="851"/>
      <c r="H80" s="851"/>
      <c r="I80" s="850"/>
      <c r="J80" s="850"/>
      <c r="K80" s="850"/>
      <c r="L80" s="850"/>
    </row>
    <row r="81" spans="1:12" x14ac:dyDescent="0.2">
      <c r="A81" s="853" t="s">
        <v>490</v>
      </c>
      <c r="B81" s="851"/>
      <c r="C81" s="851"/>
      <c r="D81" s="851"/>
      <c r="E81" s="851"/>
      <c r="F81" s="851"/>
      <c r="G81" s="851"/>
      <c r="H81" s="851"/>
      <c r="I81" s="850"/>
      <c r="J81" s="850"/>
      <c r="K81" s="850"/>
      <c r="L81" s="850"/>
    </row>
    <row r="82" spans="1:12" x14ac:dyDescent="0.2">
      <c r="A82" s="853" t="s">
        <v>491</v>
      </c>
      <c r="D82" s="539"/>
      <c r="G82" s="851"/>
      <c r="H82" s="851"/>
      <c r="I82" s="850"/>
      <c r="J82" s="850"/>
      <c r="K82" s="850"/>
      <c r="L82" s="850"/>
    </row>
    <row r="83" spans="1:12" x14ac:dyDescent="0.2">
      <c r="A83" s="854" t="s">
        <v>492</v>
      </c>
      <c r="D83" s="539"/>
      <c r="G83" s="851"/>
      <c r="H83" s="851"/>
      <c r="I83" s="850"/>
      <c r="J83" s="850"/>
      <c r="K83" s="850"/>
      <c r="L83" s="850"/>
    </row>
    <row r="84" spans="1:12" x14ac:dyDescent="0.2">
      <c r="A84" s="854" t="s">
        <v>493</v>
      </c>
      <c r="D84" s="539"/>
      <c r="G84" s="851"/>
      <c r="H84" s="851"/>
      <c r="I84" s="850"/>
      <c r="J84" s="850"/>
      <c r="K84" s="850"/>
      <c r="L84" s="850"/>
    </row>
    <row r="85" spans="1:12" x14ac:dyDescent="0.2">
      <c r="A85" s="854" t="s">
        <v>494</v>
      </c>
      <c r="D85" s="539"/>
      <c r="G85" s="851"/>
      <c r="H85" s="851"/>
      <c r="I85" s="850"/>
      <c r="J85" s="850"/>
      <c r="K85" s="850"/>
      <c r="L85" s="850"/>
    </row>
    <row r="86" spans="1:12" x14ac:dyDescent="0.2">
      <c r="A86" s="854" t="s">
        <v>495</v>
      </c>
      <c r="D86" s="539"/>
      <c r="G86" s="851"/>
      <c r="H86" s="851"/>
      <c r="I86" s="850"/>
      <c r="J86" s="850"/>
      <c r="K86" s="850"/>
      <c r="L86" s="850"/>
    </row>
    <row r="87" spans="1:12" x14ac:dyDescent="0.2">
      <c r="A87" s="854" t="s">
        <v>496</v>
      </c>
      <c r="D87" s="539"/>
      <c r="G87" s="851"/>
      <c r="H87" s="851"/>
      <c r="I87" s="850"/>
      <c r="J87" s="850"/>
      <c r="K87" s="850"/>
      <c r="L87" s="850"/>
    </row>
    <row r="88" spans="1:12" x14ac:dyDescent="0.2">
      <c r="A88" s="854" t="s">
        <v>497</v>
      </c>
      <c r="D88" s="539"/>
      <c r="G88" s="851"/>
      <c r="H88" s="851"/>
      <c r="I88" s="850"/>
      <c r="J88" s="850"/>
      <c r="K88" s="850"/>
      <c r="L88" s="850"/>
    </row>
    <row r="89" spans="1:12" x14ac:dyDescent="0.2">
      <c r="A89" s="854" t="s">
        <v>498</v>
      </c>
      <c r="B89" s="851"/>
      <c r="C89" s="851"/>
      <c r="D89" s="851"/>
      <c r="E89" s="851"/>
      <c r="F89" s="851"/>
      <c r="G89" s="851"/>
      <c r="H89" s="851"/>
      <c r="I89" s="850"/>
      <c r="J89" s="850"/>
      <c r="K89" s="850"/>
      <c r="L89" s="850"/>
    </row>
    <row r="90" spans="1:12" x14ac:dyDescent="0.2">
      <c r="A90" s="854" t="s">
        <v>496</v>
      </c>
      <c r="B90" s="851"/>
      <c r="C90" s="851"/>
      <c r="D90" s="851"/>
      <c r="E90" s="851"/>
      <c r="F90" s="851"/>
      <c r="G90" s="851"/>
      <c r="H90" s="851"/>
      <c r="I90" s="850"/>
      <c r="J90" s="850"/>
      <c r="K90" s="850"/>
      <c r="L90" s="850"/>
    </row>
    <row r="91" spans="1:12" x14ac:dyDescent="0.2">
      <c r="A91" s="854" t="s">
        <v>499</v>
      </c>
      <c r="D91" s="539"/>
      <c r="G91" s="851"/>
      <c r="H91" s="851"/>
      <c r="I91" s="850"/>
      <c r="J91" s="850"/>
      <c r="K91" s="850"/>
      <c r="L91" s="850"/>
    </row>
    <row r="92" spans="1:12" x14ac:dyDescent="0.2">
      <c r="A92" s="854" t="s">
        <v>500</v>
      </c>
      <c r="D92" s="539"/>
      <c r="G92" s="851"/>
      <c r="H92" s="851"/>
      <c r="I92" s="850"/>
      <c r="J92" s="850"/>
      <c r="K92" s="850"/>
      <c r="L92" s="850"/>
    </row>
    <row r="93" spans="1:12" x14ac:dyDescent="0.2">
      <c r="A93" s="854" t="s">
        <v>501</v>
      </c>
      <c r="D93" s="539"/>
      <c r="G93" s="851"/>
      <c r="H93" s="851"/>
      <c r="I93" s="850"/>
      <c r="J93" s="850"/>
      <c r="K93" s="850"/>
      <c r="L93" s="850"/>
    </row>
    <row r="94" spans="1:12" x14ac:dyDescent="0.2">
      <c r="A94" s="854" t="s">
        <v>502</v>
      </c>
      <c r="B94" s="850"/>
      <c r="D94" s="539"/>
      <c r="G94" s="851"/>
      <c r="H94" s="851"/>
      <c r="I94" s="850"/>
      <c r="J94" s="850"/>
      <c r="K94" s="850"/>
      <c r="L94" s="850"/>
    </row>
    <row r="95" spans="1:12" x14ac:dyDescent="0.2">
      <c r="A95" s="854" t="s">
        <v>503</v>
      </c>
      <c r="B95" s="850"/>
      <c r="D95" s="539"/>
      <c r="G95" s="851"/>
      <c r="H95" s="851"/>
      <c r="I95" s="850"/>
      <c r="J95" s="850"/>
      <c r="K95" s="850"/>
      <c r="L95" s="850"/>
    </row>
    <row r="96" spans="1:12" x14ac:dyDescent="0.2">
      <c r="A96" s="854" t="s">
        <v>504</v>
      </c>
      <c r="B96" s="850"/>
      <c r="D96" s="539"/>
      <c r="G96" s="851"/>
      <c r="H96" s="851"/>
      <c r="I96" s="850"/>
      <c r="J96" s="850"/>
      <c r="K96" s="850"/>
      <c r="L96" s="850"/>
    </row>
    <row r="97" spans="1:12" x14ac:dyDescent="0.2">
      <c r="A97" s="854" t="s">
        <v>505</v>
      </c>
      <c r="B97" s="850"/>
      <c r="D97" s="539"/>
      <c r="G97" s="851"/>
      <c r="H97" s="851"/>
      <c r="I97" s="850"/>
      <c r="J97" s="850"/>
      <c r="K97" s="850"/>
      <c r="L97" s="850"/>
    </row>
    <row r="98" spans="1:12" ht="27.75" customHeight="1" x14ac:dyDescent="0.2">
      <c r="A98" s="955" t="s">
        <v>506</v>
      </c>
      <c r="B98" s="955"/>
      <c r="C98" s="955"/>
      <c r="D98" s="955"/>
      <c r="E98" s="955"/>
      <c r="F98" s="955"/>
      <c r="G98" s="955"/>
      <c r="H98" s="955"/>
      <c r="I98" s="955"/>
      <c r="J98" s="955"/>
      <c r="K98" s="955"/>
      <c r="L98" s="955"/>
    </row>
    <row r="99" spans="1:12" ht="27" customHeight="1" x14ac:dyDescent="0.2">
      <c r="A99" s="956" t="s">
        <v>507</v>
      </c>
      <c r="B99" s="956"/>
      <c r="C99" s="956"/>
      <c r="D99" s="956"/>
      <c r="E99" s="956"/>
      <c r="F99" s="956"/>
      <c r="G99" s="956"/>
      <c r="H99" s="956"/>
      <c r="I99" s="956"/>
      <c r="J99" s="956"/>
      <c r="K99" s="956"/>
      <c r="L99" s="956"/>
    </row>
    <row r="100" spans="1:12" ht="24.75" customHeight="1" x14ac:dyDescent="0.2">
      <c r="A100" s="956" t="s">
        <v>508</v>
      </c>
      <c r="B100" s="956"/>
      <c r="C100" s="956"/>
      <c r="D100" s="956"/>
      <c r="E100" s="956"/>
      <c r="F100" s="956"/>
      <c r="G100" s="956"/>
      <c r="H100" s="956"/>
      <c r="I100" s="956"/>
      <c r="J100" s="956"/>
      <c r="K100" s="956"/>
      <c r="L100" s="956"/>
    </row>
    <row r="101" spans="1:12" x14ac:dyDescent="0.2">
      <c r="A101" s="855" t="s">
        <v>509</v>
      </c>
      <c r="B101" s="850"/>
      <c r="D101" s="539"/>
      <c r="G101" s="851"/>
      <c r="H101" s="851"/>
      <c r="I101" s="850"/>
      <c r="J101" s="850"/>
      <c r="K101" s="850"/>
      <c r="L101" s="850"/>
    </row>
    <row r="102" spans="1:12" x14ac:dyDescent="0.2">
      <c r="A102" s="850"/>
      <c r="B102" s="850"/>
      <c r="D102" s="539"/>
      <c r="G102" s="851"/>
      <c r="H102" s="851"/>
      <c r="I102" s="850"/>
      <c r="J102" s="850"/>
      <c r="K102" s="850"/>
      <c r="L102" s="850"/>
    </row>
    <row r="103" spans="1:12" x14ac:dyDescent="0.2">
      <c r="A103" s="850"/>
      <c r="B103" s="850"/>
      <c r="D103" s="539"/>
      <c r="G103" s="851"/>
      <c r="H103" s="851"/>
      <c r="I103" s="850"/>
      <c r="J103" s="850"/>
      <c r="K103" s="850"/>
      <c r="L103" s="850"/>
    </row>
    <row r="104" spans="1:12" x14ac:dyDescent="0.2">
      <c r="D104" s="539"/>
    </row>
    <row r="105" spans="1:12" x14ac:dyDescent="0.2">
      <c r="D105" s="539"/>
    </row>
    <row r="106" spans="1:12" x14ac:dyDescent="0.2">
      <c r="D106" s="539"/>
    </row>
    <row r="107" spans="1:12" x14ac:dyDescent="0.2">
      <c r="D107" s="539"/>
    </row>
  </sheetData>
  <sheetProtection algorithmName="SHA-512" hashValue="TivIV9OguDjYtyUXCneA3CaVWOyTseDSLib6NWxhp1b+IQhQv3u1FH013FQwAomCuc6kbYsAs+gFU1Ums/tIIw==" saltValue="JE7tl8CCpq//tHpOXov9tw==" spinCount="100000" sheet="1" objects="1" scenarios="1"/>
  <mergeCells count="49">
    <mergeCell ref="B58:C58"/>
    <mergeCell ref="B59:C59"/>
    <mergeCell ref="A98:L98"/>
    <mergeCell ref="A99:L99"/>
    <mergeCell ref="A100:L100"/>
    <mergeCell ref="B57:C57"/>
    <mergeCell ref="A46:C46"/>
    <mergeCell ref="B47:C47"/>
    <mergeCell ref="B48:C48"/>
    <mergeCell ref="B49:C49"/>
    <mergeCell ref="B50:C50"/>
    <mergeCell ref="B51:C51"/>
    <mergeCell ref="B52:C52"/>
    <mergeCell ref="B53:C53"/>
    <mergeCell ref="B54:C54"/>
    <mergeCell ref="B55:C55"/>
    <mergeCell ref="B56:C56"/>
    <mergeCell ref="I38:I40"/>
    <mergeCell ref="B39:C39"/>
    <mergeCell ref="B40:C40"/>
    <mergeCell ref="A43:B43"/>
    <mergeCell ref="A44:B44"/>
    <mergeCell ref="B45:C45"/>
    <mergeCell ref="B32:C32"/>
    <mergeCell ref="A34:B34"/>
    <mergeCell ref="A35:B35"/>
    <mergeCell ref="B36:C36"/>
    <mergeCell ref="A37:C37"/>
    <mergeCell ref="B38:C38"/>
    <mergeCell ref="A18:B18"/>
    <mergeCell ref="B19:C19"/>
    <mergeCell ref="A20:C20"/>
    <mergeCell ref="I20:I31"/>
    <mergeCell ref="A21:A29"/>
    <mergeCell ref="B21:C29"/>
    <mergeCell ref="B30:C30"/>
    <mergeCell ref="B31:C31"/>
    <mergeCell ref="A17:B17"/>
    <mergeCell ref="A4:B4"/>
    <mergeCell ref="A5:B5"/>
    <mergeCell ref="A7:I7"/>
    <mergeCell ref="A9:B9"/>
    <mergeCell ref="A10:B10"/>
    <mergeCell ref="A11:B11"/>
    <mergeCell ref="B12:C12"/>
    <mergeCell ref="A13:C13"/>
    <mergeCell ref="B14:C14"/>
    <mergeCell ref="I14:I15"/>
    <mergeCell ref="B15:C15"/>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70.pielikums Jūrmalas pilsētas domes
2020.gada 29.oktobra saistošajiem noteikumiem Nr.27
(protokols Nr.19, 47.punkts)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01.2.3.</vt:lpstr>
      <vt:lpstr>06.3.1.</vt:lpstr>
      <vt:lpstr>08.2.5.</vt:lpstr>
      <vt:lpstr>09.9.1.</vt:lpstr>
      <vt:lpstr>09.20.1.</vt:lpstr>
      <vt:lpstr>33_pielik</vt:lpstr>
      <vt:lpstr>01.2.3. (2)</vt:lpstr>
      <vt:lpstr>07.1.5.</vt:lpstr>
      <vt:lpstr>32.piel.</vt:lpstr>
      <vt:lpstr>'01.2.3.'!Print_Titles</vt:lpstr>
      <vt:lpstr>'01.2.3. (2)'!Print_Titles</vt:lpstr>
      <vt:lpstr>'06.3.1.'!Print_Titles</vt:lpstr>
      <vt:lpstr>'07.1.5.'!Print_Titles</vt:lpstr>
      <vt:lpstr>'08.2.5.'!Print_Titles</vt:lpstr>
      <vt:lpstr>'09.20.1.'!Print_Titles</vt:lpstr>
      <vt:lpstr>'09.9.1.'!Print_Titles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Anna Pjatova</cp:lastModifiedBy>
  <cp:lastPrinted>2020-11-03T09:17:59Z</cp:lastPrinted>
  <dcterms:created xsi:type="dcterms:W3CDTF">2020-10-16T13:43:02Z</dcterms:created>
  <dcterms:modified xsi:type="dcterms:W3CDTF">2020-11-03T09:18:09Z</dcterms:modified>
</cp:coreProperties>
</file>