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R:\Q\2021\2021_Budzets\"/>
    </mc:Choice>
  </mc:AlternateContent>
  <xr:revisionPtr revIDLastSave="0" documentId="13_ncr:1_{44002C45-9605-4933-9B33-82D7B961C039}" xr6:coauthVersionLast="45" xr6:coauthVersionMax="45" xr10:uidLastSave="{00000000-0000-0000-0000-000000000000}"/>
  <bookViews>
    <workbookView xWindow="-120" yWindow="-120" windowWidth="29040" windowHeight="15840" tabRatio="862" xr2:uid="{00000000-000D-0000-FFFF-FFFF00000000}"/>
  </bookViews>
  <sheets>
    <sheet name="Paskaidrojuma rakstam_pie 21.g." sheetId="15" r:id="rId1"/>
  </sheets>
  <definedNames>
    <definedName name="_xlnm._FilterDatabase" localSheetId="0" hidden="1">'Paskaidrojuma rakstam_pie 21.g.'!$A$5:$R$35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7" i="15" l="1"/>
  <c r="E37" i="15"/>
  <c r="H36" i="15"/>
  <c r="I36" i="15"/>
  <c r="L36" i="15"/>
  <c r="M36" i="15"/>
  <c r="N36" i="15"/>
  <c r="O36" i="15"/>
  <c r="F36" i="15"/>
  <c r="E36" i="15"/>
  <c r="K9" i="15"/>
  <c r="K36" i="15" s="1"/>
  <c r="J9" i="15"/>
  <c r="I37" i="15" s="1"/>
  <c r="G9" i="15"/>
  <c r="G36" i="15" s="1"/>
  <c r="F9" i="15"/>
  <c r="J36" i="15" l="1"/>
</calcChain>
</file>

<file path=xl/sharedStrings.xml><?xml version="1.0" encoding="utf-8"?>
<sst xmlns="http://schemas.openxmlformats.org/spreadsheetml/2006/main" count="109" uniqueCount="81">
  <si>
    <t>N.p.k.</t>
  </si>
  <si>
    <t>Projekta nosaukums</t>
  </si>
  <si>
    <t>Īstenotājs</t>
  </si>
  <si>
    <t>Pavisam KOPĀ:</t>
  </si>
  <si>
    <t>KOPĀ priekšfin. un līdzfin.:</t>
  </si>
  <si>
    <t>Pumpuru vidusskola</t>
  </si>
  <si>
    <t>Jūrmalas Bērnu un jauniešu interešu centrs</t>
  </si>
  <si>
    <t>Projekta īstenošanas laiks saskaņā ar JPD lēmumu vai vienošanos</t>
  </si>
  <si>
    <t>Jūrmalas pilsētas dome</t>
  </si>
  <si>
    <t>Vaivaru pamatskola</t>
  </si>
  <si>
    <r>
      <t>Projekta kopējās izmaksas (</t>
    </r>
    <r>
      <rPr>
        <b/>
        <i/>
        <sz val="10"/>
        <rFont val="Times New Roman"/>
        <family val="1"/>
        <charset val="186"/>
      </rPr>
      <t>euro</t>
    </r>
    <r>
      <rPr>
        <b/>
        <sz val="10"/>
        <rFont val="Times New Roman"/>
        <family val="1"/>
        <charset val="186"/>
      </rPr>
      <t>)</t>
    </r>
  </si>
  <si>
    <r>
      <t>Priekšfin. (</t>
    </r>
    <r>
      <rPr>
        <b/>
        <i/>
        <sz val="10"/>
        <rFont val="Times New Roman"/>
        <family val="1"/>
        <charset val="186"/>
      </rPr>
      <t>euro</t>
    </r>
    <r>
      <rPr>
        <b/>
        <sz val="10"/>
        <rFont val="Times New Roman"/>
        <family val="1"/>
        <charset val="186"/>
      </rPr>
      <t>)</t>
    </r>
  </si>
  <si>
    <r>
      <t>Līdzfin. (</t>
    </r>
    <r>
      <rPr>
        <b/>
        <i/>
        <sz val="10"/>
        <rFont val="Times New Roman"/>
        <family val="1"/>
        <charset val="186"/>
      </rPr>
      <t>euro</t>
    </r>
    <r>
      <rPr>
        <b/>
        <sz val="10"/>
        <rFont val="Times New Roman"/>
        <family val="1"/>
        <charset val="186"/>
      </rPr>
      <t>)</t>
    </r>
  </si>
  <si>
    <r>
      <t>Neattiecin.izm (</t>
    </r>
    <r>
      <rPr>
        <b/>
        <i/>
        <sz val="10"/>
        <rFont val="Times New Roman"/>
        <family val="1"/>
        <charset val="186"/>
      </rPr>
      <t>euro</t>
    </r>
    <r>
      <rPr>
        <b/>
        <sz val="10"/>
        <rFont val="Times New Roman"/>
        <family val="1"/>
        <charset val="186"/>
      </rPr>
      <t>)</t>
    </r>
  </si>
  <si>
    <t>PROTI un DARI</t>
  </si>
  <si>
    <t>Jūrmalas pilsētas muzejs</t>
  </si>
  <si>
    <t>Deinstucionalizācija un sociālie pakalpojumi personām ar invaliditāti un bērniem</t>
  </si>
  <si>
    <t>Labklājības pārvalde</t>
  </si>
  <si>
    <t>Pasākumi vietējās sabiedrības veselības veicināšanai un slimību profilaksei Jūrmalā</t>
  </si>
  <si>
    <t>Jūrmalas ostas pārvalde</t>
  </si>
  <si>
    <t xml:space="preserve">Jūrmalas pilsētas dome/ Labklājības pārvalde </t>
  </si>
  <si>
    <t>2016.gada 29.decembris - 2022.gada 31.decembris</t>
  </si>
  <si>
    <t>Atbalsts izglītojamo individuālo kompetenču attīstībai</t>
  </si>
  <si>
    <t>Profesionāla sociālā darba attīstība pašvaldībās</t>
  </si>
  <si>
    <t xml:space="preserve"> 2017.gada 23.novembris - 2021.gada 31.augusts</t>
  </si>
  <si>
    <r>
      <rPr>
        <b/>
        <u/>
        <sz val="11"/>
        <rFont val="Times New Roman"/>
        <family val="1"/>
        <charset val="186"/>
      </rPr>
      <t>SAM 3.3.1.</t>
    </r>
    <r>
      <rPr>
        <sz val="11"/>
        <rFont val="Times New Roman"/>
        <family val="1"/>
        <charset val="186"/>
      </rPr>
      <t xml:space="preserve"> Jūrmalas ūdenstūrisma pakalpojumu infrastruktūras attīstība atbilstoši pilsētas ekonomiskajai specializācijai</t>
    </r>
  </si>
  <si>
    <t>2019.gada 1.janvāris - 2021.gada 30.jūnijs</t>
  </si>
  <si>
    <t>2015.gada 1.oktobris - 2020.gada 31.decembris</t>
  </si>
  <si>
    <t>2016.gada 1.janvāris - 2021.gada 28.februāris</t>
  </si>
  <si>
    <t xml:space="preserve">“Solis tuvāk nākotnes skolai”/”Step closer to the future school” </t>
  </si>
  <si>
    <t>2019.gada 1.septembris - 2021.gada 30.jūnijs</t>
  </si>
  <si>
    <t>Ceļā uz apjomīgākiem mērķiem un pilsoniskumu Eiropas reģionos</t>
  </si>
  <si>
    <t>2019.gada 1.marts - 2021.gada 1.augusts</t>
  </si>
  <si>
    <t>2019.gada 20.septembris - 2021.gada 20.marts</t>
  </si>
  <si>
    <t>Jūrmalas brīvdabas muzeja infrastruktūras attīstība un zvejas kuģa atjaunošana</t>
  </si>
  <si>
    <t>Dalīsimies ar rotaļām/ Let`s share our games</t>
  </si>
  <si>
    <t>PII "Saulīte"</t>
  </si>
  <si>
    <t>2019.gada 26.septembris - 2021.gada 31.augusts</t>
  </si>
  <si>
    <t>SKOLĒNU PARLAMENTS – skolas darbības aktivizēšana, izmantojot skolēnu idejas, intereses un viņu aktīvu iesaistīšanos”</t>
  </si>
  <si>
    <t>““Prevencija ir labāka nekā dziedināšana”, kā teica Hipokrāts” / “Prevention is better than Cure”, as Hippocrates said””</t>
  </si>
  <si>
    <t>2019.gada 31.oktobra - 2021.gada 31.augusts</t>
  </si>
  <si>
    <t>2020.gada 22.janvāris - 2022.gada 21.jūnijs</t>
  </si>
  <si>
    <t>2017.gada 19.aprīlis - 2023.gada 31.decembris</t>
  </si>
  <si>
    <t>2016.gada 18.aprīlis - 2023.gada 31.decembris</t>
  </si>
  <si>
    <t>2017.gada 5.jūlijs - 2022.gada 4.oktobris</t>
  </si>
  <si>
    <t>Jūrmalas jauniešu līdzdalības mehānisms</t>
  </si>
  <si>
    <t>2020.gada 1.novembris - 2022.gada 30.jūnijs</t>
  </si>
  <si>
    <t>Informācija par prognozējamo nepieciešamo pašvaldības finansējumu 2021.-2023.gadam pašvaldības plānoto projektu ar Eiropas Savienības finansējuma piesaisti īstenošanai (euro)</t>
  </si>
  <si>
    <t>Bring out the different!/ Izcelsim dažādo!</t>
  </si>
  <si>
    <t>Take a step forward!/ Sper soli uz priekšu!</t>
  </si>
  <si>
    <t>KARTE VISIEM</t>
  </si>
  <si>
    <t>Baltijas jūras reģiona apgaismojums – pilsētu līdzdalība ilgtspējīga viedā apgaismojuma risinājumu izstrādē/ (LUCIA)</t>
  </si>
  <si>
    <t>Austrumbaltijas jahtu ostu tīkla pilnveidošana un popularizēšan</t>
  </si>
  <si>
    <t>Eiropas jaunieši DOMĀ. DARA. ZINA. IZVĒRTĒ</t>
  </si>
  <si>
    <t>ĻAUJ MAN DZĪVOT UN ES DZĪVOŠU, UN PASAULE DZĪVOS</t>
  </si>
  <si>
    <r>
      <rPr>
        <b/>
        <u/>
        <sz val="11"/>
        <rFont val="Times New Roman"/>
        <family val="1"/>
        <charset val="186"/>
      </rPr>
      <t>SAM 5.5.1.</t>
    </r>
    <r>
      <rPr>
        <sz val="11"/>
        <rFont val="Times New Roman"/>
        <family val="1"/>
        <charset val="186"/>
      </rPr>
      <t xml:space="preserve"> Jaunu dabas un kultūras tūrisma pakalpojumu radīšana Rīgas jūras līča Rietumu piekrastē</t>
    </r>
  </si>
  <si>
    <r>
      <rPr>
        <b/>
        <u/>
        <sz val="11"/>
        <rFont val="Times New Roman"/>
        <family val="1"/>
        <charset val="186"/>
      </rPr>
      <t xml:space="preserve">SAM 5.1.1. </t>
    </r>
    <r>
      <rPr>
        <sz val="11"/>
        <rFont val="Times New Roman"/>
        <family val="1"/>
        <charset val="186"/>
      </rPr>
      <t>Jūrmalas pašvaldības, Lielupes radīto plūdu un krasta erozijas risku apdraudējumu novēršanas pasākumi Dubultos-Majoros-Dzintaros</t>
    </r>
  </si>
  <si>
    <r>
      <rPr>
        <b/>
        <u/>
        <sz val="11"/>
        <rFont val="Times New Roman"/>
        <family val="1"/>
        <charset val="186"/>
      </rPr>
      <t>SAM 5.6.2.</t>
    </r>
    <r>
      <rPr>
        <u/>
        <sz val="11"/>
        <rFont val="Times New Roman"/>
        <family val="1"/>
        <charset val="186"/>
      </rPr>
      <t xml:space="preserve"> </t>
    </r>
    <r>
      <rPr>
        <sz val="11"/>
        <rFont val="Times New Roman"/>
        <family val="1"/>
        <charset val="186"/>
      </rPr>
      <t>Ķemeru parka pārbūve un restaurācija</t>
    </r>
  </si>
  <si>
    <r>
      <rPr>
        <b/>
        <u/>
        <sz val="11"/>
        <rFont val="Times New Roman"/>
        <family val="1"/>
        <charset val="186"/>
      </rPr>
      <t>SAM 8.1.2.</t>
    </r>
    <r>
      <rPr>
        <sz val="11"/>
        <rFont val="Times New Roman"/>
        <family val="1"/>
        <charset val="186"/>
      </rPr>
      <t xml:space="preserve"> Jūrmalas pilsētas vispārējās vidējās izglītības iestāžu infrastruktūras pilnveide </t>
    </r>
  </si>
  <si>
    <t>Ārpusprojekta.izm (euro)</t>
  </si>
  <si>
    <t>Ārpusprojekta izm (euro)</t>
  </si>
  <si>
    <r>
      <rPr>
        <b/>
        <u/>
        <sz val="12"/>
        <rFont val="Times New Roman"/>
        <family val="1"/>
        <charset val="186"/>
      </rPr>
      <t xml:space="preserve">SAM 9.3.1. </t>
    </r>
    <r>
      <rPr>
        <sz val="12"/>
        <rFont val="Times New Roman"/>
        <family val="1"/>
        <charset val="186"/>
      </rPr>
      <t>Infrastruktūras pilnveide sabiedrībā balstītu sociālo pakalpojumu nodrošināšanai Jūrmalā</t>
    </r>
  </si>
  <si>
    <t>2020.gada 1.oktobris - 2022.gada 30.septembris</t>
  </si>
  <si>
    <r>
      <rPr>
        <b/>
        <u/>
        <sz val="11"/>
        <rFont val="Times New Roman"/>
        <family val="1"/>
        <charset val="186"/>
      </rPr>
      <t>SAM 5.5.1</t>
    </r>
    <r>
      <rPr>
        <sz val="11"/>
        <rFont val="Times New Roman"/>
        <family val="1"/>
        <charset val="186"/>
      </rPr>
      <t>. Daudzfunkcionāla dabas tūrisma centra pakalpojumu attīstība un meža parka labiekārtojums Ķemeros</t>
    </r>
  </si>
  <si>
    <r>
      <rPr>
        <b/>
        <u/>
        <sz val="11"/>
        <rFont val="Times New Roman"/>
        <family val="1"/>
        <charset val="186"/>
      </rPr>
      <t>SAM 3.3.1</t>
    </r>
    <r>
      <rPr>
        <sz val="11"/>
        <rFont val="Times New Roman"/>
        <family val="1"/>
        <charset val="186"/>
      </rPr>
      <t>. Pilsētas atpūtas parka un jauniešu mājas izveide Kauguros</t>
    </r>
  </si>
  <si>
    <t>2016.gada 1.novembris - 2022.gada 3.jūnijs</t>
  </si>
  <si>
    <t>2016.gada 11.novembris - 2020.gada 31.novembris</t>
  </si>
  <si>
    <t>2018.gada 4.aprīlis - 2021.gada 4.jūnijs</t>
  </si>
  <si>
    <t>2019.gada 5.februāris - 2022.gada 2.maijs</t>
  </si>
  <si>
    <r>
      <rPr>
        <b/>
        <u/>
        <sz val="11"/>
        <rFont val="Times New Roman"/>
        <family val="1"/>
        <charset val="186"/>
      </rPr>
      <t>SAM 4.2.2.</t>
    </r>
    <r>
      <rPr>
        <sz val="11"/>
        <rFont val="Times New Roman"/>
        <family val="1"/>
        <charset val="186"/>
      </rPr>
      <t xml:space="preserve"> Jūrmalas teātra ēkas energoefektivitātes paaugstināšana</t>
    </r>
  </si>
  <si>
    <t>2017.gada 2.aprīlis - 2021.gada 11.augusts</t>
  </si>
  <si>
    <t>2017.gada 1.jūnijs - 2022.gada 30.maijs</t>
  </si>
  <si>
    <r>
      <rPr>
        <b/>
        <u/>
        <sz val="11"/>
        <rFont val="Times New Roman"/>
        <family val="1"/>
        <charset val="186"/>
      </rPr>
      <t>SAM 5.6.2.</t>
    </r>
    <r>
      <rPr>
        <sz val="11"/>
        <rFont val="Times New Roman"/>
        <family val="1"/>
        <charset val="186"/>
      </rPr>
      <t xml:space="preserve"> Daudzfunkcionāla dabas tūrisma centra jaunbūve un meža parka labiekārtojums Ķemeros</t>
    </r>
  </si>
  <si>
    <t>2020.gada 27.novembris - 2022.gada 31.decembris</t>
  </si>
  <si>
    <t>2020.gada 28.decembra līdz 2021.gada 8.novembrim</t>
  </si>
  <si>
    <t>2020.gada 1.septembris - 2021.gada 31.augusts</t>
  </si>
  <si>
    <t>2020.gada 1.februāris - 2021.gada 31.maijs</t>
  </si>
  <si>
    <t>2020.gada 1.novembris - 2022.gada 4.oktobris</t>
  </si>
  <si>
    <t>2019.gada 1.septembris - 2021.gada 30.novembris</t>
  </si>
  <si>
    <t>2017.gada 1.decembris - 2021.gada 22.marts</t>
  </si>
  <si>
    <r>
      <rPr>
        <b/>
        <u/>
        <sz val="11"/>
        <rFont val="Times New Roman"/>
        <family val="1"/>
        <charset val="186"/>
      </rPr>
      <t>SAM 4.2.2.</t>
    </r>
    <r>
      <rPr>
        <sz val="11"/>
        <rFont val="Times New Roman"/>
        <family val="1"/>
        <charset val="186"/>
      </rPr>
      <t xml:space="preserve"> Jūrmalas pilsētas Ķemeru pamatskolas ēkas pārbūve un energoefektivitātes paaugstināšana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</si>
</sst>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Times New Roman"/>
      <family val="2"/>
      <charset val="186"/>
    </font>
    <font>
      <sz val="11"/>
      <name val="Times New Roman"/>
      <family val="1"/>
      <charset val="186"/>
    </font>
    <font>
      <b/>
      <sz val="10"/>
      <name val="Times New Roman"/>
      <family val="1"/>
      <charset val="186"/>
    </font>
    <font>
      <b/>
      <i/>
      <sz val="10"/>
      <name val="Times New Roman"/>
      <family val="1"/>
      <charset val="186"/>
    </font>
    <font>
      <b/>
      <u/>
      <sz val="11"/>
      <name val="Times New Roman"/>
      <family val="1"/>
      <charset val="186"/>
    </font>
    <font>
      <u/>
      <sz val="11"/>
      <name val="Times New Roman"/>
      <family val="1"/>
      <charset val="186"/>
    </font>
    <font>
      <b/>
      <u/>
      <sz val="12"/>
      <name val="Times New Roman"/>
      <family val="1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sz val="11"/>
      <color rgb="FFFF0000"/>
      <name val="Times New Roman"/>
      <family val="1"/>
      <charset val="186"/>
    </font>
    <font>
      <sz val="12"/>
      <name val="Times New Roman"/>
      <family val="1"/>
      <charset val="186"/>
    </font>
    <font>
      <b/>
      <sz val="11"/>
      <name val="Times New Roman"/>
      <family val="1"/>
      <charset val="186"/>
    </font>
    <font>
      <sz val="10"/>
      <color rgb="FF000000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auto="1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auto="1"/>
      </bottom>
      <diagonal/>
    </border>
    <border>
      <left style="double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hair">
        <color indexed="64"/>
      </left>
      <right/>
      <top style="medium">
        <color indexed="64"/>
      </top>
      <bottom style="thin">
        <color auto="1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thin">
        <color auto="1"/>
      </bottom>
      <diagonal/>
    </border>
  </borders>
  <cellStyleXfs count="3">
    <xf numFmtId="0" fontId="0" fillId="0" borderId="0"/>
    <xf numFmtId="0" fontId="7" fillId="0" borderId="0"/>
    <xf numFmtId="0" fontId="12" fillId="0" borderId="0"/>
  </cellStyleXfs>
  <cellXfs count="92">
    <xf numFmtId="0" fontId="0" fillId="0" borderId="0" xfId="0"/>
    <xf numFmtId="0" fontId="2" fillId="2" borderId="15" xfId="0" applyFont="1" applyFill="1" applyBorder="1" applyAlignment="1">
      <alignment vertical="center" wrapText="1"/>
    </xf>
    <xf numFmtId="0" fontId="2" fillId="2" borderId="16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2" fillId="2" borderId="25" xfId="0" applyFont="1" applyFill="1" applyBorder="1" applyAlignment="1">
      <alignment horizontal="left" vertical="center" wrapText="1"/>
    </xf>
    <xf numFmtId="3" fontId="1" fillId="0" borderId="8" xfId="0" applyNumberFormat="1" applyFont="1" applyFill="1" applyBorder="1" applyAlignment="1">
      <alignment vertical="center"/>
    </xf>
    <xf numFmtId="3" fontId="1" fillId="0" borderId="7" xfId="0" applyNumberFormat="1" applyFont="1" applyFill="1" applyBorder="1" applyAlignment="1">
      <alignment vertical="center"/>
    </xf>
    <xf numFmtId="3" fontId="1" fillId="0" borderId="6" xfId="0" applyNumberFormat="1" applyFont="1" applyFill="1" applyBorder="1" applyAlignment="1">
      <alignment vertical="center"/>
    </xf>
    <xf numFmtId="0" fontId="1" fillId="0" borderId="0" xfId="0" applyFont="1"/>
    <xf numFmtId="0" fontId="1" fillId="0" borderId="0" xfId="0" applyFont="1" applyFill="1"/>
    <xf numFmtId="0" fontId="9" fillId="0" borderId="0" xfId="0" applyFont="1"/>
    <xf numFmtId="0" fontId="9" fillId="0" borderId="0" xfId="0" applyFont="1" applyFill="1"/>
    <xf numFmtId="0" fontId="9" fillId="0" borderId="0" xfId="0" applyFont="1" applyAlignment="1">
      <alignment horizontal="center"/>
    </xf>
    <xf numFmtId="0" fontId="1" fillId="3" borderId="3" xfId="0" applyFont="1" applyFill="1" applyBorder="1" applyAlignment="1">
      <alignment vertical="center" wrapText="1"/>
    </xf>
    <xf numFmtId="3" fontId="1" fillId="3" borderId="4" xfId="0" applyNumberFormat="1" applyFont="1" applyFill="1" applyBorder="1" applyAlignment="1">
      <alignment vertical="center" wrapText="1"/>
    </xf>
    <xf numFmtId="0" fontId="1" fillId="3" borderId="3" xfId="0" applyFont="1" applyFill="1" applyBorder="1" applyAlignment="1">
      <alignment horizontal="center" vertical="center" wrapText="1"/>
    </xf>
    <xf numFmtId="3" fontId="1" fillId="0" borderId="4" xfId="0" applyNumberFormat="1" applyFont="1" applyFill="1" applyBorder="1" applyAlignment="1">
      <alignment horizontal="right" vertical="center" wrapText="1"/>
    </xf>
    <xf numFmtId="0" fontId="10" fillId="0" borderId="6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" fillId="0" borderId="5" xfId="0" applyFont="1" applyFill="1" applyBorder="1" applyAlignment="1">
      <alignment horizontal="left" vertical="center" wrapText="1"/>
    </xf>
    <xf numFmtId="3" fontId="1" fillId="0" borderId="8" xfId="0" applyNumberFormat="1" applyFont="1" applyFill="1" applyBorder="1" applyAlignment="1">
      <alignment horizontal="left" vertical="center" wrapText="1"/>
    </xf>
    <xf numFmtId="3" fontId="1" fillId="0" borderId="7" xfId="0" applyNumberFormat="1" applyFont="1" applyFill="1" applyBorder="1" applyAlignment="1">
      <alignment vertical="center" wrapText="1"/>
    </xf>
    <xf numFmtId="3" fontId="1" fillId="0" borderId="9" xfId="0" applyNumberFormat="1" applyFont="1" applyFill="1" applyBorder="1" applyAlignment="1">
      <alignment vertical="center" wrapText="1"/>
    </xf>
    <xf numFmtId="3" fontId="1" fillId="0" borderId="6" xfId="0" applyNumberFormat="1" applyFont="1" applyFill="1" applyBorder="1" applyAlignment="1">
      <alignment horizontal="left" vertical="center" wrapText="1"/>
    </xf>
    <xf numFmtId="0" fontId="1" fillId="0" borderId="3" xfId="0" applyFont="1" applyBorder="1" applyAlignment="1">
      <alignment vertical="center" wrapText="1"/>
    </xf>
    <xf numFmtId="0" fontId="2" fillId="2" borderId="25" xfId="0" applyFont="1" applyFill="1" applyBorder="1" applyAlignment="1">
      <alignment vertical="center" wrapText="1"/>
    </xf>
    <xf numFmtId="3" fontId="1" fillId="0" borderId="6" xfId="0" applyNumberFormat="1" applyFont="1" applyFill="1" applyBorder="1" applyAlignment="1">
      <alignment vertical="center" wrapText="1"/>
    </xf>
    <xf numFmtId="3" fontId="1" fillId="0" borderId="31" xfId="0" applyNumberFormat="1" applyFont="1" applyFill="1" applyBorder="1" applyAlignment="1">
      <alignment vertical="center" wrapText="1"/>
    </xf>
    <xf numFmtId="3" fontId="1" fillId="0" borderId="27" xfId="0" applyNumberFormat="1" applyFont="1" applyFill="1" applyBorder="1" applyAlignment="1">
      <alignment horizontal="right" vertical="center" wrapText="1"/>
    </xf>
    <xf numFmtId="3" fontId="1" fillId="0" borderId="7" xfId="0" applyNumberFormat="1" applyFont="1" applyFill="1" applyBorder="1" applyAlignment="1">
      <alignment horizontal="right" vertical="center" wrapText="1"/>
    </xf>
    <xf numFmtId="3" fontId="1" fillId="0" borderId="31" xfId="0" applyNumberFormat="1" applyFont="1" applyFill="1" applyBorder="1" applyAlignment="1">
      <alignment horizontal="right" vertical="center" wrapText="1"/>
    </xf>
    <xf numFmtId="3" fontId="1" fillId="0" borderId="10" xfId="0" applyNumberFormat="1" applyFont="1" applyFill="1" applyBorder="1" applyAlignment="1">
      <alignment horizontal="right" vertical="center" wrapText="1"/>
    </xf>
    <xf numFmtId="3" fontId="9" fillId="0" borderId="7" xfId="0" applyNumberFormat="1" applyFont="1" applyFill="1" applyBorder="1" applyAlignment="1">
      <alignment vertical="center"/>
    </xf>
    <xf numFmtId="3" fontId="9" fillId="0" borderId="6" xfId="0" applyNumberFormat="1" applyFont="1" applyFill="1" applyBorder="1" applyAlignment="1">
      <alignment vertical="center"/>
    </xf>
    <xf numFmtId="3" fontId="9" fillId="0" borderId="31" xfId="0" applyNumberFormat="1" applyFont="1" applyFill="1" applyBorder="1" applyAlignment="1">
      <alignment vertical="center"/>
    </xf>
    <xf numFmtId="3" fontId="9" fillId="0" borderId="27" xfId="0" applyNumberFormat="1" applyFont="1" applyFill="1" applyBorder="1" applyAlignment="1">
      <alignment vertical="center"/>
    </xf>
    <xf numFmtId="3" fontId="9" fillId="0" borderId="10" xfId="0" applyNumberFormat="1" applyFont="1" applyFill="1" applyBorder="1" applyAlignment="1">
      <alignment vertical="center"/>
    </xf>
    <xf numFmtId="3" fontId="1" fillId="0" borderId="31" xfId="0" applyNumberFormat="1" applyFont="1" applyFill="1" applyBorder="1" applyAlignment="1">
      <alignment vertical="center"/>
    </xf>
    <xf numFmtId="3" fontId="1" fillId="0" borderId="27" xfId="0" applyNumberFormat="1" applyFont="1" applyFill="1" applyBorder="1" applyAlignment="1">
      <alignment vertical="center"/>
    </xf>
    <xf numFmtId="3" fontId="1" fillId="0" borderId="10" xfId="0" applyNumberFormat="1" applyFont="1" applyFill="1" applyBorder="1" applyAlignment="1">
      <alignment vertical="center"/>
    </xf>
    <xf numFmtId="0" fontId="1" fillId="0" borderId="32" xfId="0" applyFont="1" applyFill="1" applyBorder="1" applyAlignment="1">
      <alignment vertical="center" wrapText="1"/>
    </xf>
    <xf numFmtId="3" fontId="1" fillId="0" borderId="33" xfId="0" applyNumberFormat="1" applyFont="1" applyFill="1" applyBorder="1" applyAlignment="1">
      <alignment horizontal="right" vertical="center" wrapText="1"/>
    </xf>
    <xf numFmtId="3" fontId="1" fillId="0" borderId="34" xfId="0" applyNumberFormat="1" applyFont="1" applyFill="1" applyBorder="1" applyAlignment="1">
      <alignment vertical="center"/>
    </xf>
    <xf numFmtId="3" fontId="1" fillId="0" borderId="20" xfId="0" applyNumberFormat="1" applyFont="1" applyFill="1" applyBorder="1" applyAlignment="1">
      <alignment vertical="center"/>
    </xf>
    <xf numFmtId="3" fontId="1" fillId="0" borderId="35" xfId="0" applyNumberFormat="1" applyFont="1" applyFill="1" applyBorder="1" applyAlignment="1">
      <alignment vertical="center"/>
    </xf>
    <xf numFmtId="3" fontId="1" fillId="0" borderId="36" xfId="0" applyNumberFormat="1" applyFont="1" applyFill="1" applyBorder="1" applyAlignment="1">
      <alignment vertical="center"/>
    </xf>
    <xf numFmtId="3" fontId="1" fillId="0" borderId="37" xfId="0" applyNumberFormat="1" applyFont="1" applyFill="1" applyBorder="1" applyAlignment="1">
      <alignment vertical="center"/>
    </xf>
    <xf numFmtId="3" fontId="1" fillId="0" borderId="26" xfId="0" applyNumberFormat="1" applyFont="1" applyFill="1" applyBorder="1" applyAlignment="1">
      <alignment vertical="center"/>
    </xf>
    <xf numFmtId="3" fontId="1" fillId="0" borderId="27" xfId="0" applyNumberFormat="1" applyFont="1" applyFill="1" applyBorder="1" applyAlignment="1">
      <alignment horizontal="right" vertical="center"/>
    </xf>
    <xf numFmtId="3" fontId="1" fillId="0" borderId="7" xfId="0" applyNumberFormat="1" applyFont="1" applyFill="1" applyBorder="1" applyAlignment="1">
      <alignment horizontal="right" vertical="center"/>
    </xf>
    <xf numFmtId="3" fontId="1" fillId="0" borderId="31" xfId="0" applyNumberFormat="1" applyFont="1" applyFill="1" applyBorder="1" applyAlignment="1">
      <alignment horizontal="right" vertical="center"/>
    </xf>
    <xf numFmtId="3" fontId="1" fillId="0" borderId="10" xfId="0" applyNumberFormat="1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center" vertical="center" wrapText="1"/>
    </xf>
    <xf numFmtId="3" fontId="1" fillId="3" borderId="4" xfId="0" applyNumberFormat="1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center" vertical="center"/>
    </xf>
    <xf numFmtId="0" fontId="9" fillId="0" borderId="8" xfId="0" applyFont="1" applyFill="1" applyBorder="1"/>
    <xf numFmtId="3" fontId="9" fillId="0" borderId="27" xfId="0" applyNumberFormat="1" applyFont="1" applyFill="1" applyBorder="1" applyAlignment="1">
      <alignment horizontal="right" vertical="center"/>
    </xf>
    <xf numFmtId="3" fontId="9" fillId="0" borderId="7" xfId="0" applyNumberFormat="1" applyFont="1" applyFill="1" applyBorder="1" applyAlignment="1">
      <alignment horizontal="right" vertical="center"/>
    </xf>
    <xf numFmtId="3" fontId="9" fillId="0" borderId="31" xfId="0" applyNumberFormat="1" applyFont="1" applyFill="1" applyBorder="1" applyAlignment="1">
      <alignment horizontal="right" vertical="center"/>
    </xf>
    <xf numFmtId="3" fontId="9" fillId="0" borderId="10" xfId="0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right"/>
    </xf>
    <xf numFmtId="0" fontId="11" fillId="0" borderId="0" xfId="0" applyFont="1" applyFill="1" applyAlignment="1">
      <alignment horizontal="right"/>
    </xf>
    <xf numFmtId="0" fontId="1" fillId="0" borderId="0" xfId="0" applyFont="1" applyAlignment="1">
      <alignment horizontal="center"/>
    </xf>
    <xf numFmtId="3" fontId="11" fillId="0" borderId="29" xfId="0" applyNumberFormat="1" applyFont="1" applyFill="1" applyBorder="1"/>
    <xf numFmtId="3" fontId="11" fillId="0" borderId="28" xfId="0" applyNumberFormat="1" applyFont="1" applyFill="1" applyBorder="1"/>
    <xf numFmtId="3" fontId="11" fillId="0" borderId="30" xfId="0" applyNumberFormat="1" applyFont="1" applyFill="1" applyBorder="1"/>
    <xf numFmtId="3" fontId="11" fillId="0" borderId="9" xfId="0" applyNumberFormat="1" applyFont="1" applyFill="1" applyBorder="1"/>
    <xf numFmtId="0" fontId="1" fillId="0" borderId="3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right"/>
    </xf>
    <xf numFmtId="0" fontId="11" fillId="0" borderId="0" xfId="0" applyFont="1" applyFill="1" applyAlignment="1">
      <alignment horizontal="right"/>
    </xf>
    <xf numFmtId="3" fontId="11" fillId="0" borderId="11" xfId="0" applyNumberFormat="1" applyFont="1" applyFill="1" applyBorder="1" applyAlignment="1">
      <alignment horizontal="center"/>
    </xf>
    <xf numFmtId="3" fontId="11" fillId="0" borderId="3" xfId="0" applyNumberFormat="1" applyFont="1" applyFill="1" applyBorder="1" applyAlignment="1">
      <alignment horizontal="center"/>
    </xf>
    <xf numFmtId="3" fontId="11" fillId="0" borderId="12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6" xfId="0" applyNumberFormat="1" applyFont="1" applyFill="1" applyBorder="1" applyAlignment="1">
      <alignment horizontal="center"/>
    </xf>
    <xf numFmtId="3" fontId="11" fillId="0" borderId="9" xfId="0" applyNumberFormat="1" applyFont="1" applyFill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E6E3823F-A2FD-4429-9CC7-D2D06AFDE3E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98E189-771D-4CCE-B0F0-BE1DA5BD6A30}">
  <dimension ref="A2:P38"/>
  <sheetViews>
    <sheetView tabSelected="1" zoomScale="80" zoomScaleNormal="80" zoomScalePageLayoutView="80" workbookViewId="0">
      <pane ySplit="5" topLeftCell="A6" activePane="bottomLeft" state="frozen"/>
      <selection pane="bottomLeft" activeCell="O14" sqref="O14"/>
    </sheetView>
  </sheetViews>
  <sheetFormatPr defaultRowHeight="15" x14ac:dyDescent="0.25"/>
  <cols>
    <col min="1" max="1" width="5.85546875" style="16" customWidth="1"/>
    <col min="2" max="2" width="63.140625" style="14" customWidth="1"/>
    <col min="3" max="3" width="31.28515625" style="14" customWidth="1"/>
    <col min="4" max="4" width="12.28515625" style="14" customWidth="1"/>
    <col min="5" max="7" width="11.42578125" style="14" customWidth="1"/>
    <col min="8" max="8" width="15.140625" style="14" customWidth="1"/>
    <col min="9" max="11" width="11.42578125" style="14" customWidth="1"/>
    <col min="12" max="12" width="15.140625" style="14" customWidth="1"/>
    <col min="13" max="15" width="11.42578125" style="14" customWidth="1"/>
    <col min="16" max="16" width="25.5703125" style="14" customWidth="1"/>
    <col min="17" max="16384" width="9.140625" style="14"/>
  </cols>
  <sheetData>
    <row r="2" spans="1:16" s="12" customFormat="1" ht="15.75" x14ac:dyDescent="0.25">
      <c r="A2" s="80" t="s">
        <v>47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</row>
    <row r="4" spans="1:16" ht="15" customHeight="1" x14ac:dyDescent="0.25">
      <c r="A4" s="75" t="s">
        <v>0</v>
      </c>
      <c r="B4" s="76" t="s">
        <v>1</v>
      </c>
      <c r="C4" s="78" t="s">
        <v>2</v>
      </c>
      <c r="D4" s="81" t="s">
        <v>10</v>
      </c>
      <c r="E4" s="72">
        <v>2021</v>
      </c>
      <c r="F4" s="73"/>
      <c r="G4" s="73"/>
      <c r="H4" s="73"/>
      <c r="I4" s="72">
        <v>2022</v>
      </c>
      <c r="J4" s="73"/>
      <c r="K4" s="73"/>
      <c r="L4" s="74"/>
      <c r="M4" s="73">
        <v>2023</v>
      </c>
      <c r="N4" s="73"/>
      <c r="O4" s="74"/>
      <c r="P4" s="78" t="s">
        <v>7</v>
      </c>
    </row>
    <row r="5" spans="1:16" ht="64.5" customHeight="1" thickBot="1" x14ac:dyDescent="0.3">
      <c r="A5" s="83"/>
      <c r="B5" s="77"/>
      <c r="C5" s="79"/>
      <c r="D5" s="82"/>
      <c r="E5" s="4" t="s">
        <v>11</v>
      </c>
      <c r="F5" s="6" t="s">
        <v>12</v>
      </c>
      <c r="G5" s="29" t="s">
        <v>13</v>
      </c>
      <c r="H5" s="1" t="s">
        <v>59</v>
      </c>
      <c r="I5" s="2" t="s">
        <v>11</v>
      </c>
      <c r="J5" s="6" t="s">
        <v>12</v>
      </c>
      <c r="K5" s="1" t="s">
        <v>13</v>
      </c>
      <c r="L5" s="3" t="s">
        <v>60</v>
      </c>
      <c r="M5" s="8" t="s">
        <v>11</v>
      </c>
      <c r="N5" s="6" t="s">
        <v>12</v>
      </c>
      <c r="O5" s="5" t="s">
        <v>13</v>
      </c>
      <c r="P5" s="79"/>
    </row>
    <row r="6" spans="1:16" ht="30" x14ac:dyDescent="0.25">
      <c r="A6" s="58">
        <v>1</v>
      </c>
      <c r="B6" s="44" t="s">
        <v>55</v>
      </c>
      <c r="C6" s="44" t="s">
        <v>8</v>
      </c>
      <c r="D6" s="45">
        <v>7372423.3300000001</v>
      </c>
      <c r="E6" s="46">
        <v>67649</v>
      </c>
      <c r="F6" s="47">
        <v>46510</v>
      </c>
      <c r="G6" s="48"/>
      <c r="H6" s="49"/>
      <c r="I6" s="50"/>
      <c r="J6" s="47"/>
      <c r="K6" s="49"/>
      <c r="L6" s="51"/>
      <c r="M6" s="48"/>
      <c r="N6" s="47"/>
      <c r="O6" s="51"/>
      <c r="P6" s="71" t="s">
        <v>28</v>
      </c>
    </row>
    <row r="7" spans="1:16" ht="45" x14ac:dyDescent="0.25">
      <c r="A7" s="58">
        <v>2</v>
      </c>
      <c r="B7" s="17" t="s">
        <v>56</v>
      </c>
      <c r="C7" s="17" t="s">
        <v>8</v>
      </c>
      <c r="D7" s="18">
        <v>4880632</v>
      </c>
      <c r="E7" s="9"/>
      <c r="F7" s="10">
        <v>246490</v>
      </c>
      <c r="G7" s="11">
        <v>141952</v>
      </c>
      <c r="H7" s="41"/>
      <c r="I7" s="52">
        <v>300614</v>
      </c>
      <c r="J7" s="53">
        <v>936417</v>
      </c>
      <c r="K7" s="54">
        <v>81236</v>
      </c>
      <c r="L7" s="55"/>
      <c r="M7" s="11"/>
      <c r="N7" s="10"/>
      <c r="O7" s="43"/>
      <c r="P7" s="19" t="s">
        <v>65</v>
      </c>
    </row>
    <row r="8" spans="1:16" ht="30" x14ac:dyDescent="0.25">
      <c r="A8" s="58">
        <v>3</v>
      </c>
      <c r="B8" s="7" t="s">
        <v>57</v>
      </c>
      <c r="C8" s="7" t="s">
        <v>8</v>
      </c>
      <c r="D8" s="20">
        <v>9641719.7599999998</v>
      </c>
      <c r="E8" s="9">
        <v>458455</v>
      </c>
      <c r="F8" s="10">
        <v>1173820</v>
      </c>
      <c r="G8" s="11">
        <v>1022343</v>
      </c>
      <c r="H8" s="41"/>
      <c r="I8" s="52"/>
      <c r="J8" s="53"/>
      <c r="K8" s="54"/>
      <c r="L8" s="55"/>
      <c r="M8" s="11"/>
      <c r="N8" s="10"/>
      <c r="O8" s="43"/>
      <c r="P8" s="56" t="s">
        <v>70</v>
      </c>
    </row>
    <row r="9" spans="1:16" ht="28.5" customHeight="1" x14ac:dyDescent="0.25">
      <c r="A9" s="58">
        <v>4</v>
      </c>
      <c r="B9" s="23" t="s">
        <v>64</v>
      </c>
      <c r="C9" s="7" t="s">
        <v>8</v>
      </c>
      <c r="D9" s="20">
        <v>9641947.7400000002</v>
      </c>
      <c r="E9" s="24"/>
      <c r="F9" s="25">
        <f>275325+116505</f>
        <v>391830</v>
      </c>
      <c r="G9" s="30">
        <f>61244+2663246</f>
        <v>2724490</v>
      </c>
      <c r="H9" s="31"/>
      <c r="I9" s="32">
        <v>88679</v>
      </c>
      <c r="J9" s="33">
        <f>511734+189151</f>
        <v>700885</v>
      </c>
      <c r="K9" s="34">
        <f>121797+3900848</f>
        <v>4022645</v>
      </c>
      <c r="L9" s="35"/>
      <c r="M9" s="27"/>
      <c r="N9" s="25"/>
      <c r="O9" s="26"/>
      <c r="P9" s="56" t="s">
        <v>44</v>
      </c>
    </row>
    <row r="10" spans="1:16" ht="30" x14ac:dyDescent="0.25">
      <c r="A10" s="58">
        <v>5</v>
      </c>
      <c r="B10" s="28" t="s">
        <v>58</v>
      </c>
      <c r="C10" s="7" t="s">
        <v>8</v>
      </c>
      <c r="D10" s="20">
        <v>8031158</v>
      </c>
      <c r="E10" s="59"/>
      <c r="F10" s="15"/>
      <c r="G10" s="15"/>
      <c r="H10" s="15"/>
      <c r="I10" s="9">
        <v>483790</v>
      </c>
      <c r="J10" s="10">
        <v>809358</v>
      </c>
      <c r="K10" s="11">
        <v>272911</v>
      </c>
      <c r="L10" s="41"/>
      <c r="M10" s="9"/>
      <c r="N10" s="36"/>
      <c r="O10" s="40"/>
      <c r="P10" s="56" t="s">
        <v>71</v>
      </c>
    </row>
    <row r="11" spans="1:16" ht="30" x14ac:dyDescent="0.25">
      <c r="A11" s="58">
        <v>6</v>
      </c>
      <c r="B11" s="23" t="s">
        <v>72</v>
      </c>
      <c r="C11" s="7" t="s">
        <v>8</v>
      </c>
      <c r="D11" s="20">
        <v>10196176.66</v>
      </c>
      <c r="E11" s="24"/>
      <c r="F11" s="25">
        <v>994210</v>
      </c>
      <c r="G11" s="30">
        <v>195103</v>
      </c>
      <c r="H11" s="31">
        <v>714106</v>
      </c>
      <c r="I11" s="32">
        <v>513875</v>
      </c>
      <c r="J11" s="33">
        <v>1609483</v>
      </c>
      <c r="K11" s="34">
        <v>266031</v>
      </c>
      <c r="L11" s="35">
        <v>872795</v>
      </c>
      <c r="M11" s="27"/>
      <c r="N11" s="25"/>
      <c r="O11" s="26"/>
      <c r="P11" s="56" t="s">
        <v>62</v>
      </c>
    </row>
    <row r="12" spans="1:16" ht="31.5" x14ac:dyDescent="0.25">
      <c r="A12" s="58">
        <v>7</v>
      </c>
      <c r="B12" s="21" t="s">
        <v>61</v>
      </c>
      <c r="C12" s="7" t="s">
        <v>8</v>
      </c>
      <c r="D12" s="20">
        <v>1474774.71</v>
      </c>
      <c r="E12" s="9"/>
      <c r="F12" s="10"/>
      <c r="G12" s="11"/>
      <c r="H12" s="41"/>
      <c r="I12" s="42">
        <v>123248</v>
      </c>
      <c r="J12" s="10">
        <v>180106</v>
      </c>
      <c r="K12" s="41">
        <v>62185</v>
      </c>
      <c r="L12" s="43"/>
      <c r="M12" s="11"/>
      <c r="N12" s="10"/>
      <c r="O12" s="40"/>
      <c r="P12" s="56" t="s">
        <v>41</v>
      </c>
    </row>
    <row r="13" spans="1:16" ht="30" x14ac:dyDescent="0.25">
      <c r="A13" s="58">
        <v>8</v>
      </c>
      <c r="B13" s="7" t="s">
        <v>25</v>
      </c>
      <c r="C13" s="7" t="s">
        <v>8</v>
      </c>
      <c r="D13" s="20">
        <v>1664966.89</v>
      </c>
      <c r="E13" s="9">
        <v>40981</v>
      </c>
      <c r="F13" s="10">
        <v>199749</v>
      </c>
      <c r="G13" s="11">
        <v>432165</v>
      </c>
      <c r="H13" s="41">
        <v>703</v>
      </c>
      <c r="I13" s="42"/>
      <c r="J13" s="10"/>
      <c r="K13" s="41"/>
      <c r="L13" s="43"/>
      <c r="M13" s="11"/>
      <c r="N13" s="10"/>
      <c r="O13" s="43"/>
      <c r="P13" s="56" t="s">
        <v>66</v>
      </c>
    </row>
    <row r="14" spans="1:16" ht="42" customHeight="1" x14ac:dyDescent="0.25">
      <c r="A14" s="58">
        <v>9</v>
      </c>
      <c r="B14" s="7" t="s">
        <v>69</v>
      </c>
      <c r="C14" s="7" t="s">
        <v>8</v>
      </c>
      <c r="D14" s="20">
        <v>729288.07</v>
      </c>
      <c r="E14" s="9"/>
      <c r="F14" s="10">
        <v>190574</v>
      </c>
      <c r="G14" s="11">
        <v>69311</v>
      </c>
      <c r="H14" s="41"/>
      <c r="I14" s="42">
        <v>5968</v>
      </c>
      <c r="J14" s="10">
        <v>200982</v>
      </c>
      <c r="K14" s="41">
        <v>63414</v>
      </c>
      <c r="L14" s="43"/>
      <c r="M14" s="11"/>
      <c r="N14" s="10"/>
      <c r="O14" s="43"/>
      <c r="P14" s="56" t="s">
        <v>68</v>
      </c>
    </row>
    <row r="15" spans="1:16" s="12" customFormat="1" ht="30" x14ac:dyDescent="0.25">
      <c r="A15" s="58">
        <v>10</v>
      </c>
      <c r="B15" s="7" t="s">
        <v>63</v>
      </c>
      <c r="C15" s="7" t="s">
        <v>8</v>
      </c>
      <c r="D15" s="20">
        <v>5839258.6399999997</v>
      </c>
      <c r="E15" s="9"/>
      <c r="F15" s="10">
        <v>1538453</v>
      </c>
      <c r="G15" s="11">
        <v>97482</v>
      </c>
      <c r="H15" s="41"/>
      <c r="I15" s="42">
        <v>102066</v>
      </c>
      <c r="J15" s="10">
        <v>2865178</v>
      </c>
      <c r="K15" s="41">
        <v>100147</v>
      </c>
      <c r="L15" s="43"/>
      <c r="M15" s="11"/>
      <c r="N15" s="10"/>
      <c r="O15" s="43"/>
      <c r="P15" s="56" t="s">
        <v>62</v>
      </c>
    </row>
    <row r="16" spans="1:16" ht="30" x14ac:dyDescent="0.25">
      <c r="A16" s="58">
        <v>11</v>
      </c>
      <c r="B16" s="7" t="s">
        <v>51</v>
      </c>
      <c r="C16" s="7" t="s">
        <v>8</v>
      </c>
      <c r="D16" s="20">
        <v>159050</v>
      </c>
      <c r="E16" s="9">
        <v>37519</v>
      </c>
      <c r="F16" s="10">
        <v>9961</v>
      </c>
      <c r="G16" s="11"/>
      <c r="H16" s="41"/>
      <c r="I16" s="42"/>
      <c r="J16" s="10"/>
      <c r="K16" s="41"/>
      <c r="L16" s="43"/>
      <c r="M16" s="11"/>
      <c r="N16" s="10"/>
      <c r="O16" s="43"/>
      <c r="P16" s="56" t="s">
        <v>26</v>
      </c>
    </row>
    <row r="17" spans="1:16" ht="30" x14ac:dyDescent="0.25">
      <c r="A17" s="58">
        <v>12</v>
      </c>
      <c r="B17" s="7" t="s">
        <v>80</v>
      </c>
      <c r="C17" s="7" t="s">
        <v>8</v>
      </c>
      <c r="D17" s="20">
        <v>1683241</v>
      </c>
      <c r="E17" s="9"/>
      <c r="F17" s="10"/>
      <c r="G17" s="11">
        <v>65211</v>
      </c>
      <c r="H17" s="41"/>
      <c r="I17" s="42"/>
      <c r="J17" s="10"/>
      <c r="K17" s="41"/>
      <c r="L17" s="43"/>
      <c r="M17" s="11"/>
      <c r="N17" s="10"/>
      <c r="O17" s="43"/>
      <c r="P17" s="56" t="s">
        <v>79</v>
      </c>
    </row>
    <row r="18" spans="1:16" ht="30" x14ac:dyDescent="0.25">
      <c r="A18" s="58">
        <v>13</v>
      </c>
      <c r="B18" s="7" t="s">
        <v>50</v>
      </c>
      <c r="C18" s="7" t="s">
        <v>8</v>
      </c>
      <c r="D18" s="20">
        <v>85693.48</v>
      </c>
      <c r="E18" s="9">
        <v>30440</v>
      </c>
      <c r="F18" s="10">
        <v>3402</v>
      </c>
      <c r="G18" s="37"/>
      <c r="H18" s="38"/>
      <c r="I18" s="39"/>
      <c r="J18" s="36"/>
      <c r="K18" s="38"/>
      <c r="L18" s="40"/>
      <c r="M18" s="37"/>
      <c r="N18" s="36"/>
      <c r="O18" s="40"/>
      <c r="P18" s="56" t="s">
        <v>67</v>
      </c>
    </row>
    <row r="19" spans="1:16" ht="30" x14ac:dyDescent="0.25">
      <c r="A19" s="58">
        <v>14</v>
      </c>
      <c r="B19" s="7" t="s">
        <v>22</v>
      </c>
      <c r="C19" s="7" t="s">
        <v>8</v>
      </c>
      <c r="D19" s="20">
        <v>720688</v>
      </c>
      <c r="E19" s="9">
        <v>30479</v>
      </c>
      <c r="F19" s="10"/>
      <c r="G19" s="11"/>
      <c r="H19" s="41"/>
      <c r="I19" s="42"/>
      <c r="J19" s="10"/>
      <c r="K19" s="41"/>
      <c r="L19" s="43"/>
      <c r="M19" s="11"/>
      <c r="N19" s="10"/>
      <c r="O19" s="40"/>
      <c r="P19" s="56" t="s">
        <v>24</v>
      </c>
    </row>
    <row r="20" spans="1:16" s="15" customFormat="1" ht="38.25" customHeight="1" x14ac:dyDescent="0.25">
      <c r="A20" s="58">
        <v>15</v>
      </c>
      <c r="B20" s="17" t="s">
        <v>14</v>
      </c>
      <c r="C20" s="17" t="s">
        <v>6</v>
      </c>
      <c r="D20" s="18">
        <v>194000.42</v>
      </c>
      <c r="E20" s="9"/>
      <c r="F20" s="10"/>
      <c r="G20" s="11">
        <v>8131</v>
      </c>
      <c r="H20" s="41"/>
      <c r="I20" s="60"/>
      <c r="J20" s="61"/>
      <c r="K20" s="62"/>
      <c r="L20" s="63"/>
      <c r="M20" s="37"/>
      <c r="N20" s="36"/>
      <c r="O20" s="40"/>
      <c r="P20" s="19" t="s">
        <v>27</v>
      </c>
    </row>
    <row r="21" spans="1:16" s="13" customFormat="1" ht="38.25" customHeight="1" x14ac:dyDescent="0.25">
      <c r="A21" s="58">
        <v>16</v>
      </c>
      <c r="B21" s="17" t="s">
        <v>48</v>
      </c>
      <c r="C21" s="17" t="s">
        <v>6</v>
      </c>
      <c r="D21" s="18">
        <v>22847</v>
      </c>
      <c r="E21" s="9">
        <v>4570</v>
      </c>
      <c r="F21" s="10"/>
      <c r="G21" s="11"/>
      <c r="H21" s="41"/>
      <c r="I21" s="52"/>
      <c r="J21" s="53"/>
      <c r="K21" s="54"/>
      <c r="L21" s="55"/>
      <c r="M21" s="11"/>
      <c r="N21" s="10"/>
      <c r="O21" s="43"/>
      <c r="P21" s="19" t="s">
        <v>75</v>
      </c>
    </row>
    <row r="22" spans="1:16" s="13" customFormat="1" ht="38.25" customHeight="1" x14ac:dyDescent="0.25">
      <c r="A22" s="58">
        <v>17</v>
      </c>
      <c r="B22" s="17" t="s">
        <v>45</v>
      </c>
      <c r="C22" s="17" t="s">
        <v>6</v>
      </c>
      <c r="D22" s="18">
        <v>3253.7</v>
      </c>
      <c r="E22" s="9">
        <v>326</v>
      </c>
      <c r="F22" s="10"/>
      <c r="G22" s="11"/>
      <c r="H22" s="41"/>
      <c r="I22" s="52"/>
      <c r="J22" s="53"/>
      <c r="K22" s="54"/>
      <c r="L22" s="55"/>
      <c r="M22" s="11"/>
      <c r="N22" s="10"/>
      <c r="O22" s="43"/>
      <c r="P22" s="19" t="s">
        <v>74</v>
      </c>
    </row>
    <row r="23" spans="1:16" s="13" customFormat="1" ht="38.25" customHeight="1" x14ac:dyDescent="0.25">
      <c r="A23" s="58">
        <v>18</v>
      </c>
      <c r="B23" s="17" t="s">
        <v>49</v>
      </c>
      <c r="C23" s="17" t="s">
        <v>6</v>
      </c>
      <c r="D23" s="18"/>
      <c r="E23" s="9"/>
      <c r="F23" s="10">
        <v>3466</v>
      </c>
      <c r="G23" s="11"/>
      <c r="H23" s="41"/>
      <c r="I23" s="52"/>
      <c r="J23" s="53"/>
      <c r="K23" s="54"/>
      <c r="L23" s="55"/>
      <c r="M23" s="11"/>
      <c r="N23" s="10"/>
      <c r="O23" s="43"/>
      <c r="P23" s="19" t="s">
        <v>76</v>
      </c>
    </row>
    <row r="24" spans="1:16" ht="30" x14ac:dyDescent="0.25">
      <c r="A24" s="58">
        <v>19</v>
      </c>
      <c r="B24" s="21" t="s">
        <v>31</v>
      </c>
      <c r="C24" s="7" t="s">
        <v>9</v>
      </c>
      <c r="D24" s="20">
        <v>22977</v>
      </c>
      <c r="E24" s="9">
        <v>4355</v>
      </c>
      <c r="F24" s="36"/>
      <c r="G24" s="37"/>
      <c r="H24" s="38"/>
      <c r="I24" s="39"/>
      <c r="J24" s="36"/>
      <c r="K24" s="38"/>
      <c r="L24" s="40"/>
      <c r="M24" s="37"/>
      <c r="N24" s="36"/>
      <c r="O24" s="40"/>
      <c r="P24" s="56" t="s">
        <v>32</v>
      </c>
    </row>
    <row r="25" spans="1:16" ht="30" x14ac:dyDescent="0.25">
      <c r="A25" s="58">
        <v>20</v>
      </c>
      <c r="B25" s="22" t="s">
        <v>29</v>
      </c>
      <c r="C25" s="7" t="s">
        <v>5</v>
      </c>
      <c r="D25" s="20">
        <v>36864</v>
      </c>
      <c r="E25" s="9">
        <v>6573</v>
      </c>
      <c r="F25" s="10"/>
      <c r="G25" s="11"/>
      <c r="H25" s="41"/>
      <c r="I25" s="42"/>
      <c r="J25" s="10"/>
      <c r="K25" s="41"/>
      <c r="L25" s="43"/>
      <c r="M25" s="11"/>
      <c r="N25" s="10"/>
      <c r="O25" s="43"/>
      <c r="P25" s="56" t="s">
        <v>78</v>
      </c>
    </row>
    <row r="26" spans="1:16" s="12" customFormat="1" ht="40.5" customHeight="1" x14ac:dyDescent="0.25">
      <c r="A26" s="58">
        <v>21</v>
      </c>
      <c r="B26" s="22" t="s">
        <v>53</v>
      </c>
      <c r="C26" s="7" t="s">
        <v>5</v>
      </c>
      <c r="D26" s="20">
        <v>34335</v>
      </c>
      <c r="E26" s="9"/>
      <c r="F26" s="10"/>
      <c r="G26" s="11"/>
      <c r="H26" s="41"/>
      <c r="I26" s="42">
        <v>6867</v>
      </c>
      <c r="J26" s="10"/>
      <c r="K26" s="41"/>
      <c r="L26" s="43"/>
      <c r="M26" s="11"/>
      <c r="N26" s="10"/>
      <c r="O26" s="43"/>
      <c r="P26" s="56" t="s">
        <v>46</v>
      </c>
    </row>
    <row r="27" spans="1:16" s="12" customFormat="1" ht="35.25" customHeight="1" x14ac:dyDescent="0.25">
      <c r="A27" s="58">
        <v>22</v>
      </c>
      <c r="B27" s="22" t="s">
        <v>54</v>
      </c>
      <c r="C27" s="7" t="s">
        <v>5</v>
      </c>
      <c r="D27" s="20">
        <v>31830</v>
      </c>
      <c r="E27" s="9"/>
      <c r="F27" s="10"/>
      <c r="G27" s="11"/>
      <c r="H27" s="41"/>
      <c r="I27" s="42">
        <v>6366</v>
      </c>
      <c r="J27" s="10"/>
      <c r="K27" s="41"/>
      <c r="L27" s="43"/>
      <c r="M27" s="11"/>
      <c r="N27" s="10"/>
      <c r="O27" s="43"/>
      <c r="P27" s="56" t="s">
        <v>77</v>
      </c>
    </row>
    <row r="28" spans="1:16" s="12" customFormat="1" ht="31.5" x14ac:dyDescent="0.25">
      <c r="A28" s="58">
        <v>23</v>
      </c>
      <c r="B28" s="21" t="s">
        <v>38</v>
      </c>
      <c r="C28" s="7" t="s">
        <v>5</v>
      </c>
      <c r="D28" s="20">
        <v>28420</v>
      </c>
      <c r="E28" s="9">
        <v>5684</v>
      </c>
      <c r="F28" s="10"/>
      <c r="G28" s="11"/>
      <c r="H28" s="41"/>
      <c r="I28" s="42"/>
      <c r="J28" s="10"/>
      <c r="K28" s="41"/>
      <c r="L28" s="43"/>
      <c r="M28" s="11"/>
      <c r="N28" s="10"/>
      <c r="O28" s="43"/>
      <c r="P28" s="56" t="s">
        <v>30</v>
      </c>
    </row>
    <row r="29" spans="1:16" ht="30" x14ac:dyDescent="0.25">
      <c r="A29" s="58">
        <v>24</v>
      </c>
      <c r="B29" s="21" t="s">
        <v>35</v>
      </c>
      <c r="C29" s="7" t="s">
        <v>36</v>
      </c>
      <c r="D29" s="20">
        <v>13520</v>
      </c>
      <c r="E29" s="9">
        <v>2654</v>
      </c>
      <c r="F29" s="36"/>
      <c r="G29" s="37"/>
      <c r="H29" s="38"/>
      <c r="I29" s="39"/>
      <c r="J29" s="36"/>
      <c r="K29" s="38"/>
      <c r="L29" s="40"/>
      <c r="M29" s="37"/>
      <c r="N29" s="36"/>
      <c r="O29" s="40"/>
      <c r="P29" s="56" t="s">
        <v>37</v>
      </c>
    </row>
    <row r="30" spans="1:16" ht="31.5" x14ac:dyDescent="0.25">
      <c r="A30" s="58">
        <v>25</v>
      </c>
      <c r="B30" s="21" t="s">
        <v>39</v>
      </c>
      <c r="C30" s="7" t="s">
        <v>36</v>
      </c>
      <c r="D30" s="20">
        <v>16490</v>
      </c>
      <c r="E30" s="9">
        <v>3298</v>
      </c>
      <c r="F30" s="10"/>
      <c r="G30" s="11"/>
      <c r="H30" s="41"/>
      <c r="I30" s="42"/>
      <c r="J30" s="10"/>
      <c r="K30" s="41"/>
      <c r="L30" s="43"/>
      <c r="M30" s="11"/>
      <c r="N30" s="10"/>
      <c r="O30" s="43"/>
      <c r="P30" s="56" t="s">
        <v>40</v>
      </c>
    </row>
    <row r="31" spans="1:16" ht="30" x14ac:dyDescent="0.25">
      <c r="A31" s="58">
        <v>26</v>
      </c>
      <c r="B31" s="17" t="s">
        <v>16</v>
      </c>
      <c r="C31" s="17" t="s">
        <v>17</v>
      </c>
      <c r="D31" s="18">
        <v>979016</v>
      </c>
      <c r="E31" s="9">
        <v>24965</v>
      </c>
      <c r="F31" s="10"/>
      <c r="G31" s="11">
        <v>43245</v>
      </c>
      <c r="H31" s="41"/>
      <c r="I31" s="42"/>
      <c r="J31" s="10"/>
      <c r="K31" s="41">
        <v>56278</v>
      </c>
      <c r="L31" s="43"/>
      <c r="M31" s="37"/>
      <c r="N31" s="36"/>
      <c r="O31" s="40"/>
      <c r="P31" s="19" t="s">
        <v>21</v>
      </c>
    </row>
    <row r="32" spans="1:16" ht="30" x14ac:dyDescent="0.25">
      <c r="A32" s="58">
        <v>27</v>
      </c>
      <c r="B32" s="17" t="s">
        <v>18</v>
      </c>
      <c r="C32" s="17" t="s">
        <v>20</v>
      </c>
      <c r="D32" s="18">
        <v>996958.42</v>
      </c>
      <c r="E32" s="9"/>
      <c r="F32" s="10"/>
      <c r="G32" s="11">
        <v>6481</v>
      </c>
      <c r="H32" s="41"/>
      <c r="I32" s="42"/>
      <c r="J32" s="10"/>
      <c r="K32" s="41">
        <v>6484</v>
      </c>
      <c r="L32" s="43"/>
      <c r="M32" s="11"/>
      <c r="N32" s="10"/>
      <c r="O32" s="43">
        <v>6487</v>
      </c>
      <c r="P32" s="19" t="s">
        <v>42</v>
      </c>
    </row>
    <row r="33" spans="1:16" ht="30" x14ac:dyDescent="0.25">
      <c r="A33" s="58">
        <v>28</v>
      </c>
      <c r="B33" s="17" t="s">
        <v>23</v>
      </c>
      <c r="C33" s="17" t="s">
        <v>17</v>
      </c>
      <c r="D33" s="57">
        <v>70222.38</v>
      </c>
      <c r="E33" s="9"/>
      <c r="F33" s="10"/>
      <c r="G33" s="11"/>
      <c r="H33" s="41"/>
      <c r="I33" s="42"/>
      <c r="J33" s="10">
        <v>4753</v>
      </c>
      <c r="K33" s="41"/>
      <c r="L33" s="43"/>
      <c r="M33" s="11"/>
      <c r="N33" s="10">
        <v>5140</v>
      </c>
      <c r="O33" s="43"/>
      <c r="P33" s="19" t="s">
        <v>43</v>
      </c>
    </row>
    <row r="34" spans="1:16" ht="31.5" x14ac:dyDescent="0.25">
      <c r="A34" s="58">
        <v>29</v>
      </c>
      <c r="B34" s="21" t="s">
        <v>34</v>
      </c>
      <c r="C34" s="7" t="s">
        <v>15</v>
      </c>
      <c r="D34" s="20">
        <v>128826.24000000001</v>
      </c>
      <c r="E34" s="9">
        <v>4242</v>
      </c>
      <c r="F34" s="10">
        <v>1816</v>
      </c>
      <c r="G34" s="11">
        <v>589</v>
      </c>
      <c r="H34" s="41"/>
      <c r="I34" s="42"/>
      <c r="J34" s="10"/>
      <c r="K34" s="41"/>
      <c r="L34" s="43"/>
      <c r="M34" s="11"/>
      <c r="N34" s="10"/>
      <c r="O34" s="43"/>
      <c r="P34" s="56" t="s">
        <v>33</v>
      </c>
    </row>
    <row r="35" spans="1:16" ht="30" x14ac:dyDescent="0.25">
      <c r="A35" s="58">
        <v>30</v>
      </c>
      <c r="B35" s="7" t="s">
        <v>52</v>
      </c>
      <c r="C35" s="7" t="s">
        <v>19</v>
      </c>
      <c r="D35" s="20">
        <v>120000</v>
      </c>
      <c r="E35" s="9">
        <v>82000</v>
      </c>
      <c r="F35" s="10">
        <v>15600</v>
      </c>
      <c r="G35" s="11"/>
      <c r="H35" s="41"/>
      <c r="I35" s="42"/>
      <c r="J35" s="10"/>
      <c r="K35" s="41"/>
      <c r="L35" s="43"/>
      <c r="M35" s="11"/>
      <c r="N35" s="10"/>
      <c r="O35" s="43"/>
      <c r="P35" s="56" t="s">
        <v>73</v>
      </c>
    </row>
    <row r="36" spans="1:16" s="15" customFormat="1" x14ac:dyDescent="0.25">
      <c r="A36" s="84" t="s">
        <v>4</v>
      </c>
      <c r="B36" s="84"/>
      <c r="C36" s="84"/>
      <c r="D36" s="64"/>
      <c r="E36" s="67">
        <f>SUM(E6:E35)</f>
        <v>804190</v>
      </c>
      <c r="F36" s="68">
        <f>SUM(F6:F35)</f>
        <v>4815881</v>
      </c>
      <c r="G36" s="69">
        <f>SUM(G6:G35)</f>
        <v>4806503</v>
      </c>
      <c r="H36" s="70">
        <f t="shared" ref="H36:O36" si="0">SUM(H6:H35)</f>
        <v>714809</v>
      </c>
      <c r="I36" s="69">
        <f t="shared" si="0"/>
        <v>1631473</v>
      </c>
      <c r="J36" s="69">
        <f t="shared" si="0"/>
        <v>7307162</v>
      </c>
      <c r="K36" s="69">
        <f t="shared" si="0"/>
        <v>4931331</v>
      </c>
      <c r="L36" s="70">
        <f t="shared" si="0"/>
        <v>872795</v>
      </c>
      <c r="M36" s="69">
        <f t="shared" si="0"/>
        <v>0</v>
      </c>
      <c r="N36" s="69">
        <f t="shared" si="0"/>
        <v>5140</v>
      </c>
      <c r="O36" s="70">
        <f t="shared" si="0"/>
        <v>6487</v>
      </c>
    </row>
    <row r="37" spans="1:16" s="15" customFormat="1" x14ac:dyDescent="0.25">
      <c r="A37" s="85" t="s">
        <v>3</v>
      </c>
      <c r="B37" s="85"/>
      <c r="C37" s="85"/>
      <c r="D37" s="65"/>
      <c r="E37" s="89">
        <f>SUM(E6:H35)</f>
        <v>11141383</v>
      </c>
      <c r="F37" s="90"/>
      <c r="G37" s="90"/>
      <c r="H37" s="91"/>
      <c r="I37" s="89">
        <f>SUM(I6:L35)</f>
        <v>14742761</v>
      </c>
      <c r="J37" s="90"/>
      <c r="K37" s="90"/>
      <c r="L37" s="91"/>
      <c r="M37" s="86">
        <f>SUM(M6:O35)</f>
        <v>11627</v>
      </c>
      <c r="N37" s="87"/>
      <c r="O37" s="88"/>
    </row>
    <row r="38" spans="1:16" x14ac:dyDescent="0.25">
      <c r="A38" s="66"/>
      <c r="B38" s="12"/>
      <c r="C38" s="12"/>
      <c r="D38" s="12"/>
    </row>
  </sheetData>
  <autoFilter ref="A5:R35" xr:uid="{00000000-0009-0000-0000-000001000000}"/>
  <mergeCells count="14">
    <mergeCell ref="A36:C36"/>
    <mergeCell ref="A37:C37"/>
    <mergeCell ref="M37:O37"/>
    <mergeCell ref="E4:H4"/>
    <mergeCell ref="I4:L4"/>
    <mergeCell ref="E37:H37"/>
    <mergeCell ref="I37:L37"/>
    <mergeCell ref="A2:P2"/>
    <mergeCell ref="A4:A5"/>
    <mergeCell ref="B4:B5"/>
    <mergeCell ref="C4:C5"/>
    <mergeCell ref="D4:D5"/>
    <mergeCell ref="M4:O4"/>
    <mergeCell ref="P4:P5"/>
  </mergeCells>
  <pageMargins left="0.51181102362204722" right="0.51181102362204722" top="0.55118110236220474" bottom="0.55118110236220474" header="0.31496062992125984" footer="0.31496062992125984"/>
  <pageSetup paperSize="9" scale="45" orientation="landscape" horizontalDpi="200" verticalDpi="200" r:id="rId1"/>
  <headerFooter>
    <oddHeader xml:space="preserve">&amp;RPielikums
pie Paskaidrojuma raksta pie 2021.gada budžeta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Paskaidrojuma rakstam_pie 21.g.</vt:lpstr>
    </vt:vector>
  </TitlesOfParts>
  <Company>Jurmalas Pilsetas Dome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Iveta Tisko</dc:creator>
  <cp:lastModifiedBy>Iveta Tiško</cp:lastModifiedBy>
  <cp:lastPrinted>2020-12-21T08:52:37Z</cp:lastPrinted>
  <dcterms:created xsi:type="dcterms:W3CDTF">2013-10-02T11:05:40Z</dcterms:created>
  <dcterms:modified xsi:type="dcterms:W3CDTF">2020-12-21T08:52:41Z</dcterms:modified>
</cp:coreProperties>
</file>